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APE Act Implementation\FEFP Calculations\FEFP FTE Value Estimate by Type of Cert\"/>
    </mc:Choice>
  </mc:AlternateContent>
  <xr:revisionPtr revIDLastSave="0" documentId="13_ncr:1_{194DEB61-08AD-489E-A8EC-CAB14982F5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4 FEFP" sheetId="5" r:id="rId1"/>
  </sheets>
  <definedNames>
    <definedName name="_1">'2023-24 FEFP'!$J$6</definedName>
    <definedName name="_xlnm._FilterDatabase" localSheetId="0" hidden="1">'2023-24 FEFP'!$A$7:$J$83</definedName>
    <definedName name="_Number">'2023-24 FEFP'!$A$7</definedName>
    <definedName name="Acceleration_Industry_Certification">'2023-24 FEFP'!$I$7</definedName>
    <definedName name="Acceleration_Industry_Certification_2">'2023-24 FEFP'!$J$7</definedName>
    <definedName name="CAPE_Industry_Certification">'2023-24 FEFP'!$F$7</definedName>
    <definedName name="CAPE_Industry_Certification_2">'2023-24 FEFP'!$G$7</definedName>
    <definedName name="CAPE_Innovation_Course">'2023-24 FEFP'!$H$7</definedName>
    <definedName name="Digital_Tool_Certificate">'2023-24 FEFP'!$E$7</definedName>
    <definedName name="District_Cost_Differential__DCD">'2023-24 FEFP'!$C$7</definedName>
    <definedName name="District_Name">'2023-24 FEFP'!$B$7</definedName>
    <definedName name="Number">'2023-24 FEFP'!$A$7</definedName>
    <definedName name="point025">'2023-24 FEFP'!$E$6</definedName>
    <definedName name="point1">'2023-24 FEFP'!$F$6</definedName>
    <definedName name="point2">'2023-24 FEFP'!$G$6</definedName>
    <definedName name="point3">'2023-24 FEFP'!$H$6</definedName>
    <definedName name="point5">'2023-24 FEFP'!$I$6</definedName>
    <definedName name="_xlnm.Print_Titles" localSheetId="0">'2023-24 FEFP'!$1:$7</definedName>
    <definedName name="Small_District_Factor__SDF">'2023-24 FEFP'!$D$7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F8" i="5"/>
  <c r="G8" i="5"/>
  <c r="H8" i="5"/>
  <c r="I8" i="5"/>
  <c r="J8" i="5"/>
  <c r="E9" i="5"/>
  <c r="F9" i="5"/>
  <c r="G9" i="5"/>
  <c r="H9" i="5"/>
  <c r="I9" i="5"/>
  <c r="J9" i="5"/>
  <c r="E10" i="5"/>
  <c r="F10" i="5"/>
  <c r="G10" i="5"/>
  <c r="H10" i="5"/>
  <c r="I10" i="5"/>
  <c r="J10" i="5"/>
  <c r="E11" i="5"/>
  <c r="F11" i="5"/>
  <c r="G11" i="5"/>
  <c r="H11" i="5"/>
  <c r="I11" i="5"/>
  <c r="J11" i="5"/>
  <c r="E12" i="5"/>
  <c r="F12" i="5"/>
  <c r="G12" i="5"/>
  <c r="H12" i="5"/>
  <c r="I12" i="5"/>
  <c r="J12" i="5"/>
  <c r="E13" i="5"/>
  <c r="F13" i="5"/>
  <c r="G13" i="5"/>
  <c r="H13" i="5"/>
  <c r="I13" i="5"/>
  <c r="J13" i="5"/>
  <c r="E14" i="5"/>
  <c r="F14" i="5"/>
  <c r="G14" i="5"/>
  <c r="H14" i="5"/>
  <c r="I14" i="5"/>
  <c r="J14" i="5"/>
  <c r="E15" i="5"/>
  <c r="F15" i="5"/>
  <c r="G15" i="5"/>
  <c r="H15" i="5"/>
  <c r="I15" i="5"/>
  <c r="J15" i="5"/>
  <c r="E16" i="5"/>
  <c r="F16" i="5"/>
  <c r="G16" i="5"/>
  <c r="H16" i="5"/>
  <c r="I16" i="5"/>
  <c r="J16" i="5"/>
  <c r="E17" i="5"/>
  <c r="F17" i="5"/>
  <c r="G17" i="5"/>
  <c r="H17" i="5"/>
  <c r="I17" i="5"/>
  <c r="J17" i="5"/>
  <c r="E18" i="5"/>
  <c r="F18" i="5"/>
  <c r="G18" i="5"/>
  <c r="H18" i="5"/>
  <c r="I18" i="5"/>
  <c r="J18" i="5"/>
  <c r="E19" i="5"/>
  <c r="F19" i="5"/>
  <c r="G19" i="5"/>
  <c r="H19" i="5"/>
  <c r="I19" i="5"/>
  <c r="J19" i="5"/>
  <c r="E20" i="5"/>
  <c r="F20" i="5"/>
  <c r="G20" i="5"/>
  <c r="H20" i="5"/>
  <c r="I20" i="5"/>
  <c r="J20" i="5"/>
  <c r="E21" i="5"/>
  <c r="F21" i="5"/>
  <c r="G21" i="5"/>
  <c r="H21" i="5"/>
  <c r="I21" i="5"/>
  <c r="J21" i="5"/>
  <c r="E22" i="5"/>
  <c r="F22" i="5"/>
  <c r="G22" i="5"/>
  <c r="H22" i="5"/>
  <c r="I22" i="5"/>
  <c r="J22" i="5"/>
  <c r="E23" i="5"/>
  <c r="F23" i="5"/>
  <c r="G23" i="5"/>
  <c r="H23" i="5"/>
  <c r="I23" i="5"/>
  <c r="J23" i="5"/>
  <c r="E24" i="5"/>
  <c r="F24" i="5"/>
  <c r="G24" i="5"/>
  <c r="H24" i="5"/>
  <c r="I24" i="5"/>
  <c r="J24" i="5"/>
  <c r="E25" i="5"/>
  <c r="F25" i="5"/>
  <c r="G25" i="5"/>
  <c r="H25" i="5"/>
  <c r="I25" i="5"/>
  <c r="J25" i="5"/>
  <c r="E26" i="5"/>
  <c r="F26" i="5"/>
  <c r="G26" i="5"/>
  <c r="H26" i="5"/>
  <c r="I26" i="5"/>
  <c r="J26" i="5"/>
  <c r="E27" i="5"/>
  <c r="F27" i="5"/>
  <c r="G27" i="5"/>
  <c r="H27" i="5"/>
  <c r="I27" i="5"/>
  <c r="J27" i="5"/>
  <c r="E28" i="5"/>
  <c r="F28" i="5"/>
  <c r="G28" i="5"/>
  <c r="H28" i="5"/>
  <c r="I28" i="5"/>
  <c r="J28" i="5"/>
  <c r="E29" i="5"/>
  <c r="F29" i="5"/>
  <c r="G29" i="5"/>
  <c r="H29" i="5"/>
  <c r="I29" i="5"/>
  <c r="J29" i="5"/>
  <c r="E30" i="5"/>
  <c r="F30" i="5"/>
  <c r="G30" i="5"/>
  <c r="H30" i="5"/>
  <c r="I30" i="5"/>
  <c r="J30" i="5"/>
  <c r="E31" i="5"/>
  <c r="F31" i="5"/>
  <c r="G31" i="5"/>
  <c r="H31" i="5"/>
  <c r="I31" i="5"/>
  <c r="J31" i="5"/>
  <c r="E32" i="5"/>
  <c r="F32" i="5"/>
  <c r="G32" i="5"/>
  <c r="H32" i="5"/>
  <c r="I32" i="5"/>
  <c r="J32" i="5"/>
  <c r="E33" i="5"/>
  <c r="F33" i="5"/>
  <c r="G33" i="5"/>
  <c r="H33" i="5"/>
  <c r="I33" i="5"/>
  <c r="J33" i="5"/>
  <c r="E34" i="5"/>
  <c r="F34" i="5"/>
  <c r="G34" i="5"/>
  <c r="H34" i="5"/>
  <c r="I34" i="5"/>
  <c r="J34" i="5"/>
  <c r="E35" i="5"/>
  <c r="F35" i="5"/>
  <c r="G35" i="5"/>
  <c r="H35" i="5"/>
  <c r="I35" i="5"/>
  <c r="J35" i="5"/>
  <c r="E36" i="5"/>
  <c r="F36" i="5"/>
  <c r="G36" i="5"/>
  <c r="H36" i="5"/>
  <c r="I36" i="5"/>
  <c r="J36" i="5"/>
  <c r="E37" i="5"/>
  <c r="F37" i="5"/>
  <c r="G37" i="5"/>
  <c r="H37" i="5"/>
  <c r="I37" i="5"/>
  <c r="J37" i="5"/>
  <c r="E38" i="5"/>
  <c r="F38" i="5"/>
  <c r="G38" i="5"/>
  <c r="H38" i="5"/>
  <c r="I38" i="5"/>
  <c r="J38" i="5"/>
  <c r="E39" i="5"/>
  <c r="F39" i="5"/>
  <c r="G39" i="5"/>
  <c r="H39" i="5"/>
  <c r="I39" i="5"/>
  <c r="J39" i="5"/>
  <c r="E40" i="5"/>
  <c r="F40" i="5"/>
  <c r="G40" i="5"/>
  <c r="H40" i="5"/>
  <c r="I40" i="5"/>
  <c r="J40" i="5"/>
  <c r="E41" i="5"/>
  <c r="F41" i="5"/>
  <c r="G41" i="5"/>
  <c r="H41" i="5"/>
  <c r="I41" i="5"/>
  <c r="J41" i="5"/>
  <c r="E42" i="5"/>
  <c r="F42" i="5"/>
  <c r="G42" i="5"/>
  <c r="H42" i="5"/>
  <c r="I42" i="5"/>
  <c r="J42" i="5"/>
  <c r="E43" i="5"/>
  <c r="F43" i="5"/>
  <c r="G43" i="5"/>
  <c r="H43" i="5"/>
  <c r="I43" i="5"/>
  <c r="J43" i="5"/>
  <c r="E44" i="5"/>
  <c r="F44" i="5"/>
  <c r="G44" i="5"/>
  <c r="H44" i="5"/>
  <c r="I44" i="5"/>
  <c r="J44" i="5"/>
  <c r="E45" i="5"/>
  <c r="F45" i="5"/>
  <c r="G45" i="5"/>
  <c r="H45" i="5"/>
  <c r="I45" i="5"/>
  <c r="J45" i="5"/>
  <c r="E46" i="5"/>
  <c r="F46" i="5"/>
  <c r="G46" i="5"/>
  <c r="H46" i="5"/>
  <c r="I46" i="5"/>
  <c r="J46" i="5"/>
  <c r="E47" i="5"/>
  <c r="F47" i="5"/>
  <c r="G47" i="5"/>
  <c r="H47" i="5"/>
  <c r="I47" i="5"/>
  <c r="J47" i="5"/>
  <c r="E48" i="5"/>
  <c r="F48" i="5"/>
  <c r="G48" i="5"/>
  <c r="H48" i="5"/>
  <c r="I48" i="5"/>
  <c r="J48" i="5"/>
  <c r="E49" i="5"/>
  <c r="F49" i="5"/>
  <c r="G49" i="5"/>
  <c r="H49" i="5"/>
  <c r="I49" i="5"/>
  <c r="J49" i="5"/>
  <c r="E50" i="5"/>
  <c r="F50" i="5"/>
  <c r="G50" i="5"/>
  <c r="H50" i="5"/>
  <c r="I50" i="5"/>
  <c r="J50" i="5"/>
  <c r="E51" i="5"/>
  <c r="F51" i="5"/>
  <c r="G51" i="5"/>
  <c r="H51" i="5"/>
  <c r="I51" i="5"/>
  <c r="J51" i="5"/>
  <c r="E52" i="5"/>
  <c r="F52" i="5"/>
  <c r="G52" i="5"/>
  <c r="H52" i="5"/>
  <c r="I52" i="5"/>
  <c r="J52" i="5"/>
  <c r="E53" i="5"/>
  <c r="F53" i="5"/>
  <c r="G53" i="5"/>
  <c r="H53" i="5"/>
  <c r="I53" i="5"/>
  <c r="J53" i="5"/>
  <c r="E54" i="5"/>
  <c r="F54" i="5"/>
  <c r="G54" i="5"/>
  <c r="H54" i="5"/>
  <c r="I54" i="5"/>
  <c r="J54" i="5"/>
  <c r="E55" i="5"/>
  <c r="F55" i="5"/>
  <c r="G55" i="5"/>
  <c r="H55" i="5"/>
  <c r="I55" i="5"/>
  <c r="J55" i="5"/>
  <c r="E56" i="5"/>
  <c r="F56" i="5"/>
  <c r="G56" i="5"/>
  <c r="H56" i="5"/>
  <c r="I56" i="5"/>
  <c r="J56" i="5"/>
  <c r="E57" i="5"/>
  <c r="F57" i="5"/>
  <c r="G57" i="5"/>
  <c r="H57" i="5"/>
  <c r="I57" i="5"/>
  <c r="J57" i="5"/>
  <c r="E58" i="5"/>
  <c r="F58" i="5"/>
  <c r="G58" i="5"/>
  <c r="H58" i="5"/>
  <c r="I58" i="5"/>
  <c r="J58" i="5"/>
  <c r="E59" i="5"/>
  <c r="F59" i="5"/>
  <c r="G59" i="5"/>
  <c r="H59" i="5"/>
  <c r="I59" i="5"/>
  <c r="J59" i="5"/>
  <c r="E60" i="5"/>
  <c r="F60" i="5"/>
  <c r="G60" i="5"/>
  <c r="H60" i="5"/>
  <c r="I60" i="5"/>
  <c r="J60" i="5"/>
  <c r="E61" i="5"/>
  <c r="F61" i="5"/>
  <c r="G61" i="5"/>
  <c r="H61" i="5"/>
  <c r="I61" i="5"/>
  <c r="J61" i="5"/>
  <c r="E62" i="5"/>
  <c r="F62" i="5"/>
  <c r="G62" i="5"/>
  <c r="H62" i="5"/>
  <c r="I62" i="5"/>
  <c r="J62" i="5"/>
  <c r="E63" i="5"/>
  <c r="F63" i="5"/>
  <c r="G63" i="5"/>
  <c r="H63" i="5"/>
  <c r="I63" i="5"/>
  <c r="J63" i="5"/>
  <c r="E64" i="5"/>
  <c r="F64" i="5"/>
  <c r="G64" i="5"/>
  <c r="H64" i="5"/>
  <c r="I64" i="5"/>
  <c r="J64" i="5"/>
  <c r="E65" i="5"/>
  <c r="F65" i="5"/>
  <c r="G65" i="5"/>
  <c r="H65" i="5"/>
  <c r="I65" i="5"/>
  <c r="J65" i="5"/>
  <c r="E66" i="5"/>
  <c r="F66" i="5"/>
  <c r="G66" i="5"/>
  <c r="H66" i="5"/>
  <c r="I66" i="5"/>
  <c r="J66" i="5"/>
  <c r="E67" i="5"/>
  <c r="F67" i="5"/>
  <c r="G67" i="5"/>
  <c r="H67" i="5"/>
  <c r="I67" i="5"/>
  <c r="J67" i="5"/>
  <c r="E68" i="5"/>
  <c r="F68" i="5"/>
  <c r="G68" i="5"/>
  <c r="H68" i="5"/>
  <c r="I68" i="5"/>
  <c r="J68" i="5"/>
  <c r="E69" i="5"/>
  <c r="F69" i="5"/>
  <c r="G69" i="5"/>
  <c r="H69" i="5"/>
  <c r="I69" i="5"/>
  <c r="J69" i="5"/>
  <c r="E70" i="5"/>
  <c r="F70" i="5"/>
  <c r="G70" i="5"/>
  <c r="H70" i="5"/>
  <c r="I70" i="5"/>
  <c r="J70" i="5"/>
  <c r="E71" i="5"/>
  <c r="F71" i="5"/>
  <c r="G71" i="5"/>
  <c r="H71" i="5"/>
  <c r="I71" i="5"/>
  <c r="J71" i="5"/>
  <c r="E72" i="5"/>
  <c r="F72" i="5"/>
  <c r="G72" i="5"/>
  <c r="H72" i="5"/>
  <c r="I72" i="5"/>
  <c r="J72" i="5"/>
  <c r="E73" i="5"/>
  <c r="F73" i="5"/>
  <c r="G73" i="5"/>
  <c r="H73" i="5"/>
  <c r="I73" i="5"/>
  <c r="J73" i="5"/>
  <c r="E74" i="5"/>
  <c r="F74" i="5"/>
  <c r="G74" i="5"/>
  <c r="H74" i="5"/>
  <c r="I74" i="5"/>
  <c r="J74" i="5"/>
  <c r="E75" i="5"/>
  <c r="F75" i="5"/>
  <c r="G75" i="5"/>
  <c r="H75" i="5"/>
  <c r="I75" i="5"/>
  <c r="J75" i="5"/>
  <c r="E76" i="5"/>
  <c r="F76" i="5"/>
  <c r="G76" i="5"/>
  <c r="H76" i="5"/>
  <c r="I76" i="5"/>
  <c r="J76" i="5"/>
  <c r="E77" i="5"/>
  <c r="F77" i="5"/>
  <c r="G77" i="5"/>
  <c r="H77" i="5"/>
  <c r="I77" i="5"/>
  <c r="J77" i="5"/>
  <c r="E78" i="5"/>
  <c r="F78" i="5"/>
  <c r="G78" i="5"/>
  <c r="H78" i="5"/>
  <c r="I78" i="5"/>
  <c r="J78" i="5"/>
  <c r="E79" i="5"/>
  <c r="F79" i="5"/>
  <c r="G79" i="5"/>
  <c r="H79" i="5"/>
  <c r="I79" i="5"/>
  <c r="J79" i="5"/>
  <c r="E80" i="5"/>
  <c r="F80" i="5"/>
  <c r="G80" i="5"/>
  <c r="H80" i="5"/>
  <c r="I80" i="5"/>
  <c r="J80" i="5"/>
  <c r="E81" i="5"/>
  <c r="F81" i="5"/>
  <c r="G81" i="5"/>
  <c r="H81" i="5"/>
  <c r="I81" i="5"/>
  <c r="J81" i="5"/>
  <c r="E82" i="5"/>
  <c r="F82" i="5"/>
  <c r="G82" i="5"/>
  <c r="H82" i="5"/>
  <c r="I82" i="5"/>
  <c r="J82" i="5"/>
  <c r="E83" i="5"/>
  <c r="F83" i="5"/>
  <c r="G83" i="5"/>
  <c r="H83" i="5"/>
  <c r="I83" i="5"/>
  <c r="J83" i="5"/>
</calcChain>
</file>

<file path=xl/sharedStrings.xml><?xml version="1.0" encoding="utf-8"?>
<sst xmlns="http://schemas.openxmlformats.org/spreadsheetml/2006/main" count="91" uniqueCount="89">
  <si>
    <t>CAPE Innovation Course</t>
  </si>
  <si>
    <t>District Name</t>
  </si>
  <si>
    <t>CAPE Industry Certification</t>
  </si>
  <si>
    <t xml:space="preserve">Base Student Allocation =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</si>
  <si>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</si>
  <si>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</si>
  <si>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</si>
  <si>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</si>
  <si>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</si>
  <si>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</si>
  <si>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</si>
  <si>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</si>
  <si>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</si>
  <si>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</si>
  <si>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</si>
  <si>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</si>
  <si>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</si>
  <si>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</si>
  <si>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</si>
  <si>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</si>
  <si>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</si>
  <si>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</si>
  <si>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</si>
  <si>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</si>
  <si>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</si>
  <si>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</si>
  <si>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</si>
  <si>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</si>
  <si>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</si>
  <si>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</si>
  <si>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</si>
  <si>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</si>
  <si>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</si>
  <si>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</si>
  <si>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</si>
  <si>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</si>
  <si>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</si>
  <si>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</si>
  <si>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</si>
  <si>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</si>
  <si>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</si>
  <si>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</si>
  <si>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</si>
  <si>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</si>
  <si>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</si>
  <si>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</si>
  <si>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</si>
  <si>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</si>
  <si>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</si>
  <si>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</si>
  <si>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</si>
  <si>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</si>
  <si>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</si>
  <si>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</si>
  <si>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</si>
  <si>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</si>
  <si>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</si>
  <si>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</si>
  <si>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</si>
  <si>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</si>
  <si>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</si>
  <si>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</si>
  <si>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</si>
  <si>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</si>
  <si>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</si>
  <si>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</si>
  <si>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</si>
  <si>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</si>
  <si>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</si>
  <si>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</si>
  <si>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</si>
  <si>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FAMU Lab School</t>
  </si>
  <si>
    <t>FAU - Palm Beach</t>
  </si>
  <si>
    <t>FAU - St. Lucie</t>
  </si>
  <si>
    <t>FSU Lab - Broward</t>
  </si>
  <si>
    <t>FSU Lab - Leon</t>
  </si>
  <si>
    <t>UF Lab</t>
  </si>
  <si>
    <t xml:space="preserve"> #</t>
  </si>
  <si>
    <t>Digital Tool Certificate</t>
  </si>
  <si>
    <t>Acceleration Industry Certification</t>
  </si>
  <si>
    <t xml:space="preserve">Sources:  </t>
  </si>
  <si>
    <t>Virtual School</t>
  </si>
  <si>
    <t>Comparable Wage Factor (CWF)</t>
  </si>
  <si>
    <t>Small District Factor (SDF)</t>
  </si>
  <si>
    <t>FSU Lab - Bay</t>
  </si>
  <si>
    <t>CWF calculation - only use value if CWF greater than 1; otherwise CWF is 1.</t>
  </si>
  <si>
    <t>FORMULA:  Base Student Allocation * Funding Weight * CWF * SDF</t>
  </si>
  <si>
    <t>Summary of CAPE Estimated Funding Values by District, 2024-25</t>
  </si>
  <si>
    <t xml:space="preserve">BSA - 2024 General Appropriations Act,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</si>
</sst>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#,##0.000"/>
    <numFmt numFmtId="166" formatCode="#,##0.0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7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1" applyFont="1" applyFill="1"/>
    <xf numFmtId="0" fontId="2" fillId="0" borderId="3" xfId="0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/>
    <xf numFmtId="167" fontId="0" fillId="0" borderId="0" xfId="0" applyNumberFormat="1"/>
    <xf numFmtId="164" fontId="0" fillId="0" borderId="1" xfId="0" applyNumberForma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5" fontId="0" fillId="0" borderId="1" xfId="1" applyNumberFormat="1" applyFont="1" applyFill="1" applyBorder="1" applyAlignment="1">
      <alignment horizontal="center"/>
    </xf>
    <xf numFmtId="5" fontId="0" fillId="0" borderId="1" xfId="1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tabSelected="1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F7" sqref="F7"/>
    </sheetView>
  </sheetViews>
  <sheetFormatPr defaultColWidth="8.88671875" defaultRowHeight="14.4" x14ac:dyDescent="0.3"/>
  <cols>
    <col min="1" max="1" width="5.109375" customWidth="1"/>
    <col min="2" max="2" width="18.44140625" bestFit="1" customWidth="1"/>
    <col min="3" max="4" width="12" customWidth="1"/>
    <col min="5" max="5" width="11.6640625" customWidth="1"/>
    <col min="6" max="7" width="12.109375" customWidth="1"/>
    <col min="8" max="8" width="11.88671875" customWidth="1"/>
    <col min="9" max="9" width="13.6640625" customWidth="1"/>
    <col min="10" max="10" width="13.44140625" customWidth="1"/>
  </cols>
  <sheetData>
    <row r="1" spans="1:17" ht="18" x14ac:dyDescent="0.35">
      <c r="A1" s="6" t="s">
        <v>87</v>
      </c>
      <c r="P1" t="s">
        <v>80</v>
      </c>
      <c r="Q1" t="s">
        <v>88</v>
      </c>
    </row>
    <row r="2" spans="1:17" x14ac:dyDescent="0.3">
      <c r="Q2" t="s">
        <v>85</v>
      </c>
    </row>
    <row r="3" spans="1:17" ht="15.6" x14ac:dyDescent="0.3">
      <c r="A3" s="5" t="s">
        <v>86</v>
      </c>
    </row>
    <row r="5" spans="1:17" x14ac:dyDescent="0.3">
      <c r="F5" s="11"/>
      <c r="G5" s="12" t="s">
        <v>3</v>
      </c>
      <c r="H5" s="13">
        <v>5330.98</v>
      </c>
    </row>
    <row r="6" spans="1:17" s="2" customFormat="1" x14ac:dyDescent="0.3">
      <c r="A6" s="3"/>
      <c r="B6" s="3"/>
      <c r="C6" s="14"/>
      <c r="D6" s="14"/>
      <c r="E6" s="15">
        <v>2.5000000000000001E-2</v>
      </c>
      <c r="F6" s="16">
        <v>0.1</v>
      </c>
      <c r="G6" s="16">
        <v>0.2</v>
      </c>
      <c r="H6" s="16">
        <v>0.3</v>
      </c>
      <c r="I6" s="17">
        <v>0.5</v>
      </c>
      <c r="J6" s="17">
        <v>1</v>
      </c>
    </row>
    <row r="7" spans="1:17" s="2" customFormat="1" ht="43.2" x14ac:dyDescent="0.3">
      <c r="A7" s="7" t="s">
        <v>77</v>
      </c>
      <c r="B7" s="9" t="s">
        <v>1</v>
      </c>
      <c r="C7" s="7" t="s">
        <v>82</v>
      </c>
      <c r="D7" s="7" t="s">
        <v>83</v>
      </c>
      <c r="E7" s="7" t="s">
        <v>78</v>
      </c>
      <c r="F7" s="7" t="s">
        <v>2</v>
      </c>
      <c r="G7" s="7" t="s">
        <v>2</v>
      </c>
      <c r="H7" s="7" t="s">
        <v>0</v>
      </c>
      <c r="I7" s="7" t="s">
        <v>79</v>
      </c>
      <c r="J7" s="7" t="s">
        <v>79</v>
      </c>
    </row>
    <row r="8" spans="1:17" s="2" customFormat="1" x14ac:dyDescent="0.3">
      <c r="A8" s="7"/>
      <c r="B8" s="9"/>
      <c r="C8" s="18">
        <v>1</v>
      </c>
      <c r="D8" s="18">
        <v>0</v>
      </c>
      <c r="E8" s="23">
        <f t="shared" ref="E8:E39" si="0">ROUND(ROUND(ROUND(point025*$H$5,0)*$C8,0)*MAX($D8,1),0)</f>
        <v>133</v>
      </c>
      <c r="F8" s="23">
        <f t="shared" ref="F8:F39" si="1">ROUND(ROUND(ROUND(point1*$H$5,0)*$C8,0)*MAX($D8,1),0)</f>
        <v>533</v>
      </c>
      <c r="G8" s="23">
        <f t="shared" ref="G8:G39" si="2">ROUND(ROUND(ROUND(point2*$H$5,0)*$C8,0)*MAX($D8,1),0)</f>
        <v>1066</v>
      </c>
      <c r="H8" s="23">
        <f t="shared" ref="H8:H39" si="3">ROUND(ROUND(ROUND(point3*$H$5,0)*$C8,0)*MAX($D8,1),0)</f>
        <v>1599</v>
      </c>
      <c r="I8" s="24">
        <f t="shared" ref="I8:I39" si="4">ROUND(ROUND(ROUND(point5*$H$5,0)*$C8,0)*MAX($D8,1),0)</f>
        <v>2665</v>
      </c>
      <c r="J8" s="24">
        <f t="shared" ref="J8:J39" si="5">ROUND(ROUND(ROUND(_1*$H$5,0)*$C8,0)*MAX($D8,1),0)</f>
        <v>5331</v>
      </c>
      <c r="K8" s="22"/>
    </row>
    <row r="9" spans="1:17" x14ac:dyDescent="0.3">
      <c r="A9" s="8">
        <v>1</v>
      </c>
      <c r="B9" s="1" t="s">
        <v>4</v>
      </c>
      <c r="C9" s="21">
        <v>1</v>
      </c>
      <c r="D9" s="21">
        <v>0</v>
      </c>
      <c r="E9" s="23">
        <f t="shared" si="0"/>
        <v>133</v>
      </c>
      <c r="F9" s="23">
        <f t="shared" si="1"/>
        <v>533</v>
      </c>
      <c r="G9" s="23">
        <f t="shared" si="2"/>
        <v>1066</v>
      </c>
      <c r="H9" s="23">
        <f t="shared" si="3"/>
        <v>1599</v>
      </c>
      <c r="I9" s="24">
        <f t="shared" si="4"/>
        <v>2665</v>
      </c>
      <c r="J9" s="24">
        <f t="shared" si="5"/>
        <v>5331</v>
      </c>
      <c r="K9" s="22"/>
      <c r="L9" s="2"/>
      <c r="M9" s="2"/>
      <c r="O9" s="20"/>
    </row>
    <row r="10" spans="1:17" x14ac:dyDescent="0.3">
      <c r="A10" s="8">
        <v>2</v>
      </c>
      <c r="B10" s="1" t="s">
        <v>5</v>
      </c>
      <c r="C10" s="21">
        <v>1</v>
      </c>
      <c r="D10" s="21">
        <v>1.0277000000000001</v>
      </c>
      <c r="E10" s="23">
        <f t="shared" si="0"/>
        <v>137</v>
      </c>
      <c r="F10" s="23">
        <f t="shared" si="1"/>
        <v>548</v>
      </c>
      <c r="G10" s="23">
        <f t="shared" si="2"/>
        <v>1096</v>
      </c>
      <c r="H10" s="23">
        <f t="shared" si="3"/>
        <v>1643</v>
      </c>
      <c r="I10" s="24">
        <f t="shared" si="4"/>
        <v>2739</v>
      </c>
      <c r="J10" s="24">
        <f t="shared" si="5"/>
        <v>5479</v>
      </c>
      <c r="K10" s="22"/>
      <c r="O10" s="20"/>
    </row>
    <row r="11" spans="1:17" x14ac:dyDescent="0.3">
      <c r="A11" s="8">
        <v>3</v>
      </c>
      <c r="B11" s="1" t="s">
        <v>6</v>
      </c>
      <c r="C11" s="21">
        <v>1</v>
      </c>
      <c r="D11" s="21">
        <v>0</v>
      </c>
      <c r="E11" s="23">
        <f t="shared" si="0"/>
        <v>133</v>
      </c>
      <c r="F11" s="23">
        <f t="shared" si="1"/>
        <v>533</v>
      </c>
      <c r="G11" s="23">
        <f t="shared" si="2"/>
        <v>1066</v>
      </c>
      <c r="H11" s="23">
        <f t="shared" si="3"/>
        <v>1599</v>
      </c>
      <c r="I11" s="24">
        <f t="shared" si="4"/>
        <v>2665</v>
      </c>
      <c r="J11" s="24">
        <f t="shared" si="5"/>
        <v>5331</v>
      </c>
      <c r="K11" s="22"/>
      <c r="O11" s="20"/>
    </row>
    <row r="12" spans="1:17" x14ac:dyDescent="0.3">
      <c r="A12" s="8">
        <v>4</v>
      </c>
      <c r="B12" s="1" t="s">
        <v>7</v>
      </c>
      <c r="C12" s="21">
        <v>1</v>
      </c>
      <c r="D12" s="21">
        <v>1.0277000000000001</v>
      </c>
      <c r="E12" s="23">
        <f t="shared" si="0"/>
        <v>137</v>
      </c>
      <c r="F12" s="23">
        <f t="shared" si="1"/>
        <v>548</v>
      </c>
      <c r="G12" s="23">
        <f t="shared" si="2"/>
        <v>1096</v>
      </c>
      <c r="H12" s="23">
        <f t="shared" si="3"/>
        <v>1643</v>
      </c>
      <c r="I12" s="24">
        <f t="shared" si="4"/>
        <v>2739</v>
      </c>
      <c r="J12" s="24">
        <f t="shared" si="5"/>
        <v>5479</v>
      </c>
      <c r="K12" s="22"/>
      <c r="O12" s="20"/>
    </row>
    <row r="13" spans="1:17" x14ac:dyDescent="0.3">
      <c r="A13" s="8">
        <v>5</v>
      </c>
      <c r="B13" s="1" t="s">
        <v>8</v>
      </c>
      <c r="C13" s="21">
        <v>1</v>
      </c>
      <c r="D13" s="21">
        <v>0</v>
      </c>
      <c r="E13" s="23">
        <f t="shared" si="0"/>
        <v>133</v>
      </c>
      <c r="F13" s="23">
        <f t="shared" si="1"/>
        <v>533</v>
      </c>
      <c r="G13" s="23">
        <f t="shared" si="2"/>
        <v>1066</v>
      </c>
      <c r="H13" s="23">
        <f t="shared" si="3"/>
        <v>1599</v>
      </c>
      <c r="I13" s="24">
        <f t="shared" si="4"/>
        <v>2665</v>
      </c>
      <c r="J13" s="24">
        <f t="shared" si="5"/>
        <v>5331</v>
      </c>
      <c r="K13" s="22"/>
      <c r="O13" s="20"/>
    </row>
    <row r="14" spans="1:17" x14ac:dyDescent="0.3">
      <c r="A14" s="8">
        <v>6</v>
      </c>
      <c r="B14" s="1" t="s">
        <v>9</v>
      </c>
      <c r="C14" s="21">
        <v>1.0259</v>
      </c>
      <c r="D14" s="21">
        <v>0</v>
      </c>
      <c r="E14" s="23">
        <f t="shared" si="0"/>
        <v>136</v>
      </c>
      <c r="F14" s="23">
        <f t="shared" si="1"/>
        <v>547</v>
      </c>
      <c r="G14" s="23">
        <f t="shared" si="2"/>
        <v>1094</v>
      </c>
      <c r="H14" s="23">
        <f t="shared" si="3"/>
        <v>1640</v>
      </c>
      <c r="I14" s="24">
        <f t="shared" si="4"/>
        <v>2734</v>
      </c>
      <c r="J14" s="24">
        <f t="shared" si="5"/>
        <v>5469</v>
      </c>
      <c r="K14" s="22"/>
      <c r="O14" s="20"/>
    </row>
    <row r="15" spans="1:17" x14ac:dyDescent="0.3">
      <c r="A15" s="8">
        <v>7</v>
      </c>
      <c r="B15" s="1" t="s">
        <v>10</v>
      </c>
      <c r="C15" s="21">
        <v>1</v>
      </c>
      <c r="D15" s="21">
        <v>1.0277000000000001</v>
      </c>
      <c r="E15" s="23">
        <f t="shared" si="0"/>
        <v>137</v>
      </c>
      <c r="F15" s="23">
        <f t="shared" si="1"/>
        <v>548</v>
      </c>
      <c r="G15" s="23">
        <f t="shared" si="2"/>
        <v>1096</v>
      </c>
      <c r="H15" s="23">
        <f t="shared" si="3"/>
        <v>1643</v>
      </c>
      <c r="I15" s="24">
        <f t="shared" si="4"/>
        <v>2739</v>
      </c>
      <c r="J15" s="24">
        <f t="shared" si="5"/>
        <v>5479</v>
      </c>
      <c r="K15" s="22"/>
      <c r="O15" s="20"/>
    </row>
    <row r="16" spans="1:17" x14ac:dyDescent="0.3">
      <c r="A16" s="8">
        <v>8</v>
      </c>
      <c r="B16" s="1" t="s">
        <v>11</v>
      </c>
      <c r="C16" s="21">
        <v>1</v>
      </c>
      <c r="D16" s="21">
        <v>0</v>
      </c>
      <c r="E16" s="23">
        <f t="shared" si="0"/>
        <v>133</v>
      </c>
      <c r="F16" s="23">
        <f t="shared" si="1"/>
        <v>533</v>
      </c>
      <c r="G16" s="23">
        <f t="shared" si="2"/>
        <v>1066</v>
      </c>
      <c r="H16" s="23">
        <f t="shared" si="3"/>
        <v>1599</v>
      </c>
      <c r="I16" s="24">
        <f t="shared" si="4"/>
        <v>2665</v>
      </c>
      <c r="J16" s="24">
        <f t="shared" si="5"/>
        <v>5331</v>
      </c>
      <c r="K16" s="22"/>
      <c r="O16" s="20"/>
    </row>
    <row r="17" spans="1:15" x14ac:dyDescent="0.3">
      <c r="A17" s="8">
        <v>9</v>
      </c>
      <c r="B17" s="1" t="s">
        <v>12</v>
      </c>
      <c r="C17" s="21">
        <v>1</v>
      </c>
      <c r="D17" s="21">
        <v>0</v>
      </c>
      <c r="E17" s="23">
        <f t="shared" si="0"/>
        <v>133</v>
      </c>
      <c r="F17" s="23">
        <f t="shared" si="1"/>
        <v>533</v>
      </c>
      <c r="G17" s="23">
        <f t="shared" si="2"/>
        <v>1066</v>
      </c>
      <c r="H17" s="23">
        <f t="shared" si="3"/>
        <v>1599</v>
      </c>
      <c r="I17" s="24">
        <f t="shared" si="4"/>
        <v>2665</v>
      </c>
      <c r="J17" s="24">
        <f t="shared" si="5"/>
        <v>5331</v>
      </c>
      <c r="K17" s="22"/>
      <c r="O17" s="20"/>
    </row>
    <row r="18" spans="1:15" x14ac:dyDescent="0.3">
      <c r="A18" s="8">
        <v>10</v>
      </c>
      <c r="B18" s="1" t="s">
        <v>13</v>
      </c>
      <c r="C18" s="21">
        <v>1</v>
      </c>
      <c r="D18" s="21">
        <v>0</v>
      </c>
      <c r="E18" s="23">
        <f t="shared" si="0"/>
        <v>133</v>
      </c>
      <c r="F18" s="23">
        <f t="shared" si="1"/>
        <v>533</v>
      </c>
      <c r="G18" s="23">
        <f t="shared" si="2"/>
        <v>1066</v>
      </c>
      <c r="H18" s="23">
        <f t="shared" si="3"/>
        <v>1599</v>
      </c>
      <c r="I18" s="24">
        <f t="shared" si="4"/>
        <v>2665</v>
      </c>
      <c r="J18" s="24">
        <f t="shared" si="5"/>
        <v>5331</v>
      </c>
      <c r="K18" s="22"/>
      <c r="O18" s="20"/>
    </row>
    <row r="19" spans="1:15" x14ac:dyDescent="0.3">
      <c r="A19" s="8">
        <v>11</v>
      </c>
      <c r="B19" s="1" t="s">
        <v>14</v>
      </c>
      <c r="C19" s="21">
        <v>1.0485</v>
      </c>
      <c r="D19" s="21">
        <v>0</v>
      </c>
      <c r="E19" s="23">
        <f t="shared" si="0"/>
        <v>139</v>
      </c>
      <c r="F19" s="23">
        <f t="shared" si="1"/>
        <v>559</v>
      </c>
      <c r="G19" s="23">
        <f t="shared" si="2"/>
        <v>1118</v>
      </c>
      <c r="H19" s="23">
        <f t="shared" si="3"/>
        <v>1677</v>
      </c>
      <c r="I19" s="24">
        <f t="shared" si="4"/>
        <v>2794</v>
      </c>
      <c r="J19" s="24">
        <f t="shared" si="5"/>
        <v>5590</v>
      </c>
      <c r="K19" s="22"/>
      <c r="O19" s="20"/>
    </row>
    <row r="20" spans="1:15" x14ac:dyDescent="0.3">
      <c r="A20" s="8">
        <v>12</v>
      </c>
      <c r="B20" s="1" t="s">
        <v>15</v>
      </c>
      <c r="C20" s="21">
        <v>1</v>
      </c>
      <c r="D20" s="21">
        <v>1.0277000000000001</v>
      </c>
      <c r="E20" s="23">
        <f t="shared" si="0"/>
        <v>137</v>
      </c>
      <c r="F20" s="23">
        <f t="shared" si="1"/>
        <v>548</v>
      </c>
      <c r="G20" s="23">
        <f t="shared" si="2"/>
        <v>1096</v>
      </c>
      <c r="H20" s="23">
        <f t="shared" si="3"/>
        <v>1643</v>
      </c>
      <c r="I20" s="24">
        <f t="shared" si="4"/>
        <v>2739</v>
      </c>
      <c r="J20" s="24">
        <f t="shared" si="5"/>
        <v>5479</v>
      </c>
      <c r="K20" s="22"/>
      <c r="O20" s="20"/>
    </row>
    <row r="21" spans="1:15" x14ac:dyDescent="0.3">
      <c r="A21" s="8">
        <v>13</v>
      </c>
      <c r="B21" s="1" t="s">
        <v>16</v>
      </c>
      <c r="C21" s="21">
        <v>1.0222</v>
      </c>
      <c r="D21" s="21">
        <v>0</v>
      </c>
      <c r="E21" s="23">
        <f t="shared" si="0"/>
        <v>136</v>
      </c>
      <c r="F21" s="23">
        <f t="shared" si="1"/>
        <v>545</v>
      </c>
      <c r="G21" s="23">
        <f t="shared" si="2"/>
        <v>1090</v>
      </c>
      <c r="H21" s="23">
        <f t="shared" si="3"/>
        <v>1634</v>
      </c>
      <c r="I21" s="24">
        <f t="shared" si="4"/>
        <v>2724</v>
      </c>
      <c r="J21" s="24">
        <f t="shared" si="5"/>
        <v>5449</v>
      </c>
      <c r="K21" s="22"/>
      <c r="O21" s="20"/>
    </row>
    <row r="22" spans="1:15" x14ac:dyDescent="0.3">
      <c r="A22" s="8">
        <v>14</v>
      </c>
      <c r="B22" s="1" t="s">
        <v>17</v>
      </c>
      <c r="C22" s="21">
        <v>1</v>
      </c>
      <c r="D22" s="21">
        <v>1.0277000000000001</v>
      </c>
      <c r="E22" s="23">
        <f t="shared" si="0"/>
        <v>137</v>
      </c>
      <c r="F22" s="23">
        <f t="shared" si="1"/>
        <v>548</v>
      </c>
      <c r="G22" s="23">
        <f t="shared" si="2"/>
        <v>1096</v>
      </c>
      <c r="H22" s="23">
        <f t="shared" si="3"/>
        <v>1643</v>
      </c>
      <c r="I22" s="24">
        <f t="shared" si="4"/>
        <v>2739</v>
      </c>
      <c r="J22" s="24">
        <f t="shared" si="5"/>
        <v>5479</v>
      </c>
      <c r="K22" s="22"/>
      <c r="O22" s="20"/>
    </row>
    <row r="23" spans="1:15" x14ac:dyDescent="0.3">
      <c r="A23" s="8">
        <v>15</v>
      </c>
      <c r="B23" s="1" t="s">
        <v>18</v>
      </c>
      <c r="C23" s="21">
        <v>1</v>
      </c>
      <c r="D23" s="21">
        <v>1.0277000000000001</v>
      </c>
      <c r="E23" s="23">
        <f t="shared" si="0"/>
        <v>137</v>
      </c>
      <c r="F23" s="23">
        <f t="shared" si="1"/>
        <v>548</v>
      </c>
      <c r="G23" s="23">
        <f t="shared" si="2"/>
        <v>1096</v>
      </c>
      <c r="H23" s="23">
        <f t="shared" si="3"/>
        <v>1643</v>
      </c>
      <c r="I23" s="24">
        <f t="shared" si="4"/>
        <v>2739</v>
      </c>
      <c r="J23" s="24">
        <f t="shared" si="5"/>
        <v>5479</v>
      </c>
      <c r="K23" s="22"/>
      <c r="O23" s="20"/>
    </row>
    <row r="24" spans="1:15" x14ac:dyDescent="0.3">
      <c r="A24" s="8">
        <v>16</v>
      </c>
      <c r="B24" s="1" t="s">
        <v>19</v>
      </c>
      <c r="C24" s="21">
        <v>1.0091000000000001</v>
      </c>
      <c r="D24" s="21">
        <v>0</v>
      </c>
      <c r="E24" s="23">
        <f t="shared" si="0"/>
        <v>134</v>
      </c>
      <c r="F24" s="23">
        <f t="shared" si="1"/>
        <v>538</v>
      </c>
      <c r="G24" s="23">
        <f t="shared" si="2"/>
        <v>1076</v>
      </c>
      <c r="H24" s="23">
        <f t="shared" si="3"/>
        <v>1614</v>
      </c>
      <c r="I24" s="24">
        <f t="shared" si="4"/>
        <v>2689</v>
      </c>
      <c r="J24" s="24">
        <f t="shared" si="5"/>
        <v>5380</v>
      </c>
      <c r="K24" s="22"/>
      <c r="O24" s="20"/>
    </row>
    <row r="25" spans="1:15" x14ac:dyDescent="0.3">
      <c r="A25" s="8">
        <v>17</v>
      </c>
      <c r="B25" s="1" t="s">
        <v>20</v>
      </c>
      <c r="C25" s="21">
        <v>1</v>
      </c>
      <c r="D25" s="21">
        <v>0</v>
      </c>
      <c r="E25" s="23">
        <f t="shared" si="0"/>
        <v>133</v>
      </c>
      <c r="F25" s="23">
        <f t="shared" si="1"/>
        <v>533</v>
      </c>
      <c r="G25" s="23">
        <f t="shared" si="2"/>
        <v>1066</v>
      </c>
      <c r="H25" s="23">
        <f t="shared" si="3"/>
        <v>1599</v>
      </c>
      <c r="I25" s="24">
        <f t="shared" si="4"/>
        <v>2665</v>
      </c>
      <c r="J25" s="24">
        <f t="shared" si="5"/>
        <v>5331</v>
      </c>
      <c r="K25" s="22"/>
      <c r="O25" s="20"/>
    </row>
    <row r="26" spans="1:15" x14ac:dyDescent="0.3">
      <c r="A26" s="8">
        <v>18</v>
      </c>
      <c r="B26" s="1" t="s">
        <v>21</v>
      </c>
      <c r="C26" s="21">
        <v>1</v>
      </c>
      <c r="D26" s="21">
        <v>0</v>
      </c>
      <c r="E26" s="23">
        <f t="shared" si="0"/>
        <v>133</v>
      </c>
      <c r="F26" s="23">
        <f t="shared" si="1"/>
        <v>533</v>
      </c>
      <c r="G26" s="23">
        <f t="shared" si="2"/>
        <v>1066</v>
      </c>
      <c r="H26" s="23">
        <f t="shared" si="3"/>
        <v>1599</v>
      </c>
      <c r="I26" s="24">
        <f t="shared" si="4"/>
        <v>2665</v>
      </c>
      <c r="J26" s="24">
        <f t="shared" si="5"/>
        <v>5331</v>
      </c>
      <c r="K26" s="22"/>
      <c r="O26" s="20"/>
    </row>
    <row r="27" spans="1:15" x14ac:dyDescent="0.3">
      <c r="A27" s="8">
        <v>19</v>
      </c>
      <c r="B27" s="1" t="s">
        <v>22</v>
      </c>
      <c r="C27" s="21">
        <v>1</v>
      </c>
      <c r="D27" s="21">
        <v>1.0277000000000001</v>
      </c>
      <c r="E27" s="23">
        <f t="shared" si="0"/>
        <v>137</v>
      </c>
      <c r="F27" s="23">
        <f t="shared" si="1"/>
        <v>548</v>
      </c>
      <c r="G27" s="23">
        <f t="shared" si="2"/>
        <v>1096</v>
      </c>
      <c r="H27" s="23">
        <f t="shared" si="3"/>
        <v>1643</v>
      </c>
      <c r="I27" s="24">
        <f t="shared" si="4"/>
        <v>2739</v>
      </c>
      <c r="J27" s="24">
        <f t="shared" si="5"/>
        <v>5479</v>
      </c>
      <c r="K27" s="22"/>
      <c r="O27" s="20"/>
    </row>
    <row r="28" spans="1:15" x14ac:dyDescent="0.3">
      <c r="A28" s="8">
        <v>20</v>
      </c>
      <c r="B28" s="1" t="s">
        <v>23</v>
      </c>
      <c r="C28" s="21">
        <v>1</v>
      </c>
      <c r="D28" s="21">
        <v>1.0277000000000001</v>
      </c>
      <c r="E28" s="23">
        <f t="shared" si="0"/>
        <v>137</v>
      </c>
      <c r="F28" s="23">
        <f t="shared" si="1"/>
        <v>548</v>
      </c>
      <c r="G28" s="23">
        <f t="shared" si="2"/>
        <v>1096</v>
      </c>
      <c r="H28" s="23">
        <f t="shared" si="3"/>
        <v>1643</v>
      </c>
      <c r="I28" s="24">
        <f t="shared" si="4"/>
        <v>2739</v>
      </c>
      <c r="J28" s="24">
        <f t="shared" si="5"/>
        <v>5479</v>
      </c>
      <c r="K28" s="22"/>
      <c r="O28" s="20"/>
    </row>
    <row r="29" spans="1:15" x14ac:dyDescent="0.3">
      <c r="A29" s="8">
        <v>21</v>
      </c>
      <c r="B29" s="1" t="s">
        <v>24</v>
      </c>
      <c r="C29" s="21">
        <v>1</v>
      </c>
      <c r="D29" s="21">
        <v>1.0277000000000001</v>
      </c>
      <c r="E29" s="23">
        <f t="shared" si="0"/>
        <v>137</v>
      </c>
      <c r="F29" s="23">
        <f t="shared" si="1"/>
        <v>548</v>
      </c>
      <c r="G29" s="23">
        <f t="shared" si="2"/>
        <v>1096</v>
      </c>
      <c r="H29" s="23">
        <f t="shared" si="3"/>
        <v>1643</v>
      </c>
      <c r="I29" s="24">
        <f t="shared" si="4"/>
        <v>2739</v>
      </c>
      <c r="J29" s="24">
        <f t="shared" si="5"/>
        <v>5479</v>
      </c>
      <c r="K29" s="22"/>
      <c r="O29" s="20"/>
    </row>
    <row r="30" spans="1:15" x14ac:dyDescent="0.3">
      <c r="A30" s="8">
        <v>22</v>
      </c>
      <c r="B30" s="1" t="s">
        <v>25</v>
      </c>
      <c r="C30" s="21">
        <v>1</v>
      </c>
      <c r="D30" s="21">
        <v>1.0277000000000001</v>
      </c>
      <c r="E30" s="23">
        <f t="shared" si="0"/>
        <v>137</v>
      </c>
      <c r="F30" s="23">
        <f t="shared" si="1"/>
        <v>548</v>
      </c>
      <c r="G30" s="23">
        <f t="shared" si="2"/>
        <v>1096</v>
      </c>
      <c r="H30" s="23">
        <f t="shared" si="3"/>
        <v>1643</v>
      </c>
      <c r="I30" s="24">
        <f t="shared" si="4"/>
        <v>2739</v>
      </c>
      <c r="J30" s="24">
        <f t="shared" si="5"/>
        <v>5479</v>
      </c>
      <c r="K30" s="22"/>
      <c r="O30" s="20"/>
    </row>
    <row r="31" spans="1:15" x14ac:dyDescent="0.3">
      <c r="A31" s="8">
        <v>23</v>
      </c>
      <c r="B31" s="1" t="s">
        <v>26</v>
      </c>
      <c r="C31" s="21">
        <v>1</v>
      </c>
      <c r="D31" s="21">
        <v>1.0277000000000001</v>
      </c>
      <c r="E31" s="23">
        <f t="shared" si="0"/>
        <v>137</v>
      </c>
      <c r="F31" s="23">
        <f t="shared" si="1"/>
        <v>548</v>
      </c>
      <c r="G31" s="23">
        <f t="shared" si="2"/>
        <v>1096</v>
      </c>
      <c r="H31" s="23">
        <f t="shared" si="3"/>
        <v>1643</v>
      </c>
      <c r="I31" s="24">
        <f t="shared" si="4"/>
        <v>2739</v>
      </c>
      <c r="J31" s="24">
        <f t="shared" si="5"/>
        <v>5479</v>
      </c>
      <c r="K31" s="22"/>
      <c r="O31" s="20"/>
    </row>
    <row r="32" spans="1:15" x14ac:dyDescent="0.3">
      <c r="A32" s="8">
        <v>24</v>
      </c>
      <c r="B32" s="1" t="s">
        <v>27</v>
      </c>
      <c r="C32" s="21">
        <v>1</v>
      </c>
      <c r="D32" s="21">
        <v>1.0277000000000001</v>
      </c>
      <c r="E32" s="23">
        <f t="shared" si="0"/>
        <v>137</v>
      </c>
      <c r="F32" s="23">
        <f t="shared" si="1"/>
        <v>548</v>
      </c>
      <c r="G32" s="23">
        <f t="shared" si="2"/>
        <v>1096</v>
      </c>
      <c r="H32" s="23">
        <f t="shared" si="3"/>
        <v>1643</v>
      </c>
      <c r="I32" s="24">
        <f t="shared" si="4"/>
        <v>2739</v>
      </c>
      <c r="J32" s="24">
        <f t="shared" si="5"/>
        <v>5479</v>
      </c>
      <c r="K32" s="22"/>
      <c r="O32" s="20"/>
    </row>
    <row r="33" spans="1:15" x14ac:dyDescent="0.3">
      <c r="A33" s="8">
        <v>25</v>
      </c>
      <c r="B33" s="1" t="s">
        <v>28</v>
      </c>
      <c r="C33" s="21">
        <v>1</v>
      </c>
      <c r="D33" s="21">
        <v>1.0277000000000001</v>
      </c>
      <c r="E33" s="23">
        <f t="shared" si="0"/>
        <v>137</v>
      </c>
      <c r="F33" s="23">
        <f t="shared" si="1"/>
        <v>548</v>
      </c>
      <c r="G33" s="23">
        <f t="shared" si="2"/>
        <v>1096</v>
      </c>
      <c r="H33" s="23">
        <f t="shared" si="3"/>
        <v>1643</v>
      </c>
      <c r="I33" s="24">
        <f t="shared" si="4"/>
        <v>2739</v>
      </c>
      <c r="J33" s="24">
        <f t="shared" si="5"/>
        <v>5479</v>
      </c>
      <c r="K33" s="22"/>
      <c r="O33" s="20"/>
    </row>
    <row r="34" spans="1:15" x14ac:dyDescent="0.3">
      <c r="A34" s="8">
        <v>26</v>
      </c>
      <c r="B34" s="1" t="s">
        <v>29</v>
      </c>
      <c r="C34" s="21">
        <v>1</v>
      </c>
      <c r="D34" s="21">
        <v>1.0277000000000001</v>
      </c>
      <c r="E34" s="23">
        <f t="shared" si="0"/>
        <v>137</v>
      </c>
      <c r="F34" s="23">
        <f t="shared" si="1"/>
        <v>548</v>
      </c>
      <c r="G34" s="23">
        <f t="shared" si="2"/>
        <v>1096</v>
      </c>
      <c r="H34" s="23">
        <f t="shared" si="3"/>
        <v>1643</v>
      </c>
      <c r="I34" s="24">
        <f t="shared" si="4"/>
        <v>2739</v>
      </c>
      <c r="J34" s="24">
        <f t="shared" si="5"/>
        <v>5479</v>
      </c>
      <c r="K34" s="22"/>
      <c r="O34" s="20"/>
    </row>
    <row r="35" spans="1:15" x14ac:dyDescent="0.3">
      <c r="A35" s="8">
        <v>27</v>
      </c>
      <c r="B35" s="1" t="s">
        <v>30</v>
      </c>
      <c r="C35" s="21">
        <v>1</v>
      </c>
      <c r="D35" s="21">
        <v>0</v>
      </c>
      <c r="E35" s="23">
        <f t="shared" si="0"/>
        <v>133</v>
      </c>
      <c r="F35" s="23">
        <f t="shared" si="1"/>
        <v>533</v>
      </c>
      <c r="G35" s="23">
        <f t="shared" si="2"/>
        <v>1066</v>
      </c>
      <c r="H35" s="23">
        <f t="shared" si="3"/>
        <v>1599</v>
      </c>
      <c r="I35" s="24">
        <f t="shared" si="4"/>
        <v>2665</v>
      </c>
      <c r="J35" s="24">
        <f t="shared" si="5"/>
        <v>5331</v>
      </c>
      <c r="K35" s="22"/>
      <c r="O35" s="20"/>
    </row>
    <row r="36" spans="1:15" x14ac:dyDescent="0.3">
      <c r="A36" s="8">
        <v>28</v>
      </c>
      <c r="B36" s="1" t="s">
        <v>31</v>
      </c>
      <c r="C36" s="21">
        <v>1</v>
      </c>
      <c r="D36" s="21">
        <v>1.0277000000000001</v>
      </c>
      <c r="E36" s="23">
        <f t="shared" si="0"/>
        <v>137</v>
      </c>
      <c r="F36" s="23">
        <f t="shared" si="1"/>
        <v>548</v>
      </c>
      <c r="G36" s="23">
        <f t="shared" si="2"/>
        <v>1096</v>
      </c>
      <c r="H36" s="23">
        <f t="shared" si="3"/>
        <v>1643</v>
      </c>
      <c r="I36" s="24">
        <f t="shared" si="4"/>
        <v>2739</v>
      </c>
      <c r="J36" s="24">
        <f t="shared" si="5"/>
        <v>5479</v>
      </c>
      <c r="K36" s="22"/>
      <c r="O36" s="20"/>
    </row>
    <row r="37" spans="1:15" x14ac:dyDescent="0.3">
      <c r="A37" s="8">
        <v>29</v>
      </c>
      <c r="B37" s="1" t="s">
        <v>32</v>
      </c>
      <c r="C37" s="21">
        <v>1.0121</v>
      </c>
      <c r="D37" s="21">
        <v>0</v>
      </c>
      <c r="E37" s="23">
        <f t="shared" si="0"/>
        <v>135</v>
      </c>
      <c r="F37" s="23">
        <f t="shared" si="1"/>
        <v>539</v>
      </c>
      <c r="G37" s="23">
        <f t="shared" si="2"/>
        <v>1079</v>
      </c>
      <c r="H37" s="23">
        <f t="shared" si="3"/>
        <v>1618</v>
      </c>
      <c r="I37" s="24">
        <f t="shared" si="4"/>
        <v>2697</v>
      </c>
      <c r="J37" s="24">
        <f t="shared" si="5"/>
        <v>5396</v>
      </c>
      <c r="K37" s="22"/>
      <c r="O37" s="20"/>
    </row>
    <row r="38" spans="1:15" x14ac:dyDescent="0.3">
      <c r="A38" s="8">
        <v>30</v>
      </c>
      <c r="B38" s="1" t="s">
        <v>33</v>
      </c>
      <c r="C38" s="21">
        <v>1</v>
      </c>
      <c r="D38" s="21">
        <v>1.0277000000000001</v>
      </c>
      <c r="E38" s="23">
        <f t="shared" si="0"/>
        <v>137</v>
      </c>
      <c r="F38" s="23">
        <f t="shared" si="1"/>
        <v>548</v>
      </c>
      <c r="G38" s="23">
        <f t="shared" si="2"/>
        <v>1096</v>
      </c>
      <c r="H38" s="23">
        <f t="shared" si="3"/>
        <v>1643</v>
      </c>
      <c r="I38" s="24">
        <f t="shared" si="4"/>
        <v>2739</v>
      </c>
      <c r="J38" s="24">
        <f t="shared" si="5"/>
        <v>5479</v>
      </c>
      <c r="K38" s="22"/>
      <c r="O38" s="20"/>
    </row>
    <row r="39" spans="1:15" x14ac:dyDescent="0.3">
      <c r="A39" s="8">
        <v>31</v>
      </c>
      <c r="B39" s="1" t="s">
        <v>34</v>
      </c>
      <c r="C39" s="21">
        <v>1</v>
      </c>
      <c r="D39" s="21">
        <v>0</v>
      </c>
      <c r="E39" s="23">
        <f t="shared" si="0"/>
        <v>133</v>
      </c>
      <c r="F39" s="23">
        <f t="shared" si="1"/>
        <v>533</v>
      </c>
      <c r="G39" s="23">
        <f t="shared" si="2"/>
        <v>1066</v>
      </c>
      <c r="H39" s="23">
        <f t="shared" si="3"/>
        <v>1599</v>
      </c>
      <c r="I39" s="24">
        <f t="shared" si="4"/>
        <v>2665</v>
      </c>
      <c r="J39" s="24">
        <f t="shared" si="5"/>
        <v>5331</v>
      </c>
      <c r="K39" s="22"/>
      <c r="O39" s="20"/>
    </row>
    <row r="40" spans="1:15" x14ac:dyDescent="0.3">
      <c r="A40" s="8">
        <v>32</v>
      </c>
      <c r="B40" s="1" t="s">
        <v>35</v>
      </c>
      <c r="C40" s="19">
        <v>1</v>
      </c>
      <c r="D40" s="19">
        <v>1.0277000000000001</v>
      </c>
      <c r="E40" s="23">
        <f t="shared" ref="E40:E71" si="6">ROUND(ROUND(ROUND(point025*$H$5,0)*$C40,0)*MAX($D40,1),0)</f>
        <v>137</v>
      </c>
      <c r="F40" s="23">
        <f t="shared" ref="F40:F71" si="7">ROUND(ROUND(ROUND(point1*$H$5,0)*$C40,0)*MAX($D40,1),0)</f>
        <v>548</v>
      </c>
      <c r="G40" s="23">
        <f t="shared" ref="G40:G71" si="8">ROUND(ROUND(ROUND(point2*$H$5,0)*$C40,0)*MAX($D40,1),0)</f>
        <v>1096</v>
      </c>
      <c r="H40" s="23">
        <f t="shared" ref="H40:H71" si="9">ROUND(ROUND(ROUND(point3*$H$5,0)*$C40,0)*MAX($D40,1),0)</f>
        <v>1643</v>
      </c>
      <c r="I40" s="24">
        <f t="shared" ref="I40:I71" si="10">ROUND(ROUND(ROUND(point5*$H$5,0)*$C40,0)*MAX($D40,1),0)</f>
        <v>2739</v>
      </c>
      <c r="J40" s="24">
        <f t="shared" ref="J40:J71" si="11">ROUND(ROUND(ROUND(_1*$H$5,0)*$C40,0)*MAX($D40,1),0)</f>
        <v>5479</v>
      </c>
      <c r="K40" s="22"/>
      <c r="O40" s="20"/>
    </row>
    <row r="41" spans="1:15" x14ac:dyDescent="0.3">
      <c r="A41" s="8">
        <v>33</v>
      </c>
      <c r="B41" s="1" t="s">
        <v>36</v>
      </c>
      <c r="C41" s="21">
        <v>1</v>
      </c>
      <c r="D41" s="21">
        <v>1.0277000000000001</v>
      </c>
      <c r="E41" s="23">
        <f t="shared" si="6"/>
        <v>137</v>
      </c>
      <c r="F41" s="23">
        <f t="shared" si="7"/>
        <v>548</v>
      </c>
      <c r="G41" s="23">
        <f t="shared" si="8"/>
        <v>1096</v>
      </c>
      <c r="H41" s="23">
        <f t="shared" si="9"/>
        <v>1643</v>
      </c>
      <c r="I41" s="24">
        <f t="shared" si="10"/>
        <v>2739</v>
      </c>
      <c r="J41" s="24">
        <f t="shared" si="11"/>
        <v>5479</v>
      </c>
      <c r="K41" s="22"/>
      <c r="O41" s="20"/>
    </row>
    <row r="42" spans="1:15" x14ac:dyDescent="0.3">
      <c r="A42" s="8">
        <v>34</v>
      </c>
      <c r="B42" s="1" t="s">
        <v>37</v>
      </c>
      <c r="C42" s="21">
        <v>1</v>
      </c>
      <c r="D42" s="21">
        <v>1.0277000000000001</v>
      </c>
      <c r="E42" s="23">
        <f t="shared" si="6"/>
        <v>137</v>
      </c>
      <c r="F42" s="23">
        <f t="shared" si="7"/>
        <v>548</v>
      </c>
      <c r="G42" s="23">
        <f t="shared" si="8"/>
        <v>1096</v>
      </c>
      <c r="H42" s="23">
        <f t="shared" si="9"/>
        <v>1643</v>
      </c>
      <c r="I42" s="24">
        <f t="shared" si="10"/>
        <v>2739</v>
      </c>
      <c r="J42" s="24">
        <f t="shared" si="11"/>
        <v>5479</v>
      </c>
      <c r="K42" s="22"/>
      <c r="O42" s="20"/>
    </row>
    <row r="43" spans="1:15" x14ac:dyDescent="0.3">
      <c r="A43" s="8">
        <v>35</v>
      </c>
      <c r="B43" s="1" t="s">
        <v>38</v>
      </c>
      <c r="C43" s="21">
        <v>1</v>
      </c>
      <c r="D43" s="21">
        <v>0</v>
      </c>
      <c r="E43" s="23">
        <f t="shared" si="6"/>
        <v>133</v>
      </c>
      <c r="F43" s="23">
        <f t="shared" si="7"/>
        <v>533</v>
      </c>
      <c r="G43" s="23">
        <f t="shared" si="8"/>
        <v>1066</v>
      </c>
      <c r="H43" s="23">
        <f t="shared" si="9"/>
        <v>1599</v>
      </c>
      <c r="I43" s="24">
        <f t="shared" si="10"/>
        <v>2665</v>
      </c>
      <c r="J43" s="24">
        <f t="shared" si="11"/>
        <v>5331</v>
      </c>
      <c r="K43" s="22"/>
      <c r="O43" s="20"/>
    </row>
    <row r="44" spans="1:15" x14ac:dyDescent="0.3">
      <c r="A44" s="8">
        <v>36</v>
      </c>
      <c r="B44" s="1" t="s">
        <v>39</v>
      </c>
      <c r="C44" s="21">
        <v>1.0069999999999999</v>
      </c>
      <c r="D44" s="21">
        <v>0</v>
      </c>
      <c r="E44" s="23">
        <f t="shared" si="6"/>
        <v>134</v>
      </c>
      <c r="F44" s="23">
        <f t="shared" si="7"/>
        <v>537</v>
      </c>
      <c r="G44" s="23">
        <f t="shared" si="8"/>
        <v>1073</v>
      </c>
      <c r="H44" s="23">
        <f t="shared" si="9"/>
        <v>1610</v>
      </c>
      <c r="I44" s="24">
        <f t="shared" si="10"/>
        <v>2684</v>
      </c>
      <c r="J44" s="24">
        <f t="shared" si="11"/>
        <v>5368</v>
      </c>
      <c r="K44" s="22"/>
      <c r="O44" s="20"/>
    </row>
    <row r="45" spans="1:15" x14ac:dyDescent="0.3">
      <c r="A45" s="8">
        <v>37</v>
      </c>
      <c r="B45" s="1" t="s">
        <v>40</v>
      </c>
      <c r="C45" s="21">
        <v>1</v>
      </c>
      <c r="D45" s="21">
        <v>0</v>
      </c>
      <c r="E45" s="23">
        <f t="shared" si="6"/>
        <v>133</v>
      </c>
      <c r="F45" s="23">
        <f t="shared" si="7"/>
        <v>533</v>
      </c>
      <c r="G45" s="23">
        <f t="shared" si="8"/>
        <v>1066</v>
      </c>
      <c r="H45" s="23">
        <f t="shared" si="9"/>
        <v>1599</v>
      </c>
      <c r="I45" s="24">
        <f t="shared" si="10"/>
        <v>2665</v>
      </c>
      <c r="J45" s="24">
        <f t="shared" si="11"/>
        <v>5331</v>
      </c>
      <c r="K45" s="22"/>
      <c r="O45" s="20"/>
    </row>
    <row r="46" spans="1:15" x14ac:dyDescent="0.3">
      <c r="A46" s="8">
        <v>38</v>
      </c>
      <c r="B46" s="1" t="s">
        <v>41</v>
      </c>
      <c r="C46" s="21">
        <v>1</v>
      </c>
      <c r="D46" s="21">
        <v>1.0277000000000001</v>
      </c>
      <c r="E46" s="23">
        <f t="shared" si="6"/>
        <v>137</v>
      </c>
      <c r="F46" s="23">
        <f t="shared" si="7"/>
        <v>548</v>
      </c>
      <c r="G46" s="23">
        <f t="shared" si="8"/>
        <v>1096</v>
      </c>
      <c r="H46" s="23">
        <f t="shared" si="9"/>
        <v>1643</v>
      </c>
      <c r="I46" s="24">
        <f t="shared" si="10"/>
        <v>2739</v>
      </c>
      <c r="J46" s="24">
        <f t="shared" si="11"/>
        <v>5479</v>
      </c>
      <c r="K46" s="22"/>
      <c r="O46" s="20"/>
    </row>
    <row r="47" spans="1:15" x14ac:dyDescent="0.3">
      <c r="A47" s="8">
        <v>39</v>
      </c>
      <c r="B47" s="1" t="s">
        <v>42</v>
      </c>
      <c r="C47" s="21">
        <v>1</v>
      </c>
      <c r="D47" s="21">
        <v>1.0277000000000001</v>
      </c>
      <c r="E47" s="23">
        <f t="shared" si="6"/>
        <v>137</v>
      </c>
      <c r="F47" s="23">
        <f t="shared" si="7"/>
        <v>548</v>
      </c>
      <c r="G47" s="23">
        <f t="shared" si="8"/>
        <v>1096</v>
      </c>
      <c r="H47" s="23">
        <f t="shared" si="9"/>
        <v>1643</v>
      </c>
      <c r="I47" s="24">
        <f t="shared" si="10"/>
        <v>2739</v>
      </c>
      <c r="J47" s="24">
        <f t="shared" si="11"/>
        <v>5479</v>
      </c>
      <c r="K47" s="22"/>
      <c r="O47" s="20"/>
    </row>
    <row r="48" spans="1:15" x14ac:dyDescent="0.3">
      <c r="A48" s="8">
        <v>40</v>
      </c>
      <c r="B48" s="1" t="s">
        <v>43</v>
      </c>
      <c r="C48" s="21">
        <v>1</v>
      </c>
      <c r="D48" s="21">
        <v>1.0277000000000001</v>
      </c>
      <c r="E48" s="23">
        <f t="shared" si="6"/>
        <v>137</v>
      </c>
      <c r="F48" s="23">
        <f t="shared" si="7"/>
        <v>548</v>
      </c>
      <c r="G48" s="23">
        <f t="shared" si="8"/>
        <v>1096</v>
      </c>
      <c r="H48" s="23">
        <f t="shared" si="9"/>
        <v>1643</v>
      </c>
      <c r="I48" s="24">
        <f t="shared" si="10"/>
        <v>2739</v>
      </c>
      <c r="J48" s="24">
        <f t="shared" si="11"/>
        <v>5479</v>
      </c>
      <c r="K48" s="22"/>
      <c r="O48" s="20"/>
    </row>
    <row r="49" spans="1:15" x14ac:dyDescent="0.3">
      <c r="A49" s="8">
        <v>41</v>
      </c>
      <c r="B49" s="1" t="s">
        <v>44</v>
      </c>
      <c r="C49" s="21">
        <v>1</v>
      </c>
      <c r="D49" s="21">
        <v>0</v>
      </c>
      <c r="E49" s="23">
        <f t="shared" si="6"/>
        <v>133</v>
      </c>
      <c r="F49" s="23">
        <f t="shared" si="7"/>
        <v>533</v>
      </c>
      <c r="G49" s="23">
        <f t="shared" si="8"/>
        <v>1066</v>
      </c>
      <c r="H49" s="23">
        <f t="shared" si="9"/>
        <v>1599</v>
      </c>
      <c r="I49" s="24">
        <f t="shared" si="10"/>
        <v>2665</v>
      </c>
      <c r="J49" s="24">
        <f t="shared" si="11"/>
        <v>5331</v>
      </c>
      <c r="K49" s="22"/>
      <c r="O49" s="20"/>
    </row>
    <row r="50" spans="1:15" x14ac:dyDescent="0.3">
      <c r="A50" s="8">
        <v>42</v>
      </c>
      <c r="B50" s="1" t="s">
        <v>45</v>
      </c>
      <c r="C50" s="21">
        <v>1</v>
      </c>
      <c r="D50" s="21">
        <v>0</v>
      </c>
      <c r="E50" s="23">
        <f t="shared" si="6"/>
        <v>133</v>
      </c>
      <c r="F50" s="23">
        <f t="shared" si="7"/>
        <v>533</v>
      </c>
      <c r="G50" s="23">
        <f t="shared" si="8"/>
        <v>1066</v>
      </c>
      <c r="H50" s="23">
        <f t="shared" si="9"/>
        <v>1599</v>
      </c>
      <c r="I50" s="24">
        <f t="shared" si="10"/>
        <v>2665</v>
      </c>
      <c r="J50" s="24">
        <f t="shared" si="11"/>
        <v>5331</v>
      </c>
      <c r="K50" s="22"/>
      <c r="O50" s="20"/>
    </row>
    <row r="51" spans="1:15" x14ac:dyDescent="0.3">
      <c r="A51" s="8">
        <v>43</v>
      </c>
      <c r="B51" s="1" t="s">
        <v>46</v>
      </c>
      <c r="C51" s="21">
        <v>1.0067999999999999</v>
      </c>
      <c r="D51" s="21">
        <v>0</v>
      </c>
      <c r="E51" s="23">
        <f t="shared" si="6"/>
        <v>134</v>
      </c>
      <c r="F51" s="23">
        <f t="shared" si="7"/>
        <v>537</v>
      </c>
      <c r="G51" s="23">
        <f t="shared" si="8"/>
        <v>1073</v>
      </c>
      <c r="H51" s="23">
        <f t="shared" si="9"/>
        <v>1610</v>
      </c>
      <c r="I51" s="24">
        <f t="shared" si="10"/>
        <v>2683</v>
      </c>
      <c r="J51" s="24">
        <f t="shared" si="11"/>
        <v>5367</v>
      </c>
      <c r="K51" s="22"/>
      <c r="O51" s="20"/>
    </row>
    <row r="52" spans="1:15" x14ac:dyDescent="0.3">
      <c r="A52" s="8">
        <v>44</v>
      </c>
      <c r="B52" s="1" t="s">
        <v>47</v>
      </c>
      <c r="C52" s="21">
        <v>1.0381</v>
      </c>
      <c r="D52" s="21">
        <v>0</v>
      </c>
      <c r="E52" s="23">
        <f t="shared" si="6"/>
        <v>138</v>
      </c>
      <c r="F52" s="23">
        <f t="shared" si="7"/>
        <v>553</v>
      </c>
      <c r="G52" s="23">
        <f t="shared" si="8"/>
        <v>1107</v>
      </c>
      <c r="H52" s="23">
        <f t="shared" si="9"/>
        <v>1660</v>
      </c>
      <c r="I52" s="24">
        <f t="shared" si="10"/>
        <v>2767</v>
      </c>
      <c r="J52" s="24">
        <f t="shared" si="11"/>
        <v>5534</v>
      </c>
      <c r="K52" s="22"/>
      <c r="O52" s="20"/>
    </row>
    <row r="53" spans="1:15" ht="15" customHeight="1" x14ac:dyDescent="0.3">
      <c r="A53" s="8">
        <v>45</v>
      </c>
      <c r="B53" s="1" t="s">
        <v>48</v>
      </c>
      <c r="C53" s="21">
        <v>1</v>
      </c>
      <c r="D53" s="21">
        <v>0</v>
      </c>
      <c r="E53" s="23">
        <f t="shared" si="6"/>
        <v>133</v>
      </c>
      <c r="F53" s="23">
        <f t="shared" si="7"/>
        <v>533</v>
      </c>
      <c r="G53" s="23">
        <f t="shared" si="8"/>
        <v>1066</v>
      </c>
      <c r="H53" s="23">
        <f t="shared" si="9"/>
        <v>1599</v>
      </c>
      <c r="I53" s="24">
        <f t="shared" si="10"/>
        <v>2665</v>
      </c>
      <c r="J53" s="24">
        <f t="shared" si="11"/>
        <v>5331</v>
      </c>
      <c r="K53" s="22"/>
      <c r="O53" s="20"/>
    </row>
    <row r="54" spans="1:15" x14ac:dyDescent="0.3">
      <c r="A54" s="8">
        <v>46</v>
      </c>
      <c r="B54" s="1" t="s">
        <v>49</v>
      </c>
      <c r="C54" s="21">
        <v>1</v>
      </c>
      <c r="D54" s="21">
        <v>0</v>
      </c>
      <c r="E54" s="23">
        <f t="shared" si="6"/>
        <v>133</v>
      </c>
      <c r="F54" s="23">
        <f t="shared" si="7"/>
        <v>533</v>
      </c>
      <c r="G54" s="23">
        <f t="shared" si="8"/>
        <v>1066</v>
      </c>
      <c r="H54" s="23">
        <f t="shared" si="9"/>
        <v>1599</v>
      </c>
      <c r="I54" s="24">
        <f t="shared" si="10"/>
        <v>2665</v>
      </c>
      <c r="J54" s="24">
        <f t="shared" si="11"/>
        <v>5331</v>
      </c>
      <c r="K54" s="22"/>
      <c r="O54" s="20"/>
    </row>
    <row r="55" spans="1:15" x14ac:dyDescent="0.3">
      <c r="A55" s="8">
        <v>47</v>
      </c>
      <c r="B55" s="1" t="s">
        <v>50</v>
      </c>
      <c r="C55" s="21">
        <v>1</v>
      </c>
      <c r="D55" s="21">
        <v>1.0277000000000001</v>
      </c>
      <c r="E55" s="23">
        <f t="shared" si="6"/>
        <v>137</v>
      </c>
      <c r="F55" s="23">
        <f t="shared" si="7"/>
        <v>548</v>
      </c>
      <c r="G55" s="23">
        <f t="shared" si="8"/>
        <v>1096</v>
      </c>
      <c r="H55" s="23">
        <f t="shared" si="9"/>
        <v>1643</v>
      </c>
      <c r="I55" s="24">
        <f t="shared" si="10"/>
        <v>2739</v>
      </c>
      <c r="J55" s="24">
        <f t="shared" si="11"/>
        <v>5479</v>
      </c>
      <c r="K55" s="22"/>
      <c r="O55" s="20"/>
    </row>
    <row r="56" spans="1:15" x14ac:dyDescent="0.3">
      <c r="A56" s="8">
        <v>48</v>
      </c>
      <c r="B56" s="1" t="s">
        <v>51</v>
      </c>
      <c r="C56" s="21">
        <v>1.0103</v>
      </c>
      <c r="D56" s="21">
        <v>0</v>
      </c>
      <c r="E56" s="23">
        <f t="shared" si="6"/>
        <v>134</v>
      </c>
      <c r="F56" s="23">
        <f t="shared" si="7"/>
        <v>538</v>
      </c>
      <c r="G56" s="23">
        <f t="shared" si="8"/>
        <v>1077</v>
      </c>
      <c r="H56" s="23">
        <f t="shared" si="9"/>
        <v>1615</v>
      </c>
      <c r="I56" s="24">
        <f t="shared" si="10"/>
        <v>2692</v>
      </c>
      <c r="J56" s="24">
        <f t="shared" si="11"/>
        <v>5386</v>
      </c>
      <c r="K56" s="22"/>
      <c r="O56" s="20"/>
    </row>
    <row r="57" spans="1:15" x14ac:dyDescent="0.3">
      <c r="A57" s="8">
        <v>49</v>
      </c>
      <c r="B57" s="1" t="s">
        <v>52</v>
      </c>
      <c r="C57" s="21">
        <v>1</v>
      </c>
      <c r="D57" s="21">
        <v>0</v>
      </c>
      <c r="E57" s="23">
        <f t="shared" si="6"/>
        <v>133</v>
      </c>
      <c r="F57" s="23">
        <f t="shared" si="7"/>
        <v>533</v>
      </c>
      <c r="G57" s="23">
        <f t="shared" si="8"/>
        <v>1066</v>
      </c>
      <c r="H57" s="23">
        <f t="shared" si="9"/>
        <v>1599</v>
      </c>
      <c r="I57" s="24">
        <f t="shared" si="10"/>
        <v>2665</v>
      </c>
      <c r="J57" s="24">
        <f t="shared" si="11"/>
        <v>5331</v>
      </c>
      <c r="K57" s="22"/>
      <c r="O57" s="20"/>
    </row>
    <row r="58" spans="1:15" x14ac:dyDescent="0.3">
      <c r="A58" s="8">
        <v>50</v>
      </c>
      <c r="B58" s="1" t="s">
        <v>53</v>
      </c>
      <c r="C58" s="21">
        <v>1.0407999999999999</v>
      </c>
      <c r="D58" s="21">
        <v>0</v>
      </c>
      <c r="E58" s="23">
        <f t="shared" si="6"/>
        <v>138</v>
      </c>
      <c r="F58" s="23">
        <f t="shared" si="7"/>
        <v>555</v>
      </c>
      <c r="G58" s="23">
        <f t="shared" si="8"/>
        <v>1109</v>
      </c>
      <c r="H58" s="23">
        <f t="shared" si="9"/>
        <v>1664</v>
      </c>
      <c r="I58" s="24">
        <f t="shared" si="10"/>
        <v>2774</v>
      </c>
      <c r="J58" s="24">
        <f t="shared" si="11"/>
        <v>5549</v>
      </c>
      <c r="K58" s="22"/>
      <c r="O58" s="20"/>
    </row>
    <row r="59" spans="1:15" x14ac:dyDescent="0.3">
      <c r="A59" s="8">
        <v>51</v>
      </c>
      <c r="B59" s="1" t="s">
        <v>54</v>
      </c>
      <c r="C59" s="21">
        <v>1</v>
      </c>
      <c r="D59" s="21">
        <v>0</v>
      </c>
      <c r="E59" s="23">
        <f t="shared" si="6"/>
        <v>133</v>
      </c>
      <c r="F59" s="23">
        <f t="shared" si="7"/>
        <v>533</v>
      </c>
      <c r="G59" s="23">
        <f t="shared" si="8"/>
        <v>1066</v>
      </c>
      <c r="H59" s="23">
        <f t="shared" si="9"/>
        <v>1599</v>
      </c>
      <c r="I59" s="24">
        <f t="shared" si="10"/>
        <v>2665</v>
      </c>
      <c r="J59" s="24">
        <f t="shared" si="11"/>
        <v>5331</v>
      </c>
      <c r="K59" s="22"/>
      <c r="O59" s="20"/>
    </row>
    <row r="60" spans="1:15" x14ac:dyDescent="0.3">
      <c r="A60" s="8">
        <v>52</v>
      </c>
      <c r="B60" s="1" t="s">
        <v>55</v>
      </c>
      <c r="C60" s="21">
        <v>1.0035000000000001</v>
      </c>
      <c r="D60" s="21">
        <v>0</v>
      </c>
      <c r="E60" s="23">
        <f t="shared" si="6"/>
        <v>133</v>
      </c>
      <c r="F60" s="23">
        <f t="shared" si="7"/>
        <v>535</v>
      </c>
      <c r="G60" s="23">
        <f t="shared" si="8"/>
        <v>1070</v>
      </c>
      <c r="H60" s="23">
        <f t="shared" si="9"/>
        <v>1605</v>
      </c>
      <c r="I60" s="24">
        <f t="shared" si="10"/>
        <v>2674</v>
      </c>
      <c r="J60" s="24">
        <f t="shared" si="11"/>
        <v>5350</v>
      </c>
      <c r="K60" s="22"/>
      <c r="O60" s="20"/>
    </row>
    <row r="61" spans="1:15" x14ac:dyDescent="0.3">
      <c r="A61" s="8">
        <v>53</v>
      </c>
      <c r="B61" s="1" t="s">
        <v>56</v>
      </c>
      <c r="C61" s="21">
        <v>1</v>
      </c>
      <c r="D61" s="21">
        <v>0</v>
      </c>
      <c r="E61" s="23">
        <f t="shared" si="6"/>
        <v>133</v>
      </c>
      <c r="F61" s="23">
        <f t="shared" si="7"/>
        <v>533</v>
      </c>
      <c r="G61" s="23">
        <f t="shared" si="8"/>
        <v>1066</v>
      </c>
      <c r="H61" s="23">
        <f t="shared" si="9"/>
        <v>1599</v>
      </c>
      <c r="I61" s="24">
        <f t="shared" si="10"/>
        <v>2665</v>
      </c>
      <c r="J61" s="24">
        <f t="shared" si="11"/>
        <v>5331</v>
      </c>
      <c r="K61" s="22"/>
      <c r="O61" s="20"/>
    </row>
    <row r="62" spans="1:15" x14ac:dyDescent="0.3">
      <c r="A62" s="8">
        <v>54</v>
      </c>
      <c r="B62" s="1" t="s">
        <v>57</v>
      </c>
      <c r="C62" s="21">
        <v>1</v>
      </c>
      <c r="D62" s="21">
        <v>1.0277000000000001</v>
      </c>
      <c r="E62" s="23">
        <f t="shared" si="6"/>
        <v>137</v>
      </c>
      <c r="F62" s="23">
        <f t="shared" si="7"/>
        <v>548</v>
      </c>
      <c r="G62" s="23">
        <f t="shared" si="8"/>
        <v>1096</v>
      </c>
      <c r="H62" s="23">
        <f t="shared" si="9"/>
        <v>1643</v>
      </c>
      <c r="I62" s="24">
        <f t="shared" si="10"/>
        <v>2739</v>
      </c>
      <c r="J62" s="24">
        <f t="shared" si="11"/>
        <v>5479</v>
      </c>
      <c r="K62" s="22"/>
      <c r="O62" s="20"/>
    </row>
    <row r="63" spans="1:15" x14ac:dyDescent="0.3">
      <c r="A63" s="8">
        <v>55</v>
      </c>
      <c r="B63" s="1" t="s">
        <v>58</v>
      </c>
      <c r="C63" s="21">
        <v>1</v>
      </c>
      <c r="D63" s="21">
        <v>0</v>
      </c>
      <c r="E63" s="23">
        <f t="shared" si="6"/>
        <v>133</v>
      </c>
      <c r="F63" s="23">
        <f t="shared" si="7"/>
        <v>533</v>
      </c>
      <c r="G63" s="23">
        <f t="shared" si="8"/>
        <v>1066</v>
      </c>
      <c r="H63" s="23">
        <f t="shared" si="9"/>
        <v>1599</v>
      </c>
      <c r="I63" s="24">
        <f t="shared" si="10"/>
        <v>2665</v>
      </c>
      <c r="J63" s="24">
        <f t="shared" si="11"/>
        <v>5331</v>
      </c>
      <c r="K63" s="22"/>
      <c r="O63" s="20"/>
    </row>
    <row r="64" spans="1:15" x14ac:dyDescent="0.3">
      <c r="A64" s="8">
        <v>56</v>
      </c>
      <c r="B64" s="1" t="s">
        <v>59</v>
      </c>
      <c r="C64" s="19">
        <v>1</v>
      </c>
      <c r="D64" s="19">
        <v>0</v>
      </c>
      <c r="E64" s="23">
        <f t="shared" si="6"/>
        <v>133</v>
      </c>
      <c r="F64" s="23">
        <f t="shared" si="7"/>
        <v>533</v>
      </c>
      <c r="G64" s="23">
        <f t="shared" si="8"/>
        <v>1066</v>
      </c>
      <c r="H64" s="23">
        <f t="shared" si="9"/>
        <v>1599</v>
      </c>
      <c r="I64" s="24">
        <f t="shared" si="10"/>
        <v>2665</v>
      </c>
      <c r="J64" s="24">
        <f t="shared" si="11"/>
        <v>5331</v>
      </c>
      <c r="K64" s="22"/>
      <c r="O64" s="20"/>
    </row>
    <row r="65" spans="1:15" x14ac:dyDescent="0.3">
      <c r="A65" s="8">
        <v>57</v>
      </c>
      <c r="B65" s="1" t="s">
        <v>60</v>
      </c>
      <c r="C65" s="19">
        <v>1</v>
      </c>
      <c r="D65" s="19">
        <v>0</v>
      </c>
      <c r="E65" s="23">
        <f t="shared" si="6"/>
        <v>133</v>
      </c>
      <c r="F65" s="23">
        <f t="shared" si="7"/>
        <v>533</v>
      </c>
      <c r="G65" s="23">
        <f t="shared" si="8"/>
        <v>1066</v>
      </c>
      <c r="H65" s="23">
        <f t="shared" si="9"/>
        <v>1599</v>
      </c>
      <c r="I65" s="24">
        <f t="shared" si="10"/>
        <v>2665</v>
      </c>
      <c r="J65" s="24">
        <f t="shared" si="11"/>
        <v>5331</v>
      </c>
      <c r="K65" s="22"/>
      <c r="O65" s="20"/>
    </row>
    <row r="66" spans="1:15" x14ac:dyDescent="0.3">
      <c r="A66" s="8">
        <v>58</v>
      </c>
      <c r="B66" s="1" t="s">
        <v>61</v>
      </c>
      <c r="C66" s="19">
        <v>1.0158</v>
      </c>
      <c r="D66" s="19">
        <v>0</v>
      </c>
      <c r="E66" s="23">
        <f t="shared" si="6"/>
        <v>135</v>
      </c>
      <c r="F66" s="23">
        <f t="shared" si="7"/>
        <v>541</v>
      </c>
      <c r="G66" s="23">
        <f t="shared" si="8"/>
        <v>1083</v>
      </c>
      <c r="H66" s="23">
        <f t="shared" si="9"/>
        <v>1624</v>
      </c>
      <c r="I66" s="24">
        <f t="shared" si="10"/>
        <v>2707</v>
      </c>
      <c r="J66" s="24">
        <f t="shared" si="11"/>
        <v>5415</v>
      </c>
      <c r="K66" s="22"/>
      <c r="O66" s="20"/>
    </row>
    <row r="67" spans="1:15" x14ac:dyDescent="0.3">
      <c r="A67" s="8">
        <v>59</v>
      </c>
      <c r="B67" s="1" t="s">
        <v>62</v>
      </c>
      <c r="C67" s="19">
        <v>1</v>
      </c>
      <c r="D67" s="19">
        <v>0</v>
      </c>
      <c r="E67" s="23">
        <f t="shared" si="6"/>
        <v>133</v>
      </c>
      <c r="F67" s="23">
        <f t="shared" si="7"/>
        <v>533</v>
      </c>
      <c r="G67" s="23">
        <f t="shared" si="8"/>
        <v>1066</v>
      </c>
      <c r="H67" s="23">
        <f t="shared" si="9"/>
        <v>1599</v>
      </c>
      <c r="I67" s="24">
        <f t="shared" si="10"/>
        <v>2665</v>
      </c>
      <c r="J67" s="24">
        <f t="shared" si="11"/>
        <v>5331</v>
      </c>
      <c r="K67" s="22"/>
      <c r="O67" s="20"/>
    </row>
    <row r="68" spans="1:15" x14ac:dyDescent="0.3">
      <c r="A68" s="8">
        <v>60</v>
      </c>
      <c r="B68" s="1" t="s">
        <v>63</v>
      </c>
      <c r="C68" s="21">
        <v>1</v>
      </c>
      <c r="D68" s="21">
        <v>0</v>
      </c>
      <c r="E68" s="23">
        <f t="shared" si="6"/>
        <v>133</v>
      </c>
      <c r="F68" s="23">
        <f t="shared" si="7"/>
        <v>533</v>
      </c>
      <c r="G68" s="23">
        <f t="shared" si="8"/>
        <v>1066</v>
      </c>
      <c r="H68" s="23">
        <f t="shared" si="9"/>
        <v>1599</v>
      </c>
      <c r="I68" s="24">
        <f t="shared" si="10"/>
        <v>2665</v>
      </c>
      <c r="J68" s="24">
        <f t="shared" si="11"/>
        <v>5331</v>
      </c>
      <c r="K68" s="22"/>
      <c r="O68" s="20"/>
    </row>
    <row r="69" spans="1:15" x14ac:dyDescent="0.3">
      <c r="A69" s="8">
        <v>61</v>
      </c>
      <c r="B69" s="1" t="s">
        <v>64</v>
      </c>
      <c r="C69" s="21">
        <v>1</v>
      </c>
      <c r="D69" s="21">
        <v>1.0277000000000001</v>
      </c>
      <c r="E69" s="23">
        <f t="shared" si="6"/>
        <v>137</v>
      </c>
      <c r="F69" s="23">
        <f t="shared" si="7"/>
        <v>548</v>
      </c>
      <c r="G69" s="23">
        <f t="shared" si="8"/>
        <v>1096</v>
      </c>
      <c r="H69" s="23">
        <f t="shared" si="9"/>
        <v>1643</v>
      </c>
      <c r="I69" s="24">
        <f t="shared" si="10"/>
        <v>2739</v>
      </c>
      <c r="J69" s="24">
        <f t="shared" si="11"/>
        <v>5479</v>
      </c>
      <c r="K69" s="22"/>
      <c r="O69" s="20"/>
    </row>
    <row r="70" spans="1:15" x14ac:dyDescent="0.3">
      <c r="A70" s="8">
        <v>62</v>
      </c>
      <c r="B70" s="1" t="s">
        <v>65</v>
      </c>
      <c r="C70" s="21">
        <v>1</v>
      </c>
      <c r="D70" s="21">
        <v>1.0277000000000001</v>
      </c>
      <c r="E70" s="23">
        <f t="shared" si="6"/>
        <v>137</v>
      </c>
      <c r="F70" s="23">
        <f t="shared" si="7"/>
        <v>548</v>
      </c>
      <c r="G70" s="23">
        <f t="shared" si="8"/>
        <v>1096</v>
      </c>
      <c r="H70" s="23">
        <f t="shared" si="9"/>
        <v>1643</v>
      </c>
      <c r="I70" s="24">
        <f t="shared" si="10"/>
        <v>2739</v>
      </c>
      <c r="J70" s="24">
        <f t="shared" si="11"/>
        <v>5479</v>
      </c>
      <c r="K70" s="22"/>
      <c r="O70" s="20"/>
    </row>
    <row r="71" spans="1:15" x14ac:dyDescent="0.3">
      <c r="A71" s="8">
        <v>63</v>
      </c>
      <c r="B71" s="1" t="s">
        <v>66</v>
      </c>
      <c r="C71" s="21">
        <v>1</v>
      </c>
      <c r="D71" s="21">
        <v>1.0277000000000001</v>
      </c>
      <c r="E71" s="23">
        <f t="shared" si="6"/>
        <v>137</v>
      </c>
      <c r="F71" s="23">
        <f t="shared" si="7"/>
        <v>548</v>
      </c>
      <c r="G71" s="23">
        <f t="shared" si="8"/>
        <v>1096</v>
      </c>
      <c r="H71" s="23">
        <f t="shared" si="9"/>
        <v>1643</v>
      </c>
      <c r="I71" s="24">
        <f t="shared" si="10"/>
        <v>2739</v>
      </c>
      <c r="J71" s="24">
        <f t="shared" si="11"/>
        <v>5479</v>
      </c>
      <c r="K71" s="22"/>
      <c r="O71" s="20"/>
    </row>
    <row r="72" spans="1:15" x14ac:dyDescent="0.3">
      <c r="A72" s="8">
        <v>64</v>
      </c>
      <c r="B72" s="1" t="s">
        <v>67</v>
      </c>
      <c r="C72" s="21">
        <v>1</v>
      </c>
      <c r="D72" s="21">
        <v>0</v>
      </c>
      <c r="E72" s="23">
        <f t="shared" ref="E72:E83" si="12">ROUND(ROUND(ROUND(point025*$H$5,0)*$C72,0)*MAX($D72,1),0)</f>
        <v>133</v>
      </c>
      <c r="F72" s="23">
        <f t="shared" ref="F72:F83" si="13">ROUND(ROUND(ROUND(point1*$H$5,0)*$C72,0)*MAX($D72,1),0)</f>
        <v>533</v>
      </c>
      <c r="G72" s="23">
        <f t="shared" ref="G72:G83" si="14">ROUND(ROUND(ROUND(point2*$H$5,0)*$C72,0)*MAX($D72,1),0)</f>
        <v>1066</v>
      </c>
      <c r="H72" s="23">
        <f t="shared" ref="H72:H83" si="15">ROUND(ROUND(ROUND(point3*$H$5,0)*$C72,0)*MAX($D72,1),0)</f>
        <v>1599</v>
      </c>
      <c r="I72" s="24">
        <f t="shared" ref="I72:I83" si="16">ROUND(ROUND(ROUND(point5*$H$5,0)*$C72,0)*MAX($D72,1),0)</f>
        <v>2665</v>
      </c>
      <c r="J72" s="24">
        <f t="shared" ref="J72:J83" si="17">ROUND(ROUND(ROUND(_1*$H$5,0)*$C72,0)*MAX($D72,1),0)</f>
        <v>5331</v>
      </c>
      <c r="K72" s="22"/>
      <c r="O72" s="20"/>
    </row>
    <row r="73" spans="1:15" x14ac:dyDescent="0.3">
      <c r="A73" s="8">
        <v>65</v>
      </c>
      <c r="B73" s="1" t="s">
        <v>68</v>
      </c>
      <c r="C73" s="21">
        <v>1</v>
      </c>
      <c r="D73" s="21">
        <v>1.0277000000000001</v>
      </c>
      <c r="E73" s="23">
        <f t="shared" si="12"/>
        <v>137</v>
      </c>
      <c r="F73" s="23">
        <f t="shared" si="13"/>
        <v>548</v>
      </c>
      <c r="G73" s="23">
        <f t="shared" si="14"/>
        <v>1096</v>
      </c>
      <c r="H73" s="23">
        <f t="shared" si="15"/>
        <v>1643</v>
      </c>
      <c r="I73" s="24">
        <f t="shared" si="16"/>
        <v>2739</v>
      </c>
      <c r="J73" s="24">
        <f t="shared" si="17"/>
        <v>5479</v>
      </c>
      <c r="K73" s="22"/>
      <c r="O73" s="20"/>
    </row>
    <row r="74" spans="1:15" x14ac:dyDescent="0.3">
      <c r="A74" s="8">
        <v>66</v>
      </c>
      <c r="B74" s="1" t="s">
        <v>69</v>
      </c>
      <c r="C74" s="21">
        <v>1</v>
      </c>
      <c r="D74" s="21">
        <v>0</v>
      </c>
      <c r="E74" s="23">
        <f t="shared" si="12"/>
        <v>133</v>
      </c>
      <c r="F74" s="23">
        <f t="shared" si="13"/>
        <v>533</v>
      </c>
      <c r="G74" s="23">
        <f t="shared" si="14"/>
        <v>1066</v>
      </c>
      <c r="H74" s="23">
        <f t="shared" si="15"/>
        <v>1599</v>
      </c>
      <c r="I74" s="24">
        <f t="shared" si="16"/>
        <v>2665</v>
      </c>
      <c r="J74" s="24">
        <f t="shared" si="17"/>
        <v>5331</v>
      </c>
      <c r="K74" s="22"/>
      <c r="O74" s="20"/>
    </row>
    <row r="75" spans="1:15" x14ac:dyDescent="0.3">
      <c r="A75" s="8">
        <v>67</v>
      </c>
      <c r="B75" s="1" t="s">
        <v>70</v>
      </c>
      <c r="C75" s="21">
        <v>1</v>
      </c>
      <c r="D75" s="21">
        <v>1.0277000000000001</v>
      </c>
      <c r="E75" s="23">
        <f t="shared" si="12"/>
        <v>137</v>
      </c>
      <c r="F75" s="23">
        <f t="shared" si="13"/>
        <v>548</v>
      </c>
      <c r="G75" s="23">
        <f t="shared" si="14"/>
        <v>1096</v>
      </c>
      <c r="H75" s="23">
        <f t="shared" si="15"/>
        <v>1643</v>
      </c>
      <c r="I75" s="24">
        <f t="shared" si="16"/>
        <v>2739</v>
      </c>
      <c r="J75" s="24">
        <f t="shared" si="17"/>
        <v>5479</v>
      </c>
      <c r="K75" s="22"/>
      <c r="O75" s="20"/>
    </row>
    <row r="76" spans="1:15" x14ac:dyDescent="0.3">
      <c r="A76" s="8">
        <v>69</v>
      </c>
      <c r="B76" s="1" t="s">
        <v>71</v>
      </c>
      <c r="C76" s="21">
        <v>1</v>
      </c>
      <c r="D76" s="21">
        <v>0</v>
      </c>
      <c r="E76" s="23">
        <f t="shared" si="12"/>
        <v>133</v>
      </c>
      <c r="F76" s="23">
        <f t="shared" si="13"/>
        <v>533</v>
      </c>
      <c r="G76" s="23">
        <f t="shared" si="14"/>
        <v>1066</v>
      </c>
      <c r="H76" s="23">
        <f t="shared" si="15"/>
        <v>1599</v>
      </c>
      <c r="I76" s="24">
        <f t="shared" si="16"/>
        <v>2665</v>
      </c>
      <c r="J76" s="24">
        <f t="shared" si="17"/>
        <v>5331</v>
      </c>
      <c r="K76" s="22"/>
      <c r="O76" s="20"/>
    </row>
    <row r="77" spans="1:15" x14ac:dyDescent="0.3">
      <c r="A77" s="8">
        <v>70</v>
      </c>
      <c r="B77" s="1" t="s">
        <v>72</v>
      </c>
      <c r="C77" s="21">
        <v>1.0407999999999999</v>
      </c>
      <c r="D77" s="21">
        <v>0</v>
      </c>
      <c r="E77" s="23">
        <f t="shared" si="12"/>
        <v>138</v>
      </c>
      <c r="F77" s="23">
        <f t="shared" si="13"/>
        <v>555</v>
      </c>
      <c r="G77" s="23">
        <f t="shared" si="14"/>
        <v>1109</v>
      </c>
      <c r="H77" s="23">
        <f t="shared" si="15"/>
        <v>1664</v>
      </c>
      <c r="I77" s="24">
        <f t="shared" si="16"/>
        <v>2774</v>
      </c>
      <c r="J77" s="24">
        <f t="shared" si="17"/>
        <v>5549</v>
      </c>
      <c r="K77" s="22"/>
      <c r="O77" s="20"/>
    </row>
    <row r="78" spans="1:15" x14ac:dyDescent="0.3">
      <c r="A78" s="8">
        <v>71</v>
      </c>
      <c r="B78" s="1" t="s">
        <v>73</v>
      </c>
      <c r="C78" s="19">
        <v>1</v>
      </c>
      <c r="D78" s="19">
        <v>0</v>
      </c>
      <c r="E78" s="23">
        <f t="shared" si="12"/>
        <v>133</v>
      </c>
      <c r="F78" s="23">
        <f t="shared" si="13"/>
        <v>533</v>
      </c>
      <c r="G78" s="23">
        <f t="shared" si="14"/>
        <v>1066</v>
      </c>
      <c r="H78" s="23">
        <f t="shared" si="15"/>
        <v>1599</v>
      </c>
      <c r="I78" s="24">
        <f t="shared" si="16"/>
        <v>2665</v>
      </c>
      <c r="J78" s="24">
        <f t="shared" si="17"/>
        <v>5331</v>
      </c>
      <c r="K78" s="22"/>
      <c r="O78" s="20"/>
    </row>
    <row r="79" spans="1:15" x14ac:dyDescent="0.3">
      <c r="A79" s="8">
        <v>72</v>
      </c>
      <c r="B79" s="1" t="s">
        <v>74</v>
      </c>
      <c r="C79" s="19">
        <v>1.0259</v>
      </c>
      <c r="D79" s="19">
        <v>0</v>
      </c>
      <c r="E79" s="23">
        <f t="shared" si="12"/>
        <v>136</v>
      </c>
      <c r="F79" s="23">
        <f t="shared" si="13"/>
        <v>547</v>
      </c>
      <c r="G79" s="23">
        <f t="shared" si="14"/>
        <v>1094</v>
      </c>
      <c r="H79" s="23">
        <f t="shared" si="15"/>
        <v>1640</v>
      </c>
      <c r="I79" s="24">
        <f t="shared" si="16"/>
        <v>2734</v>
      </c>
      <c r="J79" s="24">
        <f t="shared" si="17"/>
        <v>5469</v>
      </c>
      <c r="K79" s="22"/>
      <c r="O79" s="20"/>
    </row>
    <row r="80" spans="1:15" x14ac:dyDescent="0.3">
      <c r="A80" s="8">
        <v>73</v>
      </c>
      <c r="B80" s="1" t="s">
        <v>75</v>
      </c>
      <c r="C80" s="19">
        <v>1</v>
      </c>
      <c r="D80" s="19">
        <v>0</v>
      </c>
      <c r="E80" s="23">
        <f t="shared" si="12"/>
        <v>133</v>
      </c>
      <c r="F80" s="23">
        <f t="shared" si="13"/>
        <v>533</v>
      </c>
      <c r="G80" s="23">
        <f t="shared" si="14"/>
        <v>1066</v>
      </c>
      <c r="H80" s="23">
        <f t="shared" si="15"/>
        <v>1599</v>
      </c>
      <c r="I80" s="24">
        <f t="shared" si="16"/>
        <v>2665</v>
      </c>
      <c r="J80" s="24">
        <f t="shared" si="17"/>
        <v>5331</v>
      </c>
      <c r="K80" s="22"/>
      <c r="O80" s="20"/>
    </row>
    <row r="81" spans="1:15" x14ac:dyDescent="0.3">
      <c r="A81" s="8">
        <v>74</v>
      </c>
      <c r="B81" s="1" t="s">
        <v>76</v>
      </c>
      <c r="C81" s="19">
        <v>1</v>
      </c>
      <c r="D81" s="19">
        <v>0</v>
      </c>
      <c r="E81" s="23">
        <f t="shared" si="12"/>
        <v>133</v>
      </c>
      <c r="F81" s="23">
        <f t="shared" si="13"/>
        <v>533</v>
      </c>
      <c r="G81" s="23">
        <f t="shared" si="14"/>
        <v>1066</v>
      </c>
      <c r="H81" s="23">
        <f t="shared" si="15"/>
        <v>1599</v>
      </c>
      <c r="I81" s="24">
        <f t="shared" si="16"/>
        <v>2665</v>
      </c>
      <c r="J81" s="24">
        <f t="shared" si="17"/>
        <v>5331</v>
      </c>
      <c r="K81" s="22"/>
      <c r="O81" s="20"/>
    </row>
    <row r="82" spans="1:15" x14ac:dyDescent="0.3">
      <c r="A82" s="8">
        <v>75</v>
      </c>
      <c r="B82" s="1" t="s">
        <v>81</v>
      </c>
      <c r="C82" s="19">
        <v>1</v>
      </c>
      <c r="D82" s="19">
        <v>0</v>
      </c>
      <c r="E82" s="23">
        <f t="shared" si="12"/>
        <v>133</v>
      </c>
      <c r="F82" s="23">
        <f t="shared" si="13"/>
        <v>533</v>
      </c>
      <c r="G82" s="23">
        <f t="shared" si="14"/>
        <v>1066</v>
      </c>
      <c r="H82" s="23">
        <f t="shared" si="15"/>
        <v>1599</v>
      </c>
      <c r="I82" s="24">
        <f t="shared" si="16"/>
        <v>2665</v>
      </c>
      <c r="J82" s="24">
        <f t="shared" si="17"/>
        <v>5331</v>
      </c>
      <c r="K82" s="22"/>
      <c r="O82" s="20"/>
    </row>
    <row r="83" spans="1:15" x14ac:dyDescent="0.3">
      <c r="A83" s="8">
        <v>76</v>
      </c>
      <c r="B83" s="1" t="s">
        <v>84</v>
      </c>
      <c r="C83" s="19">
        <v>1</v>
      </c>
      <c r="D83" s="19">
        <v>0</v>
      </c>
      <c r="E83" s="23">
        <f t="shared" si="12"/>
        <v>133</v>
      </c>
      <c r="F83" s="23">
        <f t="shared" si="13"/>
        <v>533</v>
      </c>
      <c r="G83" s="23">
        <f t="shared" si="14"/>
        <v>1066</v>
      </c>
      <c r="H83" s="23">
        <f t="shared" si="15"/>
        <v>1599</v>
      </c>
      <c r="I83" s="24">
        <f t="shared" si="16"/>
        <v>2665</v>
      </c>
      <c r="J83" s="24">
        <f t="shared" si="17"/>
        <v>5331</v>
      </c>
    </row>
    <row r="84" spans="1:15" x14ac:dyDescent="0.3">
      <c r="A84" s="4"/>
      <c r="E84" s="10"/>
      <c r="F84" s="10"/>
      <c r="G84" s="10"/>
      <c r="H84" s="10"/>
      <c r="I84" s="10"/>
      <c r="J84" s="10"/>
    </row>
    <row r="85" spans="1:15" x14ac:dyDescent="0.3">
      <c r="A85" s="4"/>
    </row>
    <row r="86" spans="1:15" x14ac:dyDescent="0.3">
      <c r="A86" s="4"/>
    </row>
  </sheetData>
  <printOptions horizontalCentered="1"/>
  <pageMargins left="0.5" right="0.5" top="0.75" bottom="0.75" header="0.3" footer="0.3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2023-24 FEFP</vt:lpstr>
      <vt:lpstr>_1</vt:lpstr>
      <vt:lpstr>_Number</vt:lpstr>
      <vt:lpstr>Acceleration_Industry_Certification</vt:lpstr>
      <vt:lpstr>Acceleration_Industry_Certification_2</vt:lpstr>
      <vt:lpstr>CAPE_Industry_Certification</vt:lpstr>
      <vt:lpstr>CAPE_Industry_Certification_2</vt:lpstr>
      <vt:lpstr>CAPE_Innovation_Course</vt:lpstr>
      <vt:lpstr>Digital_Tool_Certificate</vt:lpstr>
      <vt:lpstr>District_Cost_Differential__DCD</vt:lpstr>
      <vt:lpstr>District_Name</vt:lpstr>
      <vt:lpstr>Number</vt:lpstr>
      <vt:lpstr>point025</vt:lpstr>
      <vt:lpstr>point1</vt:lpstr>
      <vt:lpstr>point2</vt:lpstr>
      <vt:lpstr>point3</vt:lpstr>
      <vt:lpstr>point5</vt:lpstr>
      <vt:lpstr>'2023-24 FEFP'!Print_Titles</vt:lpstr>
      <vt:lpstr>Small_District_Factor__SDF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Goodman, Tara</cp:lastModifiedBy>
  <cp:lastPrinted>2018-07-11T15:29:59Z</cp:lastPrinted>
  <dcterms:created xsi:type="dcterms:W3CDTF">2014-04-30T20:26:16Z</dcterms:created>
  <dcterms:modified xsi:type="dcterms:W3CDTF">2025-03-05T14:23:53Z</dcterms:modified>
</cp:coreProperties>
</file>