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C:\Users\Claudia.Campagnola\Downloads\AEFLA Release\"/>
    </mc:Choice>
  </mc:AlternateContent>
  <xr:revisionPtr revIDLastSave="0" documentId="8_{FB24233F-BDD6-4B74-84ED-2589B603413F}" xr6:coauthVersionLast="47" xr6:coauthVersionMax="47" xr10:uidLastSave="{00000000-0000-0000-0000-000000000000}"/>
  <bookViews>
    <workbookView xWindow="-28920" yWindow="-120" windowWidth="29040" windowHeight="15720" xr2:uid="{00000000-000D-0000-FFFF-FFFF00000000}"/>
  </bookViews>
  <sheets>
    <sheet name="A. Title" sheetId="11" r:id="rId1"/>
    <sheet name="B. General Information" sheetId="4" r:id="rId2"/>
    <sheet name="C. Demo Effectiveness" sheetId="5" r:id="rId3"/>
    <sheet name="D1. Past Perf-Currently Funded" sheetId="6" r:id="rId4"/>
    <sheet name="D2. Past Perf-Not Curr Funded" sheetId="7" r:id="rId5"/>
    <sheet name="E. Enrollment Targets" sheetId="24" r:id="rId6"/>
    <sheet name="F. Partnerships" sheetId="9" r:id="rId7"/>
    <sheet name="G. Program Offering Summary" sheetId="3" r:id="rId8"/>
    <sheet name="H. Schedule Summary" sheetId="1" r:id="rId9"/>
    <sheet name="I. IET Offering Summary" sheetId="14" r:id="rId10"/>
    <sheet name="J. Personnel Chart" sheetId="12" r:id="rId11"/>
    <sheet name="K. DOE 101 Instructions" sheetId="13" r:id="rId12"/>
    <sheet name="L. Example DOE 101 Form " sheetId="15" r:id="rId13"/>
    <sheet name="M. DOE 101 - AGE" sheetId="16" r:id="rId14"/>
    <sheet name="N. DOE 101 - CORR" sheetId="17" r:id="rId15"/>
    <sheet name="O. DOE 101 - IELCE" sheetId="18" r:id="rId16"/>
    <sheet name="P. Projected Equipment - AGE" sheetId="21" r:id="rId17"/>
    <sheet name="Q. Projected Equipment - CORR" sheetId="22" r:id="rId18"/>
    <sheet name="R. Projected Equipment - IELCE" sheetId="19" r:id="rId19"/>
    <sheet name="S. Allocation Chart" sheetId="23" r:id="rId20"/>
    <sheet name="Filters" sheetId="2" state="hidden" r:id="rId21"/>
  </sheets>
  <definedNames>
    <definedName name="_2022_23">'E. Enrollment Targets'!$C$14</definedName>
    <definedName name="_2022_23_7">'E. Enrollment Targets'!$C$35</definedName>
    <definedName name="_2023_24">'D1. Past Perf-Currently Funded'!$B$7</definedName>
    <definedName name="_2023_24_2">'D1. Past Perf-Currently Funded'!$B$30</definedName>
    <definedName name="_2023_24_3">'D2. Past Perf-Not Curr Funded'!$B$6</definedName>
    <definedName name="_2023_24_4">'D2. Past Perf-Not Curr Funded'!$B$17</definedName>
    <definedName name="_2023_24_5">'D2. Past Perf-Not Curr Funded'!$B$20</definedName>
    <definedName name="_2023_24_6">'E. Enrollment Targets'!$D$14</definedName>
    <definedName name="_2023_24_7">'E. Enrollment Targets'!$C$35</definedName>
    <definedName name="_2023_24_8">'E. Enrollment Targets'!$D$35</definedName>
    <definedName name="_2024_25">'D1. Past Perf-Currently Funded'!$F$7</definedName>
    <definedName name="_2024_25_2">'D1. Past Perf-Currently Funded'!$E$30</definedName>
    <definedName name="_2024_25_3">'D2. Past Perf-Not Curr Funded'!$E$6</definedName>
    <definedName name="_2024_25_4">'D2. Past Perf-Not Curr Funded'!$E$17</definedName>
    <definedName name="_2024_25_5">'D2. Past Perf-Not Curr Funded'!$E$20</definedName>
    <definedName name="_2024_25_6">'E. Enrollment Targets'!$E$14</definedName>
    <definedName name="_2024_25_8">'E. Enrollment Targets'!$E$35</definedName>
    <definedName name="_2026_27">'E. Enrollment Targets'!$G$14</definedName>
    <definedName name="_2026_27_3">'E. Enrollment Targets'!$G$35</definedName>
    <definedName name="_2026_27_MSG">'E. Enrollment Targets'!$K$35</definedName>
    <definedName name="_2026_27_MSG_Min._Target">'E. Enrollment Targets'!$K$14</definedName>
    <definedName name="_2027_28">'E. Enrollment Targets'!$H$14</definedName>
    <definedName name="_2027_28_2">'E. Enrollment Targets'!$H$35</definedName>
    <definedName name="_2028_29">'E. Enrollment Targets'!$I$14</definedName>
    <definedName name="_2028_29_2">'E. Enrollment Targets'!$I$35</definedName>
    <definedName name="_2029_30">'E. Enrollment Targets'!$J$14</definedName>
    <definedName name="_2029_30_2">'E. Enrollment Targets'!$J$35</definedName>
    <definedName name="_3__Year_Average">'E. Enrollment Targets'!$F$34</definedName>
    <definedName name="_3__Year_Avg__auto_populated">'E. Enrollment Targets'!$F$13</definedName>
    <definedName name="ABE">'G. Program Offering Summary'!$F$5</definedName>
    <definedName name="ACCOUNT_TITLE">'P. Projected Equipment - AGE'!$E$11</definedName>
    <definedName name="Account_Title_2">'Q. Projected Equipment - CORR'!$E$11</definedName>
    <definedName name="Account_Title_3">'R. Projected Equipment - IELCE'!$E$11</definedName>
    <definedName name="ACCOUNT_TITLE_AND_NARRATIVE">'L. Example DOE 101 Form '!$E$5</definedName>
    <definedName name="Account_Title_Narrative">'M. DOE 101 - AGE'!$D$8</definedName>
    <definedName name="Account_Title_Narrative_3">'N. DOE 101 - CORR'!$D$8</definedName>
    <definedName name="Account_Title_Narrative_4">'O. DOE 101 - IELCE'!$D$8</definedName>
    <definedName name="Actual_Enrollment">'E. Enrollment Targets'!$C$34</definedName>
    <definedName name="Adult_Education_Demonstrated_Effectiveness___All_Applicants">'C. Demo Effectiveness'!$1:$1</definedName>
    <definedName name="Adult_Education_Director">'B. General Information'!$A$21</definedName>
    <definedName name="Adult_General_Education__AGE__TAPS__27B022_Section_231_Allocation">'S. Allocation Chart'!$B$5</definedName>
    <definedName name="AGE_Program">'H. Schedule Summary'!$E$6</definedName>
    <definedName name="Agency_Head">'B. General Information'!$A$16</definedName>
    <definedName name="AHS">'G. Program Offering Summary'!$H$5</definedName>
    <definedName name="AHS_Co">'G. Program Offering Summary'!$I$5</definedName>
    <definedName name="All_Applicants_PROJECTED_ENROLLMENT">'E. Enrollment Targets'!$G$13</definedName>
    <definedName name="All_Applicants_Projected_Enrollment_2">'E. Enrollment Targets'!$G$34</definedName>
    <definedName name="ALLOCATED_to_this_PROJECT">'L. Example DOE 101 Form '!$K$5</definedName>
    <definedName name="AMOUNT">'L. Example DOE 101 Form '!$I$5</definedName>
    <definedName name="Amount_2">'M. DOE 101 - AGE'!$F$8</definedName>
    <definedName name="Amount_3">'N. DOE 101 - CORR'!$F$8</definedName>
    <definedName name="Amount_4">'O. DOE 101 - IELCE'!$F$8</definedName>
    <definedName name="ASB">'G. Program Offering Summary'!$J$5</definedName>
    <definedName name="auto_populated">'E. Enrollment Targets'!$F$35</definedName>
    <definedName name="City_of_Instruction">'H. Schedule Summary'!$C$6</definedName>
    <definedName name="Class_Days_Offered">'H. Schedule Summary'!$H$5</definedName>
    <definedName name="Contact_Name">'B. General Information'!$A$17</definedName>
    <definedName name="Contact_Name_2">'B. General Information'!$A$22</definedName>
    <definedName name="Contact_Name_3">'B. General Information'!$A$27</definedName>
    <definedName name="County">'G. Program Offering Summary'!$A$5</definedName>
    <definedName name="County_2">'H. Schedule Summary'!$A$6</definedName>
    <definedName name="County_3">'I. IET Offering Summary'!$A$11</definedName>
    <definedName name="County_4">'S. Allocation Chart'!$A$5</definedName>
    <definedName name="County_ies__Served">'B. General Information'!$A$8</definedName>
    <definedName name="Data_Source_s___Applicants_may_be_asked_to_provide_evidence_of_data_source">'C. Demo Effectiveness'!$E$5</definedName>
    <definedName name="DESCRIPTION">'P. Projected Equipment - AGE'!$F$11</definedName>
    <definedName name="Description_2">'Q. Projected Equipment - CORR'!$F$11</definedName>
    <definedName name="Description_3">'R. Projected Equipment - IELCE'!$F$11</definedName>
    <definedName name="Educational_Content_Domain">'D2. Past Perf-Not Curr Funded'!$A$6</definedName>
    <definedName name="Educational_Functioning_Level__EFL">'E. Enrollment Targets'!$A$13</definedName>
    <definedName name="Eligible_Provider_Type">'B. General Information'!$A$5</definedName>
    <definedName name="Email">'B. General Information'!$A$19</definedName>
    <definedName name="Email_2">'B. General Information'!$A$24</definedName>
    <definedName name="Email_3">'B. General Information'!$A$29</definedName>
    <definedName name="Email_4">'G. Program Offering Summary'!$O$5</definedName>
    <definedName name="Email_5">'G. Program Offering Summary'!$S$5</definedName>
    <definedName name="Entering_Educational_Functioning_Level__EFL">'D1. Past Perf-Currently Funded'!$A$7</definedName>
    <definedName name="ESOL">'G. Program Offering Summary'!$K$5</definedName>
    <definedName name="F">'H. Schedule Summary'!$L$6</definedName>
    <definedName name="FTE_POSITION">'L. Example DOE 101 Form '!$G$5</definedName>
    <definedName name="FTE_Position_2">'M. DOE 101 - AGE'!$E$8</definedName>
    <definedName name="FTE_Position_3">'N. DOE 101 - CORR'!$E$8</definedName>
    <definedName name="FTE_Position_4">'O. DOE 101 - IELCE'!$E$8</definedName>
    <definedName name="Full_Time__30_hrs._or_more_per_week_____of_Personnel">'J. Personnel Chart'!$C$5</definedName>
    <definedName name="Funcrion_2">'M. DOE 101 - AGE'!$B$8</definedName>
    <definedName name="FUNCTION">'L. Example DOE 101 Form '!$A$5</definedName>
    <definedName name="Function_3">'N. DOE 101 - CORR'!$B$8</definedName>
    <definedName name="Function_4">'O. DOE 101 - IELCE'!$B$8</definedName>
    <definedName name="FUNCTION_CODE">'P. Projected Equipment - AGE'!$B$11</definedName>
    <definedName name="Function_CodE_2">'Q. Projected Equipment - CORR'!$B$11</definedName>
    <definedName name="Function_Code_3">'R. Projected Equipment - IELCE'!$B$11</definedName>
    <definedName name="Fund_Source_s__Included_in_Application">'B. General Information'!$A$7</definedName>
    <definedName name="GED">'G. Program Offering Summary'!$G$5</definedName>
    <definedName name="General_Phone_Number">'G. Program Offering Summary'!$D$5</definedName>
    <definedName name="Grant_Manager">'B. General Information'!$A$26</definedName>
    <definedName name="IET">'G. Program Offering Summary'!$L$5</definedName>
    <definedName name="IET_MSG_Type">'I. IET Offering Summary'!$F$10</definedName>
    <definedName name="IET_Program">'E. Enrollment Targets'!$A$34</definedName>
    <definedName name="IET_Program_Name">'E. Enrollment Targets'!$B$35</definedName>
    <definedName name="IET_Program_Name_2">'I. IET Offering Summary'!$D$11</definedName>
    <definedName name="IET_Program_Number">'I. IET Offering Summary'!$C$11</definedName>
    <definedName name="IET_Type">'I. IET Offering Summary'!$E$11</definedName>
    <definedName name="If_applying_as_a_collective__identify_the_lead_fiscal_agent__LFA__and_all_member_agencies.">'B. General Information'!$A$14</definedName>
    <definedName name="Individual_or_Collective_Application">'B. General Information'!$A$6</definedName>
    <definedName name="Instructional_Modality">'H. Schedule Summary'!$D$6</definedName>
    <definedName name="Instructional_Site">'H. Schedule Summary'!$B$6</definedName>
    <definedName name="Instructional_Site_Name">'G. Program Offering Summary'!$B$5</definedName>
    <definedName name="Instructional_Site_Name_2">'I. IET Offering Summary'!$B$11</definedName>
    <definedName name="Integrated_English_Literacy_and_Civics_Education__IELCE__TAPS___27B023_Section_243_Allocation">'S. Allocation Chart'!$C$5</definedName>
    <definedName name="ITEM">'P. Projected Equipment - AGE'!$A$11</definedName>
    <definedName name="Item_2">'Q. Projected Equipment - CORR'!$A$11</definedName>
    <definedName name="Item_3">'R. Projected Equipment - IELCE'!$A$11</definedName>
    <definedName name="ITEM_COST">'P. Projected Equipment - AGE'!$I$11</definedName>
    <definedName name="Item_Cost_2">'Q. Projected Equipment - CORR'!$I$11</definedName>
    <definedName name="Item_COst_3">'R. Projected Equipment - IELCE'!$I$11</definedName>
    <definedName name="LFA_Contact_Information">'B. General Information'!$A$15</definedName>
    <definedName name="M">'H. Schedule Summary'!$H$6</definedName>
    <definedName name="Maximum">'H. Schedule Summary'!$P$6</definedName>
    <definedName name="Maximum_Instructional_Hours">'H. Schedule Summary'!$R$6</definedName>
    <definedName name="Measure">'C. Demo Effectiveness'!$A$5</definedName>
    <definedName name="Measure_Description">'C. Demo Effectiveness'!$B$5</definedName>
    <definedName name="Minimum">'H. Schedule Summary'!$O$6</definedName>
    <definedName name="MSG_Type_3_Postsecondary_Transcript__360__Clock_Hours_or_12__Credit_Hours">'I. IET Offering Summary'!$F$11</definedName>
    <definedName name="MSG_Type_4_Progress_Toward_Milestone_Completion_of_a_Registered_Preapprenticeship_Program">'I. IET Offering Summary'!$H$11</definedName>
    <definedName name="MSG_Type_4_Progress_Toward_Milestone_Completion_of_an_Occupational_Completion_Point">'I. IET Offering Summary'!$G$11</definedName>
    <definedName name="MSG_Type_5_Attainment_of_an_Industry_Recognized_Credential_on_the_Master_Credentials_List_or_the_Perkins_Postsecondary_Industry_Recognized_Credentials_List">'I. IET Offering Summary'!$I$11</definedName>
    <definedName name="Name">'G. Program Offering Summary'!$M$5</definedName>
    <definedName name="Name_2">'G. Program Offering Summary'!$Q$5</definedName>
    <definedName name="Number">'E. Enrollment Targets'!$A$35</definedName>
    <definedName name="Number_Eligible_Individuals__Demonstrating_Improvement_in_the_Educational_Domain">'D2. Past Perf-Not Curr Funded'!$C$7</definedName>
    <definedName name="Number_Eligible_Individuals__Demonstrating_Improvement_in_the_Educational_Domain_2">'D2. Past Perf-Not Curr Funded'!$F$7</definedName>
    <definedName name="Number_of__Eligible_Individuals__enrolled">'D2. Past Perf-Not Curr Funded'!$B$18</definedName>
    <definedName name="Number_of__Eligible_Individuals__enrolled_2">'D2. Past Perf-Not Curr Funded'!$B$21</definedName>
    <definedName name="Number_of__Eligible_Individuals__enrolled_3">'D2. Past Perf-Not Curr Funded'!$E$18</definedName>
    <definedName name="Number_of__Eligible_Individuals__enrolled_4">'D2. Past Perf-Not Curr Funded'!$E$21</definedName>
    <definedName name="Number_of_Eligible_Individuals__Receiving_instruction_in_the_Educational_Content_Domain">'D2. Past Perf-Not Curr Funded'!$B$7</definedName>
    <definedName name="Number_of_Eligible_Individuals__Receiving_instruction_in_the_Educational_Content_Domain_2">'D2. Past Perf-Not Curr Funded'!$E$7</definedName>
    <definedName name="Number_of_Eligible_Individuals__who_earned_a_Diploma">'D2. Past Perf-Not Curr Funded'!$C$18</definedName>
    <definedName name="Number_of_Eligible_Individuals__who_earned_a_Diploma_2">'D2. Past Perf-Not Curr Funded'!$F$18</definedName>
    <definedName name="NUMBER_OF_ITEMS">'P. Projected Equipment - AGE'!$H$11</definedName>
    <definedName name="Number_Of_Items_2">'Q. Projected Equipment - CORR'!$H$11</definedName>
    <definedName name="Number_Of_Items_3">'R. Projected Equipment - IELCE'!$H$11</definedName>
    <definedName name="Number_of_Participants">'D1. Past Perf-Currently Funded'!$B$8</definedName>
    <definedName name="Number_Of_Participants_Exited">'D1. Past Perf-Currently Funded'!$E$31</definedName>
    <definedName name="Number_of_Participants_Who_Exited">'D1. Past Perf-Currently Funded'!$B$31</definedName>
    <definedName name="Number_of_Participants_who_Exited__Achieving_Outcome_or_Median__Earnings_Value">'D1. Past Perf-Currently Funded'!$C$31</definedName>
    <definedName name="Number_of_Participants_who_Exited__Achieving_Outcome_or_Median__Earnings_Value_2">'D1. Past Perf-Currently Funded'!$F$31</definedName>
    <definedName name="Number_of_Perticipants_2">'D1. Past Perf-Currently Funded'!$F$8</definedName>
    <definedName name="Number_of_Students_Who_Achieved_a_MSG">'D1. Past Perf-Currently Funded'!$D$8</definedName>
    <definedName name="Number_Of_Students_Who_Achieved_MSG_2">'D1. Past Perf-Currently Funded'!$H$8</definedName>
    <definedName name="OBJECT">'L. Example DOE 101 Form '!$C$5</definedName>
    <definedName name="Object_2">'M. DOE 101 - AGE'!$C$8</definedName>
    <definedName name="Object_3">'N. DOE 101 - CORR'!$C$8</definedName>
    <definedName name="Object_4">'O. DOE 101 - IELCE'!$C$8</definedName>
    <definedName name="OBJECT_CODE">'P. Projected Equipment - AGE'!$D$11</definedName>
    <definedName name="Object_Code_2">'Q. Projected Equipment - CORR'!$D$11</definedName>
    <definedName name="Object_Code_3">'R. Projected Equipment - IELCE'!$D$11</definedName>
    <definedName name="of_Days_per_Week">'H. Schedule Summary'!$G$6</definedName>
    <definedName name="of_Hours_per_Day">'H. Schedule Summary'!$O$5</definedName>
    <definedName name="of_Weeks_of_Instruction_in_Sem_Term">'H. Schedule Summary'!$Q$6</definedName>
    <definedName name="ONLY_Previously_Funded_Applicants_ACTUAL__ENROLLMENT">'E. Enrollment Targets'!$C$13</definedName>
    <definedName name="Part_Time___Less_than_30_hrs._per_week_____of_Personnel">'J. Personnel Chart'!$B$5</definedName>
    <definedName name="Participants_Excluded_from_MSG_Performance">'D1. Past Perf-Currently Funded'!$C$8</definedName>
    <definedName name="Participants_Excluded_From_WSG_2">'D1. Past Perf-Currently Funded'!$G$8</definedName>
    <definedName name="Partnership_Information_">'F. Partnerships'!$A$4</definedName>
    <definedName name="Partnership_Information_10">'F. Partnerships'!$A$76</definedName>
    <definedName name="Partnership_Information_11">'F. Partnerships'!$A$84</definedName>
    <definedName name="Partnership_Information_12">'F. Partnerships'!$A$92</definedName>
    <definedName name="Partnership_Information_13">'F. Partnerships'!$A$100</definedName>
    <definedName name="Partnership_Information_14">'F. Partnerships'!$A$108</definedName>
    <definedName name="Partnership_Information_15">'F. Partnerships'!$A$116</definedName>
    <definedName name="Partnership_Information_2">'F. Partnerships'!$A$12</definedName>
    <definedName name="Partnership_Information_3">'F. Partnerships'!$A$20</definedName>
    <definedName name="Partnership_Information_4">'F. Partnerships'!$A$28</definedName>
    <definedName name="Partnership_Information_5">'F. Partnerships'!$A$36</definedName>
    <definedName name="Partnership_Information_6">'F. Partnerships'!$A$44</definedName>
    <definedName name="Partnership_Information_7">'F. Partnerships'!$A$52</definedName>
    <definedName name="Partnership_Information_8">'F. Partnerships'!$A$60</definedName>
    <definedName name="Partnership_Information_9">'F. Partnerships'!$A$68</definedName>
    <definedName name="Percebt_Allocated">'M. DOE 101 - AGE'!$G$8</definedName>
    <definedName name="Percebt_Allocated_3">'N. DOE 101 - CORR'!$G$8</definedName>
    <definedName name="Percebt_Allocated_4">'O. DOE 101 - IELCE'!$G$8</definedName>
    <definedName name="Percentage_Achieving_MSG">'D1. Past Perf-Currently Funded'!$E$8</definedName>
    <definedName name="Percentage_Achieving_MSG_2">'D1. Past Perf-Currently Funded'!$I$8</definedName>
    <definedName name="Percentage_of_Eligible_Individuals__Demonstrating_Improvement_of_skills_in_the_Educational_Content_Domain">'D2. Past Perf-Not Curr Funded'!$D$7</definedName>
    <definedName name="Percentage_of_Eligible_Individuals__Demonstrating_Improvement_of_skills_in_the_Educational_Content_Domain_2">'D2. Past Perf-Not Curr Funded'!$G$7</definedName>
    <definedName name="Percentage_of_Eligible_Individuals__who_achieved_an_outcome">'D2. Past Perf-Not Curr Funded'!$D$21</definedName>
    <definedName name="Percentage_of_Eligible_Individuals__who_achieved_an_outcome_2">'D2. Past Perf-Not Curr Funded'!$G$21</definedName>
    <definedName name="Percentage_of_Eligible_Individuals__who_earned_a_Diploma">'D2. Past Perf-Not Curr Funded'!$D$18</definedName>
    <definedName name="Percentage_of_Eligible_Individuals__who_earned_a_Diploma_2">'D2. Past Perf-Not Curr Funded'!$G$18</definedName>
    <definedName name="Percentage_of_Participants_Achieving_Outcome">'D1. Past Perf-Currently Funded'!$D$31</definedName>
    <definedName name="Percentage_of_Participants_Achieving_Outcome_2">'D1. Past Perf-Currently Funded'!$G$31</definedName>
    <definedName name="Phone_Number__Ext.">'B. General Information'!$A$20</definedName>
    <definedName name="Phone_Number_2">'B. General Information'!$A$25</definedName>
    <definedName name="Phone_Number_3">'B. General Information'!$A$30</definedName>
    <definedName name="Phone_Number_4">'G. Program Offering Summary'!$P$5</definedName>
    <definedName name="Phone_Numeber_6">'G. Program Offering Summary'!$T$5</definedName>
    <definedName name="Physical_Address">'G. Program Offering Summary'!$C$5</definedName>
    <definedName name="Position_Name_2">'G. Program Offering Summary'!$R$5</definedName>
    <definedName name="Position_Title">'B. General Information'!$A$18</definedName>
    <definedName name="Position_Title_2">'B. General Information'!$A$23</definedName>
    <definedName name="Position_Title_3">'B. General Information'!$A$28</definedName>
    <definedName name="Position_Title_4">'G. Program Offering Summary'!$N$5</definedName>
    <definedName name="Primary_Contact">'G. Program Offering Summary'!$M$4</definedName>
    <definedName name="Primary_Indicators">'D1. Past Perf-Currently Funded'!$A$30</definedName>
    <definedName name="Primary_Indicators_of_Performance">'D1. Past Perf-Currently Funded'!$A$30</definedName>
    <definedName name="_xlnm.Print_Area" localSheetId="0">'A. Title'!$A$1:$N$25</definedName>
    <definedName name="_xlnm.Print_Area" localSheetId="1">'B. General Information'!$A$1:$B$30</definedName>
    <definedName name="_xlnm.Print_Area" localSheetId="2">'C. Demo Effectiveness'!$A$1:$E$12</definedName>
    <definedName name="_xlnm.Print_Area" localSheetId="3">'D1. Past Perf-Currently Funded'!$A$1:$I$38</definedName>
    <definedName name="_xlnm.Print_Area" localSheetId="4">'D2. Past Perf-Not Curr Funded'!$A$1:$G$23</definedName>
    <definedName name="_xlnm.Print_Area" localSheetId="5">'E. Enrollment Targets'!$A$1:$L$107</definedName>
    <definedName name="_xlnm.Print_Area" localSheetId="6">'F. Partnerships'!$A$1:$D$122</definedName>
    <definedName name="_xlnm.Print_Area" localSheetId="7">'G. Program Offering Summary'!$A$1:$T$51</definedName>
    <definedName name="_xlnm.Print_Area" localSheetId="8">'H. Schedule Summary'!$A$1:$S$50</definedName>
    <definedName name="_xlnm.Print_Area" localSheetId="9">'I. IET Offering Summary'!$A$1:$I$51</definedName>
    <definedName name="_xlnm.Print_Area" localSheetId="10">'J. Personnel Chart'!$A$1:$E$24</definedName>
    <definedName name="_xlnm.Print_Area" localSheetId="11">'K. DOE 101 Instructions'!$A$1:$A$5</definedName>
    <definedName name="_xlnm.Print_Area" localSheetId="12">'L. Example DOE 101 Form '!$A$1:$L$15</definedName>
    <definedName name="_xlnm.Print_Area" localSheetId="13">'M. DOE 101 - AGE'!$B$2:$G$31</definedName>
    <definedName name="_xlnm.Print_Area" localSheetId="14">'N. DOE 101 - CORR'!$B$1:$G$31</definedName>
    <definedName name="_xlnm.Print_Area" localSheetId="15">'O. DOE 101 - IELCE'!$B$2:$G$31</definedName>
    <definedName name="_xlnm.Print_Area" localSheetId="16">'P. Projected Equipment - AGE'!$A$1:$L$32</definedName>
    <definedName name="_xlnm.Print_Area" localSheetId="17">'Q. Projected Equipment - CORR'!$A$1:$L$32</definedName>
    <definedName name="_xlnm.Print_Area" localSheetId="18">'R. Projected Equipment - IELCE'!$A$1:$L$32</definedName>
    <definedName name="_xlnm.Print_Area" localSheetId="19">'S. Allocation Chart'!$A$1:$D$78</definedName>
    <definedName name="_xlnm.Print_Titles" localSheetId="7">'G. Program Offering Summary'!$B:$B,'G. Program Offering Summary'!$1:$5</definedName>
    <definedName name="_xlnm.Print_Titles" localSheetId="8">'H. Schedule Summary'!$1:$6</definedName>
    <definedName name="_xlnm.Print_Titles" localSheetId="19">'S. Allocation Chart'!$1:$5</definedName>
    <definedName name="Program_Offerings">'G. Program Offering Summary'!$F$4</definedName>
    <definedName name="Program_Year______________________________July_1__2024___June_30__2025">'C. Demo Effectiveness'!$D$5</definedName>
    <definedName name="Program_Year____________________________July_1__2023___June_30__2024">'C. Demo Effectiveness'!$C$5</definedName>
    <definedName name="Projected_Enrollment">'H. Schedule Summary'!$S$6</definedName>
    <definedName name="Projected_Minimum">'E. Enrollment Targets'!$K$34</definedName>
    <definedName name="PROJECTED_MINIMUM__auto_populated">'E. Enrollment Targets'!$K$13</definedName>
    <definedName name="Provider_Name">'B. General Information'!$A$4</definedName>
    <definedName name="Sa">'H. Schedule Summary'!$M$6</definedName>
    <definedName name="SCHOOL___PROGRAM">'P. Projected Equipment - AGE'!$G$11</definedName>
    <definedName name="School_Program_2">'Q. Projected Equipment - CORR'!$G$11</definedName>
    <definedName name="School_Program_3">'R. Projected Equipment - IELCE'!$G$11</definedName>
    <definedName name="Secondary_Contact">'G. Program Offering Summary'!$Q$4</definedName>
    <definedName name="Secondary_Credential_Outcomes">'D2. Past Perf-Not Curr Funded'!$A$17</definedName>
    <definedName name="Semester_Term_Availability">'H. Schedule Summary'!$F$6</definedName>
    <definedName name="Su">'H. Schedule Summary'!$N$6</definedName>
    <definedName name="T">'H. Schedule Summary'!$I$6</definedName>
    <definedName name="Th">'H. Schedule Summary'!$K$6</definedName>
    <definedName name="TOTAL_AMOUNT">'P. Projected Equipment - AGE'!$J$11</definedName>
    <definedName name="Total_Amount_2">'Q. Projected Equipment - CORR'!$J$11</definedName>
    <definedName name="Total_Amount_3">'R. Projected Equipment - IELCE'!$J$11</definedName>
    <definedName name="Transition_Outcomes">'D2. Past Perf-Not Curr Funded'!$A$20</definedName>
    <definedName name="Type_of_Personnel">'J. Personnel Chart'!$A$5</definedName>
    <definedName name="Unpaid_Volunteers">'J. Personnel Chart'!$D$5</definedName>
    <definedName name="W">'H. Schedule Summary'!$J$6</definedName>
    <definedName name="Website_Link__if_available">'G. Program Offering Summary'!$E$5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6" i="24" l="1"/>
  <c r="K105" i="24"/>
  <c r="J105" i="24"/>
  <c r="I105" i="24"/>
  <c r="H105" i="24"/>
  <c r="G105" i="24"/>
  <c r="F105" i="24"/>
  <c r="E105" i="24"/>
  <c r="D105" i="24"/>
  <c r="C105" i="24"/>
  <c r="K95" i="24"/>
  <c r="K94" i="24"/>
  <c r="K93" i="24"/>
  <c r="K92" i="24"/>
  <c r="K91" i="24"/>
  <c r="K90" i="24"/>
  <c r="K89" i="24"/>
  <c r="K88" i="24"/>
  <c r="K87" i="24"/>
  <c r="K86" i="24"/>
  <c r="K85" i="24"/>
  <c r="K84" i="24"/>
  <c r="K83" i="24"/>
  <c r="K82" i="24"/>
  <c r="K81" i="24"/>
  <c r="K80" i="24"/>
  <c r="K79" i="24"/>
  <c r="K78" i="24"/>
  <c r="F95" i="24"/>
  <c r="F94" i="24"/>
  <c r="F93" i="24"/>
  <c r="F92" i="24"/>
  <c r="F91" i="24"/>
  <c r="F90" i="24"/>
  <c r="F89" i="24"/>
  <c r="F88" i="24"/>
  <c r="F87" i="24"/>
  <c r="F86" i="24"/>
  <c r="F85" i="24"/>
  <c r="F84" i="24"/>
  <c r="F83" i="24"/>
  <c r="F82" i="24"/>
  <c r="F81" i="24"/>
  <c r="F80" i="24"/>
  <c r="F79" i="24"/>
  <c r="F78" i="24"/>
  <c r="K55" i="24"/>
  <c r="K54" i="24"/>
  <c r="K53" i="24"/>
  <c r="K52" i="24"/>
  <c r="K51" i="24"/>
  <c r="K50" i="24"/>
  <c r="K49" i="24"/>
  <c r="K48" i="24"/>
  <c r="K47" i="24"/>
  <c r="K46" i="24"/>
  <c r="K45" i="24"/>
  <c r="K44" i="24"/>
  <c r="K43" i="24"/>
  <c r="K42" i="24"/>
  <c r="K41" i="24"/>
  <c r="K40" i="24"/>
  <c r="K39" i="24"/>
  <c r="K38" i="24"/>
  <c r="K37" i="24"/>
  <c r="K36" i="24"/>
  <c r="F55" i="24"/>
  <c r="F54" i="24"/>
  <c r="F53" i="24"/>
  <c r="F52" i="24"/>
  <c r="F51" i="24"/>
  <c r="F50" i="24"/>
  <c r="F49" i="24"/>
  <c r="F48" i="24"/>
  <c r="F47" i="24"/>
  <c r="F46" i="24"/>
  <c r="F45" i="24"/>
  <c r="F44" i="24"/>
  <c r="F43" i="24"/>
  <c r="F42" i="24"/>
  <c r="F41" i="24"/>
  <c r="F40" i="24"/>
  <c r="F39" i="24"/>
  <c r="F38" i="24"/>
  <c r="F37" i="24"/>
  <c r="F36" i="24"/>
  <c r="K68" i="24"/>
  <c r="F68" i="24"/>
  <c r="D16" i="6"/>
  <c r="G66" i="24"/>
  <c r="K58" i="24"/>
  <c r="C66" i="24"/>
  <c r="F66" i="24" s="1"/>
  <c r="F56" i="24"/>
  <c r="G22" i="24"/>
  <c r="G30" i="24"/>
  <c r="K15" i="24"/>
  <c r="D22" i="24"/>
  <c r="F15" i="24"/>
  <c r="D22" i="7"/>
  <c r="D19" i="7"/>
  <c r="D9" i="7"/>
  <c r="D8" i="7"/>
  <c r="D32" i="6"/>
  <c r="B16" i="6"/>
  <c r="B25" i="6"/>
  <c r="B15" i="12"/>
  <c r="J22" i="24"/>
  <c r="J14" i="19"/>
  <c r="J15" i="19"/>
  <c r="J16" i="19"/>
  <c r="J17" i="19"/>
  <c r="J18" i="19"/>
  <c r="J19" i="19"/>
  <c r="J20" i="19"/>
  <c r="J21" i="19"/>
  <c r="J22" i="19"/>
  <c r="J13" i="19"/>
  <c r="J14" i="22"/>
  <c r="J15" i="22"/>
  <c r="J16" i="22"/>
  <c r="J17" i="22"/>
  <c r="J18" i="22"/>
  <c r="J19" i="22"/>
  <c r="J20" i="22"/>
  <c r="J21" i="22"/>
  <c r="J22" i="22"/>
  <c r="J13" i="22"/>
  <c r="J14" i="21"/>
  <c r="J15" i="21"/>
  <c r="J16" i="21"/>
  <c r="J17" i="21"/>
  <c r="J18" i="21"/>
  <c r="J19" i="21"/>
  <c r="J20" i="21"/>
  <c r="J21" i="21"/>
  <c r="J22" i="21"/>
  <c r="J13" i="21"/>
  <c r="C15" i="12"/>
  <c r="B10" i="12"/>
  <c r="C10" i="12"/>
  <c r="D10" i="12"/>
  <c r="K77" i="24"/>
  <c r="K97" i="24"/>
  <c r="K98" i="24"/>
  <c r="K99" i="24"/>
  <c r="K100" i="24"/>
  <c r="K101" i="24"/>
  <c r="K102" i="24"/>
  <c r="K103" i="24"/>
  <c r="K104" i="24"/>
  <c r="K96" i="24"/>
  <c r="K75" i="24"/>
  <c r="K69" i="24"/>
  <c r="K70" i="24"/>
  <c r="K71" i="24"/>
  <c r="K72" i="24"/>
  <c r="K73" i="24"/>
  <c r="K74" i="24"/>
  <c r="K76" i="24"/>
  <c r="K67" i="24"/>
  <c r="K61" i="24"/>
  <c r="H77" i="24"/>
  <c r="I77" i="24"/>
  <c r="J77" i="24"/>
  <c r="G77" i="24"/>
  <c r="E77" i="24"/>
  <c r="F97" i="24"/>
  <c r="F98" i="24"/>
  <c r="F99" i="24"/>
  <c r="F100" i="24"/>
  <c r="F101" i="24"/>
  <c r="F102" i="24"/>
  <c r="F103" i="24"/>
  <c r="F104" i="24"/>
  <c r="F96" i="24"/>
  <c r="F71" i="24"/>
  <c r="D77" i="24"/>
  <c r="C77" i="24"/>
  <c r="F77" i="24"/>
  <c r="F69" i="24"/>
  <c r="F70" i="24"/>
  <c r="F72" i="24"/>
  <c r="F73" i="24"/>
  <c r="F74" i="24"/>
  <c r="F75" i="24"/>
  <c r="F76" i="24"/>
  <c r="D66" i="24"/>
  <c r="E66" i="24"/>
  <c r="F67" i="24"/>
  <c r="F63" i="24"/>
  <c r="K56" i="24"/>
  <c r="K19" i="24"/>
  <c r="K57" i="24"/>
  <c r="K59" i="24"/>
  <c r="K60" i="24"/>
  <c r="K62" i="24"/>
  <c r="K63" i="24"/>
  <c r="K64" i="24"/>
  <c r="K65" i="24"/>
  <c r="F59" i="24"/>
  <c r="K16" i="24"/>
  <c r="K17" i="24"/>
  <c r="K18" i="24"/>
  <c r="K21" i="24"/>
  <c r="K20" i="24"/>
  <c r="F17" i="24"/>
  <c r="H66" i="24"/>
  <c r="I66" i="24"/>
  <c r="J66" i="24"/>
  <c r="C22" i="24"/>
  <c r="F57" i="24"/>
  <c r="F58" i="24"/>
  <c r="F60" i="24"/>
  <c r="F61" i="24"/>
  <c r="F62" i="24"/>
  <c r="F64" i="24"/>
  <c r="F65" i="24"/>
  <c r="F27" i="24"/>
  <c r="F28" i="24"/>
  <c r="F18" i="24"/>
  <c r="G32" i="6"/>
  <c r="G33" i="6"/>
  <c r="E9" i="6"/>
  <c r="C22" i="12"/>
  <c r="B22" i="12"/>
  <c r="E14" i="7"/>
  <c r="F14" i="7"/>
  <c r="B14" i="7"/>
  <c r="C14" i="7"/>
  <c r="J30" i="24"/>
  <c r="I30" i="24"/>
  <c r="H30" i="24"/>
  <c r="E30" i="24"/>
  <c r="D30" i="24"/>
  <c r="C30" i="24"/>
  <c r="K29" i="24"/>
  <c r="K30" i="24" s="1"/>
  <c r="F29" i="24"/>
  <c r="K28" i="24"/>
  <c r="K27" i="24"/>
  <c r="K26" i="24"/>
  <c r="F26" i="24"/>
  <c r="K25" i="24"/>
  <c r="F25" i="24"/>
  <c r="K24" i="24"/>
  <c r="F24" i="24"/>
  <c r="K23" i="24"/>
  <c r="F23" i="24"/>
  <c r="I22" i="24"/>
  <c r="H22" i="24"/>
  <c r="E22" i="24"/>
  <c r="F21" i="24"/>
  <c r="F20" i="24"/>
  <c r="F19" i="24"/>
  <c r="F16" i="24"/>
  <c r="G19" i="7"/>
  <c r="G23" i="7"/>
  <c r="G22" i="7"/>
  <c r="D23" i="7"/>
  <c r="G13" i="7"/>
  <c r="G12" i="7"/>
  <c r="G11" i="7"/>
  <c r="G10" i="7"/>
  <c r="G9" i="7"/>
  <c r="G8" i="7"/>
  <c r="D13" i="7"/>
  <c r="D12" i="7"/>
  <c r="D11" i="7"/>
  <c r="D10" i="7"/>
  <c r="G37" i="6"/>
  <c r="G36" i="6"/>
  <c r="G35" i="6"/>
  <c r="D37" i="6"/>
  <c r="D36" i="6"/>
  <c r="D35" i="6"/>
  <c r="D33" i="6"/>
  <c r="G14" i="7"/>
  <c r="D14" i="7"/>
  <c r="C16" i="6"/>
  <c r="D24" i="6"/>
  <c r="C24" i="6"/>
  <c r="B24" i="6"/>
  <c r="F16" i="6"/>
  <c r="F24" i="6"/>
  <c r="G16" i="6"/>
  <c r="G24" i="6"/>
  <c r="H16" i="6"/>
  <c r="H24" i="6"/>
  <c r="I17" i="6"/>
  <c r="I18" i="6"/>
  <c r="I19" i="6"/>
  <c r="I20" i="6"/>
  <c r="I21" i="6"/>
  <c r="I22" i="6"/>
  <c r="I23" i="6"/>
  <c r="E17" i="6"/>
  <c r="E18" i="6"/>
  <c r="E19" i="6"/>
  <c r="E20" i="6"/>
  <c r="E21" i="6"/>
  <c r="E22" i="6"/>
  <c r="E23" i="6"/>
  <c r="I15" i="6"/>
  <c r="I14" i="6"/>
  <c r="I13" i="6"/>
  <c r="I12" i="6"/>
  <c r="I11" i="6"/>
  <c r="I10" i="6"/>
  <c r="I9" i="6"/>
  <c r="E15" i="6"/>
  <c r="E14" i="6"/>
  <c r="E13" i="6"/>
  <c r="E12" i="6"/>
  <c r="E11" i="6"/>
  <c r="E10" i="6"/>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R7" i="1"/>
  <c r="F25" i="6"/>
  <c r="G25" i="6"/>
  <c r="I24" i="6"/>
  <c r="I16" i="6"/>
  <c r="H25" i="6"/>
  <c r="C25" i="6"/>
  <c r="D25" i="6"/>
  <c r="E25" i="6"/>
  <c r="E24" i="6"/>
  <c r="E16" i="6"/>
  <c r="I25" i="6"/>
  <c r="K22" i="24" l="1"/>
  <c r="K31" i="24" s="1"/>
  <c r="G31" i="24"/>
  <c r="F30" i="24"/>
  <c r="F22" i="24"/>
  <c r="H106" i="24"/>
  <c r="I31" i="24"/>
  <c r="J106" i="24"/>
  <c r="D31" i="24"/>
  <c r="K106" i="24"/>
  <c r="H31" i="24"/>
  <c r="D106" i="24"/>
  <c r="E31" i="24"/>
  <c r="G106" i="24"/>
  <c r="J31" i="24"/>
  <c r="C31" i="24"/>
  <c r="E106" i="24"/>
  <c r="C106" i="24"/>
  <c r="I106" i="24"/>
  <c r="F31" i="24" l="1"/>
  <c r="F106" i="2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<sst xmlns="http://schemas.openxmlformats.org/spreadsheetml/2006/main" count="938" uniqueCount="451">
  <si>
    <t>Consolidated Adult Education Grant
Application Workbook
2023-2024</t>
  </si>
  <si>
    <t>Governor Ron DeSantis</t>
  </si>
  <si>
    <t>Commissioner Anastasios Kamoutsas</t>
  </si>
  <si>
    <t>Division of Career and Adult Education</t>
  </si>
  <si>
    <t>Request for Proposal (RFP Discretionary)</t>
  </si>
  <si>
    <t>4 Year Cycle (2026-27 through 2029-30)</t>
  </si>
  <si>
    <t xml:space="preserve">Adult General Education (AGE) (AEFLA Section 231) and  </t>
  </si>
  <si>
    <t>Corrections Education and the Education of Other Institutionalized Individuals (AEFLA Section 225) and</t>
  </si>
  <si>
    <t xml:space="preserve">Integrated English Literacy and Civics Education (IELCE) (AEFLA Section 243) </t>
  </si>
  <si>
    <t xml:space="preserve">General Information </t>
  </si>
  <si>
    <t xml:space="preserve">Application Information </t>
  </si>
  <si>
    <t>[A]</t>
  </si>
  <si>
    <t xml:space="preserve">Provider Name </t>
  </si>
  <si>
    <t>Eligible Provider Type</t>
  </si>
  <si>
    <t>use dropdown</t>
  </si>
  <si>
    <t>Individual or Collective Application</t>
  </si>
  <si>
    <t>Fund Source(s) Included in Application</t>
  </si>
  <si>
    <t>County(ies) Served</t>
  </si>
  <si>
    <t>use dropdown (if applicable)</t>
  </si>
  <si>
    <t>If applying as a collective, identify the lead fiscal agent (LFA) and all member agencies.</t>
  </si>
  <si>
    <t xml:space="preserve">LFA Contact Information </t>
  </si>
  <si>
    <t>Agency Head</t>
  </si>
  <si>
    <t>Contact Name</t>
  </si>
  <si>
    <t>Position Title</t>
  </si>
  <si>
    <t>Email</t>
  </si>
  <si>
    <t>Phone Number (Ext.)</t>
  </si>
  <si>
    <t>Adult Education Director</t>
  </si>
  <si>
    <t>Grant Manager</t>
  </si>
  <si>
    <t>Adult Education Demonstrated Effectiveness - All Applicants</t>
  </si>
  <si>
    <t>If an applicant has no experience or no data available for the particular measure indicated, please enter “0”.</t>
  </si>
  <si>
    <t>[B]</t>
  </si>
  <si>
    <t>[C]</t>
  </si>
  <si>
    <t>[D]</t>
  </si>
  <si>
    <t>[E]</t>
  </si>
  <si>
    <t>Measure</t>
  </si>
  <si>
    <t>Measure Description</t>
  </si>
  <si>
    <t>Program Year                            July 1, 2023 - June 30, 2024</t>
  </si>
  <si>
    <t>Program Year                              July 1, 2024 - June 30, 2025</t>
  </si>
  <si>
    <t>Data Source(s)
*Applicants may be asked to provide evidence of data source</t>
  </si>
  <si>
    <t>Total number of eligible participants enrolled in the adult education and literacy program</t>
  </si>
  <si>
    <t>% of all participants (in measure 1) who have demonstrated improvement as measured by a standardized test in the content domains of reading, writing, mathematics, ESL and other subject areas relevant to the services contained in this application</t>
  </si>
  <si>
    <t>% of all participants (in measure 1) who attained a high school diploma or its recognized equivalent in the Program Year specified</t>
  </si>
  <si>
    <r>
      <t xml:space="preserve">% of all participants (in measure 1) who were enrolled in </t>
    </r>
    <r>
      <rPr>
        <u/>
        <sz val="11"/>
        <color theme="1"/>
        <rFont val="Calibri"/>
        <family val="2"/>
      </rPr>
      <t>both</t>
    </r>
    <r>
      <rPr>
        <sz val="11"/>
        <color theme="1"/>
        <rFont val="Calibri"/>
        <family val="2"/>
      </rPr>
      <t xml:space="preserve"> adult education and postsecondary education or training during the Program Year</t>
    </r>
  </si>
  <si>
    <t>% of all participants who attained a postsecondary certificate or credential within the Program Year specified</t>
  </si>
  <si>
    <t>% of all participants (in measure 1) who transitioned to postsecondary education and training services</t>
  </si>
  <si>
    <t>Adult Education Past Performance - Currently WIOA Funded Recipient</t>
  </si>
  <si>
    <t xml:space="preserve">*Eligible Individuals refers to individuals who are 16 years of age or older, not enrolled or required to be enrolled in secondary school under Florida State Law, AND are basic skills deficient, or do not have a secondary diploma, or are English language learners (see Definitions in the RFP) </t>
  </si>
  <si>
    <t xml:space="preserve">Performance Outcome 1 | Measurable Skill Gains (MSG) by Entry Level </t>
  </si>
  <si>
    <t>Data Found in NRS Table 4</t>
  </si>
  <si>
    <t>[F]</t>
  </si>
  <si>
    <t>[G]</t>
  </si>
  <si>
    <t>[H]</t>
  </si>
  <si>
    <t>Entering Educational Functioning Level (EFL)</t>
  </si>
  <si>
    <t>2023-24</t>
  </si>
  <si>
    <t>2024-25</t>
  </si>
  <si>
    <t>Number of Participants</t>
  </si>
  <si>
    <t xml:space="preserve">Participants Excluded from MSG Performance </t>
  </si>
  <si>
    <t>Number of Students Who Achieved a MSG</t>
  </si>
  <si>
    <t>Percentage Achieving MSG</t>
  </si>
  <si>
    <t>Participants Excluded from MSG Performance</t>
  </si>
  <si>
    <t>ABE Level 1</t>
  </si>
  <si>
    <t>ABE Level 2</t>
  </si>
  <si>
    <t>ABE Level 3</t>
  </si>
  <si>
    <t>ABE Level 4</t>
  </si>
  <si>
    <t>ABE Level 5</t>
  </si>
  <si>
    <t>ABE Level 6</t>
  </si>
  <si>
    <t xml:space="preserve">Alternative ABE Placement </t>
  </si>
  <si>
    <t xml:space="preserve">ABE Total </t>
  </si>
  <si>
    <t>ESL Level 1</t>
  </si>
  <si>
    <t>ESL Level 2</t>
  </si>
  <si>
    <t>ESL Level 3</t>
  </si>
  <si>
    <t>ESL Level 4</t>
  </si>
  <si>
    <t>ESL Level 5</t>
  </si>
  <si>
    <t>ESL Level 6</t>
  </si>
  <si>
    <t xml:space="preserve">Alternative ESL Placement </t>
  </si>
  <si>
    <t xml:space="preserve">ESL Total </t>
  </si>
  <si>
    <t xml:space="preserve">Overall Total </t>
  </si>
  <si>
    <t xml:space="preserve">Performance Outcome 2 | Exit-Based Primary Indicators of Performance </t>
  </si>
  <si>
    <t>Data Found in NRS Table 5</t>
  </si>
  <si>
    <t>[I]</t>
  </si>
  <si>
    <t>[J]</t>
  </si>
  <si>
    <t>[K]</t>
  </si>
  <si>
    <t>[L]</t>
  </si>
  <si>
    <t>[M]</t>
  </si>
  <si>
    <t>[N]</t>
  </si>
  <si>
    <t xml:space="preserve">Primary Indicators of Performance </t>
  </si>
  <si>
    <t xml:space="preserve">Number of Participants Who Exited </t>
  </si>
  <si>
    <t>Number of Participants who Exited 
Achieving Outcome or Median 
Earnings Value</t>
  </si>
  <si>
    <t>Percentage of
Participants Achieving
Outcome</t>
  </si>
  <si>
    <t xml:space="preserve">Employment Second Quarter after exit </t>
  </si>
  <si>
    <t>Employment Fourth Quarter after exit</t>
  </si>
  <si>
    <t>Median Earnings Second Quarter after exit</t>
  </si>
  <si>
    <t>n/a</t>
  </si>
  <si>
    <t>Attained a Secondary School Diploma/Recognized Equivalent and Employed or Enrolled in Postsecondary  Education or Training within one year of exit</t>
  </si>
  <si>
    <t>Attained a Recognized Postsecondary Credential while  enrolled or within one year of exit</t>
  </si>
  <si>
    <t>Attained a Recognized Secondary OR Postsecondary Credential (unduplicated)</t>
  </si>
  <si>
    <t>Adult Education Past Performance - Not Currently WIOA Funded Recipient</t>
  </si>
  <si>
    <t xml:space="preserve">*Eligible Individuals refers to individuals who are 16 years of age or older, not enrolled or required to be enrolled in secondary school under Florida State Law, AND are basic skills deficient, or do not have a secondary diploma, or are English language learners (see Definitions in the RFP). </t>
  </si>
  <si>
    <t>Education Content Domain Outcomes</t>
  </si>
  <si>
    <t>Educational Content Domain</t>
  </si>
  <si>
    <t>Number of Eligible Individuals* Receiving instruction in the Educational Content Domain</t>
  </si>
  <si>
    <t>Number Eligible Individuals* Demonstrating Improvement in the Educational Domain</t>
  </si>
  <si>
    <t>Percentage of Eligible Individuals* Demonstrating Improvement of skills in the Educational Content Domain</t>
  </si>
  <si>
    <t>Reading</t>
  </si>
  <si>
    <t>Writing</t>
  </si>
  <si>
    <t>Mathematics</t>
  </si>
  <si>
    <t>English Language Acquisition</t>
  </si>
  <si>
    <t>Civics/Citizenship Education</t>
  </si>
  <si>
    <t>Workforce Preparation/Employability Skills</t>
  </si>
  <si>
    <t>TOTAL</t>
  </si>
  <si>
    <t>Secondary Credential Outcomes</t>
  </si>
  <si>
    <t>Number of  Eligible Individuals* enrolled</t>
  </si>
  <si>
    <t>Number of Eligible Individuals* who earned a Diploma</t>
  </si>
  <si>
    <t>Percentage of Eligible Individuals* who earned a Diploma</t>
  </si>
  <si>
    <t>Number of Eligible Individuals* who a Diploma</t>
  </si>
  <si>
    <t>Secondary School Diploma or its Recognized Equivalent</t>
  </si>
  <si>
    <t>Transition Outcomes</t>
  </si>
  <si>
    <t>Number of Eligible Individuals* who achieved an outcome</t>
  </si>
  <si>
    <t>Percentage of Eligible Individuals* who achieved an outcome</t>
  </si>
  <si>
    <t>Transitioned to Employment</t>
  </si>
  <si>
    <t>Transitioned to Postsecondary Education or Training</t>
  </si>
  <si>
    <t>Adult Education Enrollment Targets</t>
  </si>
  <si>
    <t xml:space="preserve">Provide enrollment as served by the provider. If applying as a collective, combine enrollment data and include combined projections. </t>
  </si>
  <si>
    <t>Note: FDOE expects grantees to enroll no less than 20 participants per year.</t>
  </si>
  <si>
    <t>PROVIDER INFORMATION</t>
  </si>
  <si>
    <t>Name</t>
  </si>
  <si>
    <t>ABE</t>
  </si>
  <si>
    <t>ESL</t>
  </si>
  <si>
    <t xml:space="preserve"> </t>
  </si>
  <si>
    <t>Educational Functioning Level (EFL)</t>
  </si>
  <si>
    <t>ONLY Previously Funded Applicants
ACTUAL  ENROLLMENT</t>
  </si>
  <si>
    <t>3- Year Avg (auto-populated)</t>
  </si>
  <si>
    <t>All Applicants
PROJECTED ENROLLMENT</t>
  </si>
  <si>
    <t xml:space="preserve">PROJECTED MINIMUM
(auto-populated) </t>
  </si>
  <si>
    <t>2022-23</t>
  </si>
  <si>
    <t>2026-27</t>
  </si>
  <si>
    <t>2027-28</t>
  </si>
  <si>
    <t>2028-29</t>
  </si>
  <si>
    <t>2029-30</t>
  </si>
  <si>
    <t>2026-27 MSG Min. Target</t>
  </si>
  <si>
    <t>ABE Total</t>
  </si>
  <si>
    <t>[O]</t>
  </si>
  <si>
    <t>[P]</t>
  </si>
  <si>
    <t>[Q]</t>
  </si>
  <si>
    <t>[R]</t>
  </si>
  <si>
    <t>[S]</t>
  </si>
  <si>
    <t>[T]</t>
  </si>
  <si>
    <t xml:space="preserve">IET Program </t>
  </si>
  <si>
    <t>3- Year Average</t>
  </si>
  <si>
    <t>Number</t>
  </si>
  <si>
    <t>IET Program Name</t>
  </si>
  <si>
    <t>(auto-populated)</t>
  </si>
  <si>
    <t xml:space="preserve">CORR Total </t>
  </si>
  <si>
    <t>IET Total</t>
  </si>
  <si>
    <t xml:space="preserve">Adult Education Partnerships </t>
  </si>
  <si>
    <t xml:space="preserve">Include all formal partnerships with financial and non-financial agreements including Local Workforce Development Board Agreements. </t>
  </si>
  <si>
    <t xml:space="preserve">Partnership Information </t>
  </si>
  <si>
    <t xml:space="preserve">AEFLA Subrecipient </t>
  </si>
  <si>
    <t>Website</t>
  </si>
  <si>
    <t xml:space="preserve">If yes, proposed AEFLA funds budgeted </t>
  </si>
  <si>
    <t xml:space="preserve">Type </t>
  </si>
  <si>
    <t>If yes, identify which funding stream</t>
  </si>
  <si>
    <t xml:space="preserve">Benefits to AEFLA Program </t>
  </si>
  <si>
    <t>Benefits to Partner</t>
  </si>
  <si>
    <t xml:space="preserve">Adult Education Program Offering Summary </t>
  </si>
  <si>
    <t xml:space="preserve">Program Offerings </t>
  </si>
  <si>
    <t xml:space="preserve">Primary Contact </t>
  </si>
  <si>
    <t>Secondary Contact</t>
  </si>
  <si>
    <t xml:space="preserve">County </t>
  </si>
  <si>
    <t xml:space="preserve">Instructional Site Name </t>
  </si>
  <si>
    <t>Physical Address</t>
  </si>
  <si>
    <t>General Phone Number</t>
  </si>
  <si>
    <t>Website Link (if available)</t>
  </si>
  <si>
    <t>GED</t>
  </si>
  <si>
    <t>AHS</t>
  </si>
  <si>
    <t>AHS-Co</t>
  </si>
  <si>
    <t>ASB</t>
  </si>
  <si>
    <t>ESOL</t>
  </si>
  <si>
    <t>IET</t>
  </si>
  <si>
    <t xml:space="preserve">Name </t>
  </si>
  <si>
    <t xml:space="preserve">Position Title </t>
  </si>
  <si>
    <t xml:space="preserve">Email </t>
  </si>
  <si>
    <t xml:space="preserve">Phone Number (Ext.) </t>
  </si>
  <si>
    <t xml:space="preserve">Name  </t>
  </si>
  <si>
    <t xml:space="preserve">Position Title  </t>
  </si>
  <si>
    <t xml:space="preserve">Email   </t>
  </si>
  <si>
    <t xml:space="preserve">Phone Number (Ext.)  </t>
  </si>
  <si>
    <t xml:space="preserve">Adult Education Schedule Summary </t>
  </si>
  <si>
    <r>
      <t xml:space="preserve">Note: </t>
    </r>
    <r>
      <rPr>
        <sz val="11"/>
        <rFont val="Calibri"/>
        <family val="2"/>
        <scheme val="minor"/>
      </rPr>
      <t xml:space="preserve">The schedule summary should be reflective of AGE programs offered at each instructional site. We understand that AGE programs may have multiple different courses within them, but the intent of this summary is to reflect programs not courses. </t>
    </r>
  </si>
  <si>
    <t>Class Days Offered</t>
  </si>
  <si>
    <t># of Hours per Day</t>
  </si>
  <si>
    <t>City of Instruction</t>
  </si>
  <si>
    <t xml:space="preserve">Instructional Modality </t>
  </si>
  <si>
    <t xml:space="preserve">AGE Program </t>
  </si>
  <si>
    <t>Semester/Term Availability</t>
  </si>
  <si>
    <t># of Days per Week</t>
  </si>
  <si>
    <t>M</t>
  </si>
  <si>
    <t>T</t>
  </si>
  <si>
    <t>W</t>
  </si>
  <si>
    <t>Th</t>
  </si>
  <si>
    <t>F</t>
  </si>
  <si>
    <t>Sa</t>
  </si>
  <si>
    <t>Su</t>
  </si>
  <si>
    <t>Minimum</t>
  </si>
  <si>
    <t>Maximum</t>
  </si>
  <si>
    <t xml:space="preserve"># of Weeks of Instruction in Sem/Term </t>
  </si>
  <si>
    <t xml:space="preserve">Maximum Instructional Hours </t>
  </si>
  <si>
    <t xml:space="preserve">Projected Enrollment </t>
  </si>
  <si>
    <t xml:space="preserve">Integrated Education and Training Program Offering Summary </t>
  </si>
  <si>
    <t xml:space="preserve">Applicants must list only IET programs that have received formal state approval. Programs that are under development, pending review or awaiting approval must not be entered. </t>
  </si>
  <si>
    <t xml:space="preserve">Appendices </t>
  </si>
  <si>
    <t>WDIS</t>
  </si>
  <si>
    <t xml:space="preserve">Appendix P: Adult General Education, Integrated Educational Training Program Numbers </t>
  </si>
  <si>
    <t>CCTCMIS</t>
  </si>
  <si>
    <t xml:space="preserve">Appendix D: Integrated Education and Training (IET) Programs </t>
  </si>
  <si>
    <t>CBO</t>
  </si>
  <si>
    <t>Appendix G: IET Program Number Appendix</t>
  </si>
  <si>
    <t>IET MSG Type</t>
  </si>
  <si>
    <t>IET Program Number</t>
  </si>
  <si>
    <t xml:space="preserve">IET Program Name </t>
  </si>
  <si>
    <t xml:space="preserve">IET Type </t>
  </si>
  <si>
    <t>MSG Type 3
Postsecondary Transcript 
360+ Clock Hours or 12+ Credit Hours</t>
  </si>
  <si>
    <t>MSG Type 4
Progress Toward Milestone
Completion of an Occupational Completion Point</t>
  </si>
  <si>
    <t>MSG Type 4
Progress Toward Milestone
Completion of a Registered Preapprenticeship Program</t>
  </si>
  <si>
    <t>MSG Type 5
Attainment of an Industry-Recognized Credential on the Master Credentials List or the Perkins Postsecondary Industry-Recognized Credentials List</t>
  </si>
  <si>
    <t>Adult Education Personnel Chart</t>
  </si>
  <si>
    <t>Type of Personnel</t>
  </si>
  <si>
    <t>Part-Time 
(Less than 30 hrs. per week) 
# of Personnel</t>
  </si>
  <si>
    <t>Full-Time
(30 hrs. or more per week) 
# of Personnel</t>
  </si>
  <si>
    <t>Unpaid Volunteers</t>
  </si>
  <si>
    <t>Administrators</t>
  </si>
  <si>
    <t>Counselors</t>
  </si>
  <si>
    <t>Teachers</t>
  </si>
  <si>
    <t>Paraprofessionals</t>
  </si>
  <si>
    <t>Total Personnel</t>
  </si>
  <si>
    <t xml:space="preserve">Teacher's Years of Experience in Adult Education </t>
  </si>
  <si>
    <t>Less than 1 Year Experience</t>
  </si>
  <si>
    <t>1-3 Years of Experience</t>
  </si>
  <si>
    <t>More than 3 Years of Experience</t>
  </si>
  <si>
    <t>Total Counts</t>
  </si>
  <si>
    <t xml:space="preserve">Teacher Certification </t>
  </si>
  <si>
    <t>No Certification</t>
  </si>
  <si>
    <t>Adult Education Certification</t>
  </si>
  <si>
    <t>K-12 Certification</t>
  </si>
  <si>
    <t>Special Education Certification</t>
  </si>
  <si>
    <t>TESOL Certification</t>
  </si>
  <si>
    <t>Florida Department of Education 
Division of Career and Adult Education
Adult General Education (AGE) - WIOA Section 231
PROJECTED EQUIPMENT PURCHASES FORM</t>
  </si>
  <si>
    <r>
      <t xml:space="preserve">Equipment projected to be purchased from this grant </t>
    </r>
    <r>
      <rPr>
        <u/>
        <sz val="11"/>
        <rFont val="Calibri"/>
        <family val="2"/>
        <scheme val="minor"/>
      </rPr>
      <t>must </t>
    </r>
    <r>
      <rPr>
        <sz val="11"/>
        <rFont val="Calibri"/>
        <family val="2"/>
        <scheme val="minor"/>
      </rPr>
      <t xml:space="preserve">be submitted on this form </t>
    </r>
    <r>
      <rPr>
        <b/>
        <u/>
        <sz val="11"/>
        <rFont val="Calibri"/>
        <family val="2"/>
        <scheme val="minor"/>
      </rPr>
      <t>or</t>
    </r>
    <r>
      <rPr>
        <b/>
        <sz val="11"/>
        <rFont val="Calibri"/>
        <family val="2"/>
        <scheme val="minor"/>
      </rPr>
      <t xml:space="preserve"> </t>
    </r>
    <r>
      <rPr>
        <sz val="11"/>
        <rFont val="Calibri"/>
        <family val="2"/>
        <scheme val="minor"/>
      </rPr>
      <t>in a format that contains the
information appearing on this form.</t>
    </r>
  </si>
  <si>
    <t xml:space="preserve">A) </t>
  </si>
  <si>
    <t>Name of Eligible Recipient</t>
  </si>
  <si>
    <t>B)</t>
  </si>
  <si>
    <r>
      <rPr>
        <sz val="11"/>
        <rFont val="Calibri"/>
        <family val="2"/>
        <scheme val="minor"/>
      </rPr>
      <t xml:space="preserve">Project Number </t>
    </r>
    <r>
      <rPr>
        <b/>
        <sz val="11"/>
        <rFont val="Calibri"/>
        <family val="2"/>
        <scheme val="minor"/>
      </rPr>
      <t>(DOE USE ONLY)</t>
    </r>
  </si>
  <si>
    <t>Agencies are accountable for all equipment purchased using grant funds including those below the agencies threshold.</t>
  </si>
  <si>
    <t>PROJECTED EQUIPMENT PURCHASES</t>
  </si>
  <si>
    <t>(Cells will expand when text is typed.)</t>
  </si>
  <si>
    <r>
      <rPr>
        <b/>
        <sz val="11"/>
        <rFont val="Calibri"/>
        <family val="2"/>
        <scheme val="minor"/>
      </rPr>
      <t>ITEM
#</t>
    </r>
  </si>
  <si>
    <t>FUNCTION CODE</t>
  </si>
  <si>
    <t>OBJECT CODE</t>
  </si>
  <si>
    <t>ACCOUNT TITLE</t>
  </si>
  <si>
    <t>DESCRIPTION</t>
  </si>
  <si>
    <t>SCHOOL / PROGRAM</t>
  </si>
  <si>
    <t>NUMBER OF ITEMS</t>
  </si>
  <si>
    <r>
      <rPr>
        <b/>
        <sz val="11"/>
        <rFont val="Calibri"/>
        <family val="2"/>
        <scheme val="minor"/>
      </rPr>
      <t>ITEM COST
($)</t>
    </r>
  </si>
  <si>
    <r>
      <rPr>
        <b/>
        <sz val="11"/>
        <rFont val="Calibri"/>
        <family val="2"/>
        <scheme val="minor"/>
      </rPr>
      <t>TOTAL AMOUNT
($)</t>
    </r>
  </si>
  <si>
    <r>
      <rPr>
        <b/>
        <sz val="11"/>
        <color rgb="FFFFFFFF"/>
        <rFont val="Calibri"/>
        <family val="2"/>
        <scheme val="minor"/>
      </rPr>
      <t>A</t>
    </r>
  </si>
  <si>
    <r>
      <rPr>
        <b/>
        <sz val="11"/>
        <color rgb="FFFFFFFF"/>
        <rFont val="Calibri"/>
        <family val="2"/>
        <scheme val="minor"/>
      </rPr>
      <t>B</t>
    </r>
  </si>
  <si>
    <r>
      <rPr>
        <b/>
        <sz val="11"/>
        <color rgb="FFFFFFFF"/>
        <rFont val="Calibri"/>
        <family val="2"/>
        <scheme val="minor"/>
      </rPr>
      <t>D</t>
    </r>
  </si>
  <si>
    <r>
      <rPr>
        <b/>
        <sz val="11"/>
        <color rgb="FFFFFFFF"/>
        <rFont val="Calibri"/>
        <family val="2"/>
        <scheme val="minor"/>
      </rPr>
      <t>E</t>
    </r>
  </si>
  <si>
    <r>
      <rPr>
        <b/>
        <sz val="11"/>
        <color rgb="FFFFFFFF"/>
        <rFont val="Calibri"/>
        <family val="2"/>
        <scheme val="minor"/>
      </rPr>
      <t>F</t>
    </r>
  </si>
  <si>
    <r>
      <rPr>
        <b/>
        <sz val="11"/>
        <color rgb="FFFFFFFF"/>
        <rFont val="Calibri"/>
        <family val="2"/>
        <scheme val="minor"/>
      </rPr>
      <t>G</t>
    </r>
  </si>
  <si>
    <r>
      <rPr>
        <b/>
        <sz val="11"/>
        <color rgb="FFFFFFFF"/>
        <rFont val="Calibri"/>
        <family val="2"/>
        <scheme val="minor"/>
      </rPr>
      <t>H</t>
    </r>
  </si>
  <si>
    <t>Inventory Guidelines</t>
  </si>
  <si>
    <t>The following elements are required on the inventory of all equipment purchased.</t>
  </si>
  <si>
    <t>2 C.F.R. 200, Uniform Guidance, 200.313 Equipment: Property records must be maintained that include a description of
the property, a serial number or other identification number, the source funding for the property, who holds title, the 
acquisition date, and cost of the property, percentage of Federal participation in the cost of the property, the location, use 
and condition of the property, and any ultimate disposition data including the date of disposal and sale price of the 
property.</t>
  </si>
  <si>
    <t>State Requirements for inventory elements are located in Rule 69I-72.003, Florida Administrative Code, Recording of Property.</t>
  </si>
  <si>
    <r>
      <t>Does the agency’s inventory system contain all required federal and state elements listed above?</t>
    </r>
    <r>
      <rPr>
        <u/>
        <sz val="10"/>
        <rFont val="Arial"/>
        <family val="2"/>
      </rPr>
      <t/>
    </r>
  </si>
  <si>
    <t>________</t>
  </si>
  <si>
    <t>YES</t>
  </si>
  <si>
    <t>NO</t>
  </si>
  <si>
    <r>
      <rPr>
        <b/>
        <sz val="11"/>
        <color rgb="FF000000"/>
        <rFont val="Calibri"/>
        <family val="2"/>
        <scheme val="minor"/>
      </rPr>
      <t>Florida Department of Education
Division of Career and Adult Education</t>
    </r>
    <r>
      <rPr>
        <sz val="11"/>
        <color theme="1"/>
        <rFont val="Calibri"/>
        <family val="2"/>
        <scheme val="minor"/>
      </rPr>
      <t xml:space="preserve">
</t>
    </r>
    <r>
      <rPr>
        <b/>
        <sz val="11"/>
        <color rgb="FF000000"/>
        <rFont val="Calibri"/>
        <family val="2"/>
        <scheme val="minor"/>
      </rPr>
      <t>PROJECTED EQUIPMENT PURCHASES FORM</t>
    </r>
  </si>
  <si>
    <t>Instructions for Completion</t>
  </si>
  <si>
    <t>This form should be completed based on the instructions outlined below, unless instructed otherwise</t>
  </si>
  <si>
    <t>in the Request for Proposal (RFP) or Request for Application (RFA). Use multiple forms as needed.</t>
  </si>
  <si>
    <t>A. Enter Name of Eligible Recipient.</t>
  </si>
  <si>
    <r>
      <rPr>
        <sz val="11"/>
        <rFont val="Calibri"/>
        <family val="2"/>
        <scheme val="minor"/>
      </rPr>
      <t xml:space="preserve">B.   Project Number </t>
    </r>
    <r>
      <rPr>
        <b/>
        <sz val="11"/>
        <rFont val="Calibri"/>
        <family val="2"/>
        <scheme val="minor"/>
      </rPr>
      <t>(DOE USE ONLY)</t>
    </r>
  </si>
  <si>
    <t>COLUMN A - FUNCTION CODE:</t>
  </si>
  <si>
    <r>
      <rPr>
        <b/>
        <sz val="11"/>
        <rFont val="Arial"/>
        <family val="2"/>
      </rPr>
      <t xml:space="preserve">SCHOOL DISTRICTS ONLY:  </t>
    </r>
    <r>
      <rPr>
        <sz val="11"/>
        <rFont val="Arial"/>
        <family val="2"/>
      </rPr>
      <t xml:space="preserve">Use the four digit function codes as required in the </t>
    </r>
    <r>
      <rPr>
        <u/>
        <sz val="11"/>
        <rFont val="Arial"/>
        <family val="2"/>
      </rPr>
      <t>Financial and Program Cost Accounting and Reporting for Florida Schools Manual.</t>
    </r>
  </si>
  <si>
    <t>COLUMN B - OBJECT CODE:</t>
  </si>
  <si>
    <t>SCHOOL DISTRICTS: Use the three digit object codes as required in the Financial and Program Cost Accounting and Reporting for Florida Schools Manual.
FLORIDA STATE COLLEGE SYSTEM INSTITUTIONS: Use the five digit code listed in the Florida College System Accounting Manual. 
UNIVERSITIES AND STATE AGENCIES: Use the five digit code listed in the Florida Accounting Information Resource Manual. 
OTHER AGENCIES: Use the object codes as required in the agency’s expenditure chart of accounts.</t>
  </si>
  <si>
    <r>
      <rPr>
        <b/>
        <sz val="11"/>
        <rFont val="Calibri"/>
        <family val="2"/>
        <scheme val="minor"/>
      </rPr>
      <t>COLUMN C – ACCOUNT TITLE:</t>
    </r>
  </si>
  <si>
    <t>Use the account title that applies to the object code listed in the accordance with the agency’s accounting system.</t>
  </si>
  <si>
    <t>COLUMN D - DESCRIPTION:</t>
  </si>
  <si>
    <t xml:space="preserve">Provide detailed descriptions/specifications of all equipment items to be purchased that have a projected unit value of $5,000 (State’s threshold) or more with a useful life of one year or more.
</t>
  </si>
  <si>
    <t>COLUMN E –  SCHOOL/PROGRAM:</t>
  </si>
  <si>
    <t>Provide the name of the school and the name of the program for which the equipment is being purchased.</t>
  </si>
  <si>
    <r>
      <rPr>
        <b/>
        <sz val="11"/>
        <rFont val="Calibri"/>
        <family val="2"/>
        <scheme val="minor"/>
      </rPr>
      <t>COLUMN F – NUMBER OF ITEMS:</t>
    </r>
  </si>
  <si>
    <t>Provide the total number purchased of this item.</t>
  </si>
  <si>
    <r>
      <rPr>
        <b/>
        <sz val="11"/>
        <rFont val="Calibri"/>
        <family val="2"/>
        <scheme val="minor"/>
      </rPr>
      <t>COLUMN G – ITEM COST:</t>
    </r>
  </si>
  <si>
    <t>Provide the projected cost for each item.</t>
  </si>
  <si>
    <r>
      <rPr>
        <b/>
        <sz val="11"/>
        <rFont val="Calibri"/>
        <family val="2"/>
        <scheme val="minor"/>
      </rPr>
      <t>COLUMN H – TOTAL COST:</t>
    </r>
  </si>
  <si>
    <t>Provide the total projected cost of all items.</t>
  </si>
  <si>
    <t>COLUMN E – SCHOOL/PROGRAM:</t>
  </si>
  <si>
    <t>Allocation Chart</t>
  </si>
  <si>
    <t>Funding List PY 2026-27</t>
  </si>
  <si>
    <t>*Contingent on 2026-27 Federal Appropriations &amp; State Allocations</t>
  </si>
  <si>
    <t>Alachua</t>
  </si>
  <si>
    <t>Baker</t>
  </si>
  <si>
    <t>Bay</t>
  </si>
  <si>
    <t>Bradford</t>
  </si>
  <si>
    <t>Brevard</t>
  </si>
  <si>
    <t>Broward</t>
  </si>
  <si>
    <t>Calhoun</t>
  </si>
  <si>
    <t>Charlotte</t>
  </si>
  <si>
    <t>Citrus</t>
  </si>
  <si>
    <t>Clay</t>
  </si>
  <si>
    <t>Collier</t>
  </si>
  <si>
    <t>Columbia</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</si>
  <si>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</si>
  <si>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</si>
  <si>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</si>
  <si>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</si>
  <si>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</si>
  <si>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</si>
  <si>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</si>
  <si>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</si>
  <si>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</si>
  <si>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</si>
  <si>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</si>
  <si>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</si>
  <si>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</si>
  <si>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</si>
  <si>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</si>
  <si>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</si>
  <si>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</si>
  <si>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</si>
  <si>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</si>
  <si>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</si>
  <si>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</si>
  <si>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</si>
  <si>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</si>
  <si>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</si>
  <si>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</si>
  <si>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</si>
  <si>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</si>
  <si>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</si>
  <si>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</si>
  <si>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</si>
  <si>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</si>
  <si>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</si>
  <si>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</si>
  <si>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</si>
  <si>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</si>
  <si>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</si>
  <si>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</si>
  <si>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</si>
  <si>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</si>
  <si>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</si>
  <si>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</si>
  <si>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</si>
  <si>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</si>
  <si>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</si>
  <si>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</si>
  <si>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</si>
  <si>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</si>
  <si>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</si>
  <si>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</si>
  <si>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</si>
  <si>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</si>
  <si>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</si>
  <si>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</si>
  <si>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</si>
  <si>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</si>
  <si>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 xml:space="preserve">Corrections </t>
  </si>
  <si>
    <t>Agency Type</t>
  </si>
  <si>
    <t xml:space="preserve">Eligibility </t>
  </si>
  <si>
    <t xml:space="preserve">Maximum Request Allocation </t>
  </si>
  <si>
    <t xml:space="preserve">Local Eligible Providers </t>
  </si>
  <si>
    <t xml:space="preserve">Must operate programs within a correctional institution or other institutional setting. 
Correctional institution means any 
• prison
• jail; 
• Reformatory; 
• work farm; 
• detention center; or
•  halfway house, community-based rehabilitation center, or any other similar institution designed for the confinement or rehabilitation of criminal offenders. </t>
  </si>
  <si>
    <t xml:space="preserve">Florida Department of Corrections </t>
  </si>
  <si>
    <t>Counties</t>
  </si>
  <si>
    <t>Instructional Modality</t>
  </si>
  <si>
    <t xml:space="preserve">Eligible Provider Type </t>
  </si>
  <si>
    <t xml:space="preserve">Classroom </t>
  </si>
  <si>
    <t>Local Educational Agency</t>
  </si>
  <si>
    <t xml:space="preserve">Laboratory </t>
  </si>
  <si>
    <t xml:space="preserve">Community-Based Organization </t>
  </si>
  <si>
    <t xml:space="preserve">Asynchronous Online </t>
  </si>
  <si>
    <t xml:space="preserve">Faith Based Organization </t>
  </si>
  <si>
    <t>Synchronous Online</t>
  </si>
  <si>
    <t xml:space="preserve">Volunteer Literacy Organization </t>
  </si>
  <si>
    <t xml:space="preserve">Blended </t>
  </si>
  <si>
    <t xml:space="preserve">Institution of Higher Education </t>
  </si>
  <si>
    <t>Public Nonprofit Agency</t>
  </si>
  <si>
    <t>Yes/No</t>
  </si>
  <si>
    <t>Private Nonprofit Agency</t>
  </si>
  <si>
    <t>✓</t>
  </si>
  <si>
    <t>Library</t>
  </si>
  <si>
    <t>x</t>
  </si>
  <si>
    <t xml:space="preserve">Public Housing Authority </t>
  </si>
  <si>
    <t xml:space="preserve">Other Nonprofit Institution (not otherwise listed) </t>
  </si>
  <si>
    <t xml:space="preserve">Consortium or Coalition of Eligible Providers </t>
  </si>
  <si>
    <t xml:space="preserve">Adult Basic Education </t>
  </si>
  <si>
    <t xml:space="preserve">Employer-Provider Partnership </t>
  </si>
  <si>
    <t xml:space="preserve">GED® Preparation </t>
  </si>
  <si>
    <t xml:space="preserve">Adult High School </t>
  </si>
  <si>
    <t xml:space="preserve">Adult High School Co-Enrolled </t>
  </si>
  <si>
    <t xml:space="preserve">Individual </t>
  </si>
  <si>
    <t>Academic Skill Building</t>
  </si>
  <si>
    <t>Collective</t>
  </si>
  <si>
    <t xml:space="preserve">Adult ESOL </t>
  </si>
  <si>
    <t xml:space="preserve">Application Type </t>
  </si>
  <si>
    <t>AGE only</t>
  </si>
  <si>
    <t xml:space="preserve">Summer </t>
  </si>
  <si>
    <t xml:space="preserve">Corrections only </t>
  </si>
  <si>
    <t xml:space="preserve">Fall </t>
  </si>
  <si>
    <t>IELCE only</t>
  </si>
  <si>
    <t xml:space="preserve">Spring </t>
  </si>
  <si>
    <t xml:space="preserve">AGE &amp; IELCE only </t>
  </si>
  <si>
    <t xml:space="preserve">N/A </t>
  </si>
  <si>
    <t>AGE &amp; Corrections only</t>
  </si>
  <si>
    <t>Corrections &amp; IELCE only</t>
  </si>
  <si>
    <t xml:space="preserve"># of Days per Week </t>
  </si>
  <si>
    <t xml:space="preserve">AGE, Corrections &amp; IELCE </t>
  </si>
  <si>
    <t>Partner Type</t>
  </si>
  <si>
    <t>K-12</t>
  </si>
  <si>
    <t>State College</t>
  </si>
  <si>
    <t>Technical College</t>
  </si>
  <si>
    <t>Corrections</t>
  </si>
  <si>
    <t>Employer</t>
  </si>
  <si>
    <t>State/Local Institution</t>
  </si>
  <si>
    <t>Yes</t>
  </si>
  <si>
    <t>Other: List in Row Below</t>
  </si>
  <si>
    <t>No</t>
  </si>
  <si>
    <t>IET Type</t>
  </si>
  <si>
    <t>Funding Stream</t>
  </si>
  <si>
    <t xml:space="preserve">AGE </t>
  </si>
  <si>
    <t>CORR</t>
  </si>
  <si>
    <t>IELCE</t>
  </si>
  <si>
    <t>Summer/Fall</t>
  </si>
  <si>
    <t>Summer/Spring</t>
  </si>
  <si>
    <t>Fall/Spring</t>
  </si>
  <si>
    <t>Summer/Fall/Spring</t>
  </si>
  <si>
    <t>Adult General Education (AGE)
TAPS# 27B022
Section 231 Allocation</t>
  </si>
  <si>
    <t>Integrated English Literacy
and Civics Education (IELCE)
TAPS # 27B023
Section 243 Allocation</t>
  </si>
  <si>
    <t>% of all participants (in measure 1) who became employed or retained employment as a result of the AEL and following completion of the AEL program</t>
  </si>
  <si>
    <t xml:space="preserve">Total </t>
  </si>
  <si>
    <t>See companion AEFLA Competition FDOE Grant Forms Excel workbook Tab ‘Budget Page - Instructions.’</t>
  </si>
  <si>
    <t>See companion AEFLA Competition FDOE Grant Forms Excel workbook Tab ‘Budget Page.’</t>
  </si>
  <si>
    <t>See companion AEFLA Competition FDOE Grant Forms Excel workbook Tab ‘Budget Page - AGE.’</t>
  </si>
  <si>
    <t>See companion AEFLA Competition FDOE Grant Forms Excel workbook Tab ‘Budget Page - CORR.’</t>
  </si>
  <si>
    <t>See companion AEFLA Competition FDOE Grant Forms Excel workbook Tab ‘Budget Page - IELCE.’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</si>
</sst>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_);[Red]\(&quot;$&quot;#,##0\)"/>
    <numFmt numFmtId="44" formatCode="_(&quot;$&quot;* #,##0.00_);_(&quot;$&quot;* \(#,##0.00\);_(&quot;$&quot;* &quot;-&quot;??_);_(@_)"/>
    <numFmt numFmtId="164" formatCode="###0;###0"/>
    <numFmt numFmtId="165" formatCode="_([$$-409]* #,##0.00_);_([$$-409]* \(#,##0.00\);_([$$-409]* &quot;-&quot;??_);_(@_)"/>
  </numFmts>
  <fonts count="68"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rgb="FF000000"/>
      <name val="Calibri"/>
      <family val="2"/>
    </font>
    <font>
      <b/>
      <sz val="11"/>
      <name val="Calibri"/>
      <family val="2"/>
      <scheme val="minor"/>
    </font>
    <font>
      <sz val="11"/>
      <color rgb="FF000000"/>
      <name val="Calibri"/>
      <family val="2"/>
    </font>
    <font>
      <b/>
      <sz val="11"/>
      <name val="Arial"/>
      <family val="2"/>
    </font>
    <font>
      <b/>
      <sz val="11"/>
      <color theme="0"/>
      <name val="Calibri"/>
      <family val="2"/>
    </font>
    <font>
      <sz val="11"/>
      <color theme="1"/>
      <name val="Calibri"/>
      <family val="2"/>
      <scheme val="minor"/>
    </font>
    <font>
      <sz val="10"/>
      <name val="Calibri"/>
      <family val="2"/>
    </font>
    <font>
      <b/>
      <i/>
      <sz val="11"/>
      <color theme="1"/>
      <name val="Calibri"/>
      <family val="2"/>
    </font>
    <font>
      <b/>
      <sz val="11"/>
      <color theme="1"/>
      <name val="Calibri"/>
      <family val="2"/>
    </font>
    <font>
      <b/>
      <sz val="11"/>
      <name val="Calibri"/>
      <family val="2"/>
    </font>
    <font>
      <sz val="11"/>
      <color rgb="FFFF0000"/>
      <name val="Calibri"/>
      <family val="2"/>
    </font>
    <font>
      <i/>
      <sz val="11"/>
      <color theme="1"/>
      <name val="Calibri"/>
      <family val="2"/>
    </font>
    <font>
      <sz val="11"/>
      <color theme="1"/>
      <name val="Calibri"/>
      <family val="2"/>
    </font>
    <font>
      <b/>
      <sz val="12"/>
      <color theme="1"/>
      <name val="Calibri"/>
      <family val="2"/>
    </font>
    <font>
      <sz val="11"/>
      <name val="Calibri"/>
      <family val="2"/>
    </font>
    <font>
      <sz val="20"/>
      <color theme="0"/>
      <name val="Calibri"/>
      <family val="2"/>
      <scheme val="minor"/>
    </font>
    <font>
      <sz val="20"/>
      <color theme="0"/>
      <name val="Calibri"/>
      <family val="2"/>
    </font>
    <font>
      <b/>
      <i/>
      <sz val="11"/>
      <color theme="0"/>
      <name val="Calibri"/>
      <family val="2"/>
    </font>
    <font>
      <b/>
      <i/>
      <sz val="14"/>
      <name val="Calibri"/>
      <family val="2"/>
    </font>
    <font>
      <b/>
      <i/>
      <sz val="13"/>
      <name val="Calibri"/>
      <family val="2"/>
    </font>
    <font>
      <sz val="10"/>
      <color rgb="FF000000"/>
      <name val="Calibri"/>
      <family val="2"/>
    </font>
    <font>
      <b/>
      <sz val="10"/>
      <color rgb="FF000000"/>
      <name val="Arial"/>
      <family val="2"/>
    </font>
    <font>
      <b/>
      <sz val="10"/>
      <name val="Arial"/>
      <family val="2"/>
    </font>
    <font>
      <sz val="10"/>
      <color rgb="FF000000"/>
      <name val="Arial"/>
      <family val="2"/>
    </font>
    <font>
      <sz val="9"/>
      <name val="Arial"/>
      <family val="2"/>
    </font>
    <font>
      <sz val="10"/>
      <color rgb="FF000000"/>
      <name val="Times New Roman"/>
      <family val="1"/>
    </font>
    <font>
      <sz val="10"/>
      <name val="Arial"/>
      <family val="2"/>
    </font>
    <font>
      <sz val="11"/>
      <color indexed="8"/>
      <name val="Calibri"/>
      <family val="2"/>
    </font>
    <font>
      <b/>
      <sz val="14"/>
      <name val="Times New Roman"/>
      <family val="1"/>
    </font>
    <font>
      <sz val="14"/>
      <name val="Arial"/>
      <family val="2"/>
    </font>
    <font>
      <b/>
      <sz val="11"/>
      <name val="Times New Roman"/>
      <family val="1"/>
    </font>
    <font>
      <sz val="10"/>
      <name val="Times New Roman"/>
      <family val="1"/>
    </font>
    <font>
      <b/>
      <sz val="10"/>
      <name val="Times New Roman"/>
      <family val="1"/>
    </font>
    <font>
      <b/>
      <sz val="9"/>
      <name val="Times New Roman"/>
      <family val="1"/>
    </font>
    <font>
      <sz val="11"/>
      <name val="Times New Roman"/>
      <family val="1"/>
    </font>
    <font>
      <sz val="8"/>
      <name val="Times New Roman"/>
      <family val="1"/>
    </font>
    <font>
      <sz val="11"/>
      <name val="Arial"/>
      <family val="2"/>
    </font>
    <font>
      <u/>
      <sz val="10"/>
      <name val="Arial"/>
      <family val="2"/>
    </font>
    <font>
      <b/>
      <sz val="11"/>
      <color rgb="FF000000"/>
      <name val="Calibri"/>
      <family val="2"/>
      <scheme val="minor"/>
    </font>
    <font>
      <sz val="11"/>
      <name val="Calibri"/>
      <family val="2"/>
      <scheme val="minor"/>
    </font>
    <font>
      <u/>
      <sz val="11"/>
      <name val="Arial"/>
      <family val="2"/>
    </font>
    <font>
      <sz val="22"/>
      <color theme="1"/>
      <name val="Calibri"/>
      <family val="2"/>
    </font>
    <font>
      <sz val="12"/>
      <color theme="1"/>
      <name val="Calibri"/>
      <family val="2"/>
    </font>
    <font>
      <b/>
      <sz val="14"/>
      <name val="Calibri"/>
      <family val="2"/>
    </font>
    <font>
      <sz val="26"/>
      <color theme="0"/>
      <name val="Calibri"/>
      <family val="2"/>
    </font>
    <font>
      <sz val="12"/>
      <color theme="0"/>
      <name val="Calibri"/>
      <family val="2"/>
    </font>
    <font>
      <b/>
      <sz val="10"/>
      <color theme="0"/>
      <name val="Arial"/>
      <family val="2"/>
    </font>
    <font>
      <b/>
      <sz val="10"/>
      <color theme="1"/>
      <name val="Calibri"/>
      <family val="2"/>
    </font>
    <font>
      <sz val="10"/>
      <color theme="0"/>
      <name val="Calibri"/>
      <family val="2"/>
    </font>
    <font>
      <u/>
      <sz val="11"/>
      <color theme="10"/>
      <name val="Calibri"/>
      <family val="2"/>
      <scheme val="minor"/>
    </font>
    <font>
      <u/>
      <sz val="11"/>
      <color theme="1"/>
      <name val="Calibri"/>
      <family val="2"/>
    </font>
    <font>
      <i/>
      <sz val="11"/>
      <name val="Calibri"/>
      <family val="2"/>
      <scheme val="minor"/>
    </font>
    <font>
      <b/>
      <sz val="11"/>
      <color rgb="FF000000"/>
      <name val="Calibri"/>
      <family val="2"/>
    </font>
    <font>
      <u/>
      <sz val="11"/>
      <name val="Calibri"/>
      <family val="2"/>
      <scheme val="minor"/>
    </font>
    <font>
      <b/>
      <u/>
      <sz val="11"/>
      <name val="Calibri"/>
      <family val="2"/>
      <scheme val="minor"/>
    </font>
    <font>
      <b/>
      <sz val="11"/>
      <color rgb="FFFFFFFF"/>
      <name val="Calibri"/>
      <family val="2"/>
      <scheme val="minor"/>
    </font>
    <font>
      <b/>
      <u/>
      <sz val="11"/>
      <name val="Calibri"/>
      <family val="2"/>
    </font>
    <font>
      <sz val="8"/>
      <name val="Calibri"/>
      <family val="2"/>
      <scheme val="minor"/>
    </font>
    <font>
      <i/>
      <sz val="11"/>
      <name val="Calibri"/>
      <family val="2"/>
    </font>
    <font>
      <b/>
      <sz val="14"/>
      <color theme="1"/>
      <name val="Calibri"/>
      <family val="2"/>
      <scheme val="minor"/>
    </font>
    <font>
      <b/>
      <sz val="11"/>
      <color rgb="FFFFFFFF"/>
      <name val="Calibri"/>
      <family val="2"/>
    </font>
    <font>
      <sz val="11"/>
      <color rgb="FF000000"/>
      <name val="Calibri"/>
      <family val="2"/>
      <scheme val="minor"/>
    </font>
    <font>
      <sz val="20"/>
      <color rgb="FFFFFFFF"/>
      <name val="Calibri"/>
      <family val="2"/>
      <scheme val="minor"/>
    </font>
    <font>
      <sz val="24"/>
      <color rgb="FFFF0000"/>
      <name val="Calibri"/>
      <family val="2"/>
    </font>
  </fonts>
  <fills count="22">
    <fill>
      <patternFill patternType="none"/>
    </fill>
    <fill>
      <patternFill patternType="gray125"/>
    </fill>
    <fill>
      <patternFill patternType="solid">
        <fgColor rgb="FFA5A5A5"/>
      </patternFill>
    </fill>
    <fill>
      <patternFill patternType="solid">
        <fgColor theme="4"/>
      </patternFill>
    </fill>
    <fill>
      <patternFill patternType="solid">
        <fgColor theme="7" tint="-0.499984740745262"/>
        <bgColor indexed="64"/>
      </patternFill>
    </fill>
    <fill>
      <patternFill patternType="solid">
        <fgColor theme="4"/>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rgb="FFFFFFCC"/>
      </patternFill>
    </fill>
    <fill>
      <patternFill patternType="solid">
        <fgColor theme="3"/>
        <bgColor indexed="64"/>
      </patternFill>
    </fill>
    <fill>
      <patternFill patternType="solid">
        <fgColor theme="1" tint="0.34998626667073579"/>
        <bgColor indexed="64"/>
      </patternFill>
    </fill>
    <fill>
      <patternFill patternType="solid">
        <fgColor rgb="FFB3B3B3"/>
      </patternFill>
    </fill>
    <fill>
      <patternFill patternType="solid">
        <fgColor rgb="FF404040"/>
      </patternFill>
    </fill>
    <fill>
      <patternFill patternType="solid">
        <fgColor theme="3"/>
        <bgColor rgb="FF000000"/>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4"/>
        <bgColor theme="4"/>
      </patternFill>
    </fill>
  </fills>
  <borders count="125">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rgb="FF000000"/>
      </right>
      <top/>
      <bottom style="thin">
        <color rgb="FF000000"/>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bottom style="thin">
        <color rgb="FF000000"/>
      </bottom>
      <diagonal/>
    </border>
    <border>
      <left style="thin">
        <color rgb="FF000000"/>
      </left>
      <right style="thin">
        <color rgb="FF000000"/>
      </right>
      <top/>
      <bottom style="medium">
        <color indexed="64"/>
      </bottom>
      <diagonal/>
    </border>
    <border>
      <left style="medium">
        <color indexed="64"/>
      </left>
      <right style="thin">
        <color rgb="FF000000"/>
      </right>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rgb="FF000000"/>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medium">
        <color indexed="64"/>
      </left>
      <right/>
      <top style="thin">
        <color indexed="64"/>
      </top>
      <bottom/>
      <diagonal/>
    </border>
    <border>
      <left style="thin">
        <color indexed="64"/>
      </left>
      <right/>
      <top style="medium">
        <color indexed="64"/>
      </top>
      <bottom/>
      <diagonal/>
    </border>
    <border>
      <left/>
      <right/>
      <top style="thin">
        <color indexed="64"/>
      </top>
      <bottom/>
      <diagonal/>
    </border>
  </borders>
  <cellStyleXfs count="10">
    <xf numFmtId="0" fontId="0" fillId="0" borderId="0"/>
    <xf numFmtId="0" fontId="1" fillId="2" borderId="1" applyNumberFormat="0" applyAlignment="0" applyProtection="0"/>
    <xf numFmtId="0" fontId="3" fillId="3" borderId="0" applyNumberFormat="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12" borderId="41" applyNumberFormat="0" applyFont="0" applyAlignment="0" applyProtection="0"/>
    <xf numFmtId="44" fontId="31" fillId="0" borderId="0" applyFont="0" applyFill="0" applyBorder="0" applyAlignment="0" applyProtection="0"/>
    <xf numFmtId="0" fontId="29" fillId="0" borderId="0"/>
    <xf numFmtId="0" fontId="29" fillId="0" borderId="0"/>
    <xf numFmtId="0" fontId="53" fillId="0" borderId="0" applyNumberFormat="0" applyFill="0" applyBorder="0" applyAlignment="0" applyProtection="0"/>
  </cellStyleXfs>
  <cellXfs count="625">
    <xf numFmtId="0" fontId="0" fillId="0" borderId="0" xfId="0"/>
    <xf numFmtId="0" fontId="0" fillId="0" borderId="0" xfId="0" applyAlignment="1">
      <alignment horizontal="center" vertical="center"/>
    </xf>
    <xf numFmtId="0" fontId="0" fillId="0" borderId="2" xfId="0" applyBorder="1"/>
    <xf numFmtId="0" fontId="0" fillId="0" borderId="0" xfId="0" applyAlignment="1">
      <alignment wrapText="1"/>
    </xf>
    <xf numFmtId="0" fontId="1" fillId="6" borderId="2"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2" xfId="0" applyFont="1" applyFill="1" applyBorder="1"/>
    <xf numFmtId="0" fontId="1" fillId="6" borderId="2" xfId="0" applyFont="1" applyFill="1" applyBorder="1" applyAlignment="1">
      <alignment horizontal="center"/>
    </xf>
    <xf numFmtId="0" fontId="6" fillId="0" borderId="15" xfId="0" applyFont="1" applyBorder="1" applyAlignment="1">
      <alignment horizontal="left" vertical="center" wrapText="1"/>
    </xf>
    <xf numFmtId="0" fontId="6" fillId="9" borderId="15" xfId="0" applyFont="1" applyFill="1" applyBorder="1" applyAlignment="1">
      <alignment horizontal="left" vertical="center" wrapText="1"/>
    </xf>
    <xf numFmtId="0" fontId="6" fillId="9" borderId="17" xfId="0" applyFont="1" applyFill="1" applyBorder="1" applyAlignment="1">
      <alignment horizontal="left" vertical="center" wrapText="1"/>
    </xf>
    <xf numFmtId="0" fontId="0" fillId="11" borderId="0" xfId="0" applyFill="1" applyAlignment="1">
      <alignment horizontal="left" wrapText="1"/>
    </xf>
    <xf numFmtId="0" fontId="0" fillId="11" borderId="0" xfId="0" applyFill="1"/>
    <xf numFmtId="0" fontId="0" fillId="0" borderId="0" xfId="0" applyAlignment="1">
      <alignment horizontal="center" vertical="center" wrapText="1"/>
    </xf>
    <xf numFmtId="0" fontId="1" fillId="11" borderId="0" xfId="0" applyFont="1" applyFill="1"/>
    <xf numFmtId="0" fontId="1" fillId="11" borderId="0" xfId="0" applyFont="1" applyFill="1" applyAlignment="1">
      <alignment horizontal="center" vertical="center" wrapText="1"/>
    </xf>
    <xf numFmtId="0" fontId="0" fillId="11" borderId="0" xfId="0" applyFill="1" applyAlignment="1">
      <alignment wrapText="1"/>
    </xf>
    <xf numFmtId="0" fontId="0" fillId="11" borderId="0" xfId="0" applyFill="1" applyAlignment="1">
      <alignment horizontal="center" vertical="center" wrapText="1"/>
    </xf>
    <xf numFmtId="0" fontId="3" fillId="0" borderId="0" xfId="2" applyFill="1"/>
    <xf numFmtId="0" fontId="1" fillId="5" borderId="11" xfId="2" applyFont="1" applyFill="1" applyBorder="1"/>
    <xf numFmtId="0" fontId="1" fillId="5" borderId="12" xfId="2" applyFont="1" applyFill="1" applyBorder="1"/>
    <xf numFmtId="0" fontId="12" fillId="0" borderId="0" xfId="0" applyFont="1" applyAlignment="1">
      <alignment horizontal="left"/>
    </xf>
    <xf numFmtId="1" fontId="16" fillId="11" borderId="2" xfId="0" applyNumberFormat="1" applyFont="1" applyFill="1" applyBorder="1" applyAlignment="1" applyProtection="1">
      <alignment horizontal="center" vertical="top" wrapText="1"/>
      <protection locked="0"/>
    </xf>
    <xf numFmtId="0" fontId="2" fillId="10" borderId="2" xfId="0" applyFont="1" applyFill="1" applyBorder="1" applyAlignment="1">
      <alignment horizontal="right"/>
    </xf>
    <xf numFmtId="0" fontId="1" fillId="13" borderId="2" xfId="0" applyFont="1" applyFill="1" applyBorder="1" applyAlignment="1">
      <alignment horizontal="center"/>
    </xf>
    <xf numFmtId="49" fontId="0" fillId="0" borderId="2" xfId="0" applyNumberFormat="1" applyBorder="1"/>
    <xf numFmtId="0" fontId="2" fillId="10" borderId="14" xfId="0" applyFont="1" applyFill="1" applyBorder="1" applyAlignment="1">
      <alignment horizontal="right"/>
    </xf>
    <xf numFmtId="44" fontId="0" fillId="0" borderId="15" xfId="4" applyFont="1" applyBorder="1"/>
    <xf numFmtId="0" fontId="2" fillId="10" borderId="49" xfId="0" applyFont="1" applyFill="1" applyBorder="1" applyAlignment="1">
      <alignment horizontal="right"/>
    </xf>
    <xf numFmtId="0" fontId="2" fillId="10" borderId="59" xfId="0" applyFont="1" applyFill="1" applyBorder="1" applyAlignment="1">
      <alignment horizontal="right"/>
    </xf>
    <xf numFmtId="0" fontId="0" fillId="0" borderId="65" xfId="0" applyBorder="1"/>
    <xf numFmtId="1" fontId="16" fillId="11" borderId="59" xfId="0" applyNumberFormat="1" applyFont="1" applyFill="1" applyBorder="1" applyAlignment="1" applyProtection="1">
      <alignment horizontal="center" vertical="top" wrapText="1"/>
      <protection locked="0"/>
    </xf>
    <xf numFmtId="0" fontId="8" fillId="5" borderId="34" xfId="0" applyFont="1" applyFill="1" applyBorder="1" applyAlignment="1">
      <alignment horizontal="center" wrapText="1"/>
    </xf>
    <xf numFmtId="1" fontId="16" fillId="11" borderId="39" xfId="0" applyNumberFormat="1" applyFont="1" applyFill="1" applyBorder="1" applyAlignment="1" applyProtection="1">
      <alignment horizontal="center" vertical="top" wrapText="1"/>
      <protection locked="0"/>
    </xf>
    <xf numFmtId="0" fontId="8" fillId="5" borderId="51" xfId="0" applyFont="1" applyFill="1" applyBorder="1" applyAlignment="1">
      <alignment horizontal="center" wrapText="1"/>
    </xf>
    <xf numFmtId="1" fontId="16" fillId="11" borderId="70" xfId="0" applyNumberFormat="1" applyFont="1" applyFill="1" applyBorder="1" applyAlignment="1" applyProtection="1">
      <alignment horizontal="center" vertical="top" wrapText="1"/>
      <protection locked="0"/>
    </xf>
    <xf numFmtId="1" fontId="16" fillId="11" borderId="60" xfId="0" applyNumberFormat="1" applyFont="1" applyFill="1" applyBorder="1" applyAlignment="1" applyProtection="1">
      <alignment horizontal="center" vertical="top" wrapText="1"/>
      <protection locked="0"/>
    </xf>
    <xf numFmtId="1" fontId="16" fillId="11" borderId="66" xfId="0" applyNumberFormat="1" applyFont="1" applyFill="1" applyBorder="1" applyAlignment="1" applyProtection="1">
      <alignment horizontal="center" vertical="top" wrapText="1"/>
      <protection locked="0"/>
    </xf>
    <xf numFmtId="0" fontId="8" fillId="5" borderId="30" xfId="0" applyFont="1" applyFill="1" applyBorder="1" applyAlignment="1">
      <alignment horizontal="center" vertical="center" wrapText="1"/>
    </xf>
    <xf numFmtId="0" fontId="8" fillId="5" borderId="28" xfId="0" applyFont="1" applyFill="1" applyBorder="1" applyAlignment="1">
      <alignment horizontal="center" wrapText="1"/>
    </xf>
    <xf numFmtId="0" fontId="8" fillId="5" borderId="64" xfId="0" applyFont="1" applyFill="1" applyBorder="1" applyAlignment="1">
      <alignment horizontal="center" wrapText="1"/>
    </xf>
    <xf numFmtId="1" fontId="16" fillId="11" borderId="71" xfId="0" applyNumberFormat="1" applyFont="1" applyFill="1" applyBorder="1" applyAlignment="1" applyProtection="1">
      <alignment horizontal="center" vertical="top" wrapText="1"/>
      <protection locked="0"/>
    </xf>
    <xf numFmtId="1" fontId="16" fillId="11" borderId="62" xfId="0" applyNumberFormat="1" applyFont="1" applyFill="1" applyBorder="1" applyAlignment="1" applyProtection="1">
      <alignment horizontal="center" vertical="top" wrapText="1"/>
      <protection locked="0"/>
    </xf>
    <xf numFmtId="1" fontId="16" fillId="11" borderId="69" xfId="0" applyNumberFormat="1" applyFont="1" applyFill="1" applyBorder="1" applyAlignment="1" applyProtection="1">
      <alignment horizontal="center" vertical="top" wrapText="1"/>
      <protection locked="0"/>
    </xf>
    <xf numFmtId="0" fontId="8" fillId="5" borderId="33"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76" xfId="0" applyFont="1" applyFill="1" applyBorder="1" applyAlignment="1">
      <alignment horizontal="center" vertical="center" wrapText="1"/>
    </xf>
    <xf numFmtId="0" fontId="8" fillId="5" borderId="77" xfId="0" applyFont="1" applyFill="1" applyBorder="1" applyAlignment="1">
      <alignment horizontal="center" vertical="center" wrapText="1"/>
    </xf>
    <xf numFmtId="1" fontId="16" fillId="0" borderId="59" xfId="0" applyNumberFormat="1" applyFont="1" applyBorder="1" applyAlignment="1" applyProtection="1">
      <alignment horizontal="center" vertical="top" wrapText="1"/>
      <protection locked="0"/>
    </xf>
    <xf numFmtId="1" fontId="16" fillId="0" borderId="65" xfId="0" applyNumberFormat="1" applyFont="1" applyBorder="1" applyAlignment="1">
      <alignment horizontal="center" vertical="top" wrapText="1"/>
    </xf>
    <xf numFmtId="1" fontId="16" fillId="0" borderId="2" xfId="0" applyNumberFormat="1" applyFont="1" applyBorder="1" applyAlignment="1" applyProtection="1">
      <alignment horizontal="center" vertical="top" wrapText="1"/>
      <protection locked="0"/>
    </xf>
    <xf numFmtId="1" fontId="16" fillId="0" borderId="15" xfId="0" applyNumberFormat="1" applyFont="1" applyBorder="1" applyAlignment="1">
      <alignment horizontal="center" vertical="top" wrapText="1"/>
    </xf>
    <xf numFmtId="1" fontId="16" fillId="0" borderId="39" xfId="0" applyNumberFormat="1" applyFont="1" applyBorder="1" applyAlignment="1" applyProtection="1">
      <alignment horizontal="center" vertical="top" wrapText="1"/>
      <protection locked="0"/>
    </xf>
    <xf numFmtId="1" fontId="16" fillId="0" borderId="40" xfId="0" applyNumberFormat="1" applyFont="1" applyBorder="1" applyAlignment="1">
      <alignment horizontal="center" vertical="top" wrapText="1"/>
    </xf>
    <xf numFmtId="1" fontId="16" fillId="0" borderId="70" xfId="0" applyNumberFormat="1" applyFont="1" applyBorder="1" applyAlignment="1" applyProtection="1">
      <alignment horizontal="center" vertical="top" wrapText="1"/>
      <protection locked="0"/>
    </xf>
    <xf numFmtId="1" fontId="16" fillId="0" borderId="60" xfId="0" applyNumberFormat="1" applyFont="1" applyBorder="1" applyAlignment="1" applyProtection="1">
      <alignment horizontal="center" vertical="top" wrapText="1"/>
      <protection locked="0"/>
    </xf>
    <xf numFmtId="1" fontId="16" fillId="0" borderId="66" xfId="0" applyNumberFormat="1" applyFont="1" applyBorder="1" applyAlignment="1" applyProtection="1">
      <alignment horizontal="center" vertical="top" wrapText="1"/>
      <protection locked="0"/>
    </xf>
    <xf numFmtId="0" fontId="8" fillId="5" borderId="73" xfId="0" applyFont="1" applyFill="1" applyBorder="1" applyAlignment="1">
      <alignment horizontal="center" vertical="center" wrapText="1"/>
    </xf>
    <xf numFmtId="1" fontId="16" fillId="14" borderId="30" xfId="0" applyNumberFormat="1" applyFont="1" applyFill="1" applyBorder="1" applyAlignment="1">
      <alignment horizontal="center" vertical="top" wrapText="1"/>
    </xf>
    <xf numFmtId="1" fontId="16" fillId="14" borderId="27" xfId="0" applyNumberFormat="1" applyFont="1" applyFill="1" applyBorder="1" applyAlignment="1">
      <alignment horizontal="center" vertical="top" wrapText="1"/>
    </xf>
    <xf numFmtId="1" fontId="2" fillId="14" borderId="27" xfId="0" applyNumberFormat="1" applyFont="1" applyFill="1" applyBorder="1" applyAlignment="1">
      <alignment horizontal="center" vertical="center"/>
    </xf>
    <xf numFmtId="0" fontId="8" fillId="14" borderId="27" xfId="0" applyFont="1" applyFill="1" applyBorder="1" applyAlignment="1">
      <alignment horizontal="center" vertical="center" wrapText="1"/>
    </xf>
    <xf numFmtId="1" fontId="18" fillId="14" borderId="27" xfId="0" applyNumberFormat="1" applyFont="1" applyFill="1" applyBorder="1" applyAlignment="1">
      <alignment horizontal="center" vertical="top" wrapText="1"/>
    </xf>
    <xf numFmtId="1" fontId="2" fillId="14" borderId="28" xfId="0" applyNumberFormat="1" applyFont="1" applyFill="1" applyBorder="1" applyAlignment="1">
      <alignment horizontal="center" vertical="center"/>
    </xf>
    <xf numFmtId="0" fontId="22" fillId="0" borderId="0" xfId="0" applyFont="1" applyAlignment="1">
      <alignment wrapText="1"/>
    </xf>
    <xf numFmtId="0" fontId="24" fillId="0" borderId="0" xfId="0" applyFont="1" applyAlignment="1">
      <alignment wrapText="1"/>
    </xf>
    <xf numFmtId="0" fontId="16" fillId="10" borderId="14" xfId="0" applyFont="1" applyFill="1" applyBorder="1" applyAlignment="1">
      <alignment horizontal="right" vertical="top" wrapText="1"/>
    </xf>
    <xf numFmtId="0" fontId="16" fillId="10" borderId="38" xfId="0" applyFont="1" applyFill="1" applyBorder="1" applyAlignment="1">
      <alignment horizontal="right" vertical="top" wrapText="1"/>
    </xf>
    <xf numFmtId="0" fontId="12" fillId="9" borderId="21" xfId="0" applyFont="1" applyFill="1" applyBorder="1" applyAlignment="1">
      <alignment horizontal="right" vertical="top" wrapText="1"/>
    </xf>
    <xf numFmtId="0" fontId="21" fillId="5" borderId="75" xfId="0" applyFont="1" applyFill="1" applyBorder="1" applyAlignment="1">
      <alignment horizontal="right" vertical="center" wrapText="1"/>
    </xf>
    <xf numFmtId="0" fontId="16" fillId="10" borderId="49" xfId="0" applyFont="1" applyFill="1" applyBorder="1" applyAlignment="1">
      <alignment horizontal="right" vertical="top" wrapText="1"/>
    </xf>
    <xf numFmtId="0" fontId="12" fillId="9" borderId="74" xfId="0" applyFont="1" applyFill="1" applyBorder="1" applyAlignment="1">
      <alignment horizontal="right" vertical="top" wrapText="1"/>
    </xf>
    <xf numFmtId="0" fontId="21" fillId="5" borderId="21" xfId="0" applyFont="1" applyFill="1" applyBorder="1" applyAlignment="1">
      <alignment horizontal="right" vertical="center" wrapText="1"/>
    </xf>
    <xf numFmtId="0" fontId="12" fillId="8" borderId="21" xfId="0" applyFont="1" applyFill="1" applyBorder="1" applyAlignment="1">
      <alignment horizontal="right" vertical="top" wrapText="1"/>
    </xf>
    <xf numFmtId="0" fontId="47" fillId="11" borderId="56" xfId="0" applyFont="1" applyFill="1" applyBorder="1" applyAlignment="1">
      <alignment horizontal="center" wrapText="1"/>
    </xf>
    <xf numFmtId="0" fontId="47" fillId="11" borderId="92" xfId="0" applyFont="1" applyFill="1" applyBorder="1" applyAlignment="1">
      <alignment horizontal="center" wrapText="1"/>
    </xf>
    <xf numFmtId="0" fontId="16" fillId="0" borderId="44" xfId="0" applyFont="1" applyBorder="1" applyAlignment="1" applyProtection="1">
      <alignment horizontal="center" wrapText="1"/>
      <protection locked="0"/>
    </xf>
    <xf numFmtId="0" fontId="16" fillId="0" borderId="48" xfId="0" applyFont="1" applyBorder="1" applyAlignment="1" applyProtection="1">
      <alignment horizontal="center" wrapText="1"/>
      <protection locked="0"/>
    </xf>
    <xf numFmtId="1" fontId="16" fillId="0" borderId="48" xfId="0" applyNumberFormat="1" applyFont="1" applyBorder="1" applyAlignment="1" applyProtection="1">
      <alignment horizontal="center" wrapText="1"/>
      <protection locked="0"/>
    </xf>
    <xf numFmtId="0" fontId="0" fillId="11" borderId="0" xfId="0" applyFill="1" applyAlignment="1">
      <alignment horizontal="left" vertical="top"/>
    </xf>
    <xf numFmtId="0" fontId="0" fillId="11" borderId="0" xfId="0" applyFill="1" applyAlignment="1">
      <alignment vertical="top"/>
    </xf>
    <xf numFmtId="0" fontId="12" fillId="11" borderId="0" xfId="0" applyFont="1" applyFill="1" applyAlignment="1">
      <alignment horizontal="center" vertical="center"/>
    </xf>
    <xf numFmtId="0" fontId="2" fillId="11" borderId="0" xfId="0" applyFont="1" applyFill="1" applyAlignment="1">
      <alignment horizontal="center"/>
    </xf>
    <xf numFmtId="0" fontId="0" fillId="11" borderId="0" xfId="0" applyFill="1" applyAlignment="1">
      <alignment horizontal="left" vertical="top" wrapText="1"/>
    </xf>
    <xf numFmtId="0" fontId="52" fillId="6" borderId="4" xfId="0" applyFont="1" applyFill="1" applyBorder="1" applyAlignment="1">
      <alignment vertical="top"/>
    </xf>
    <xf numFmtId="0" fontId="52" fillId="6" borderId="5" xfId="0" applyFont="1" applyFill="1" applyBorder="1" applyAlignment="1">
      <alignment vertical="top"/>
    </xf>
    <xf numFmtId="0" fontId="51" fillId="11" borderId="0" xfId="0" applyFont="1" applyFill="1" applyAlignment="1">
      <alignment horizontal="center" vertical="top"/>
    </xf>
    <xf numFmtId="0" fontId="51" fillId="11" borderId="7" xfId="0" applyFont="1" applyFill="1" applyBorder="1" applyAlignment="1">
      <alignment horizontal="center" vertical="top"/>
    </xf>
    <xf numFmtId="0" fontId="16" fillId="0" borderId="99" xfId="0" applyFont="1" applyBorder="1" applyAlignment="1" applyProtection="1">
      <alignment horizontal="center" wrapText="1"/>
      <protection locked="0"/>
    </xf>
    <xf numFmtId="1" fontId="16" fillId="0" borderId="99" xfId="0" applyNumberFormat="1" applyFont="1" applyBorder="1" applyAlignment="1" applyProtection="1">
      <alignment horizontal="center" wrapText="1"/>
      <protection locked="0"/>
    </xf>
    <xf numFmtId="0" fontId="12" fillId="11" borderId="6" xfId="0" applyFont="1" applyFill="1" applyBorder="1" applyAlignment="1">
      <alignment horizontal="left" vertical="center"/>
    </xf>
    <xf numFmtId="0" fontId="8" fillId="5" borderId="99" xfId="0" applyFont="1" applyFill="1" applyBorder="1" applyAlignment="1">
      <alignment horizontal="center" wrapText="1"/>
    </xf>
    <xf numFmtId="0" fontId="8" fillId="5" borderId="105" xfId="0" applyFont="1" applyFill="1" applyBorder="1" applyAlignment="1">
      <alignment horizontal="center" wrapText="1"/>
    </xf>
    <xf numFmtId="0" fontId="12" fillId="8" borderId="106" xfId="0" applyFont="1" applyFill="1" applyBorder="1" applyAlignment="1">
      <alignment horizontal="right" wrapText="1"/>
    </xf>
    <xf numFmtId="0" fontId="16" fillId="10" borderId="49" xfId="0" applyFont="1" applyFill="1" applyBorder="1" applyAlignment="1">
      <alignment horizontal="right" wrapText="1"/>
    </xf>
    <xf numFmtId="0" fontId="16" fillId="10" borderId="16" xfId="0" applyFont="1" applyFill="1" applyBorder="1" applyAlignment="1">
      <alignment horizontal="right" wrapText="1"/>
    </xf>
    <xf numFmtId="0" fontId="18" fillId="10" borderId="8" xfId="0" applyFont="1" applyFill="1" applyBorder="1" applyAlignment="1">
      <alignment horizontal="right" vertical="center" wrapText="1"/>
    </xf>
    <xf numFmtId="0" fontId="16" fillId="10" borderId="100" xfId="0" applyFont="1" applyFill="1" applyBorder="1" applyAlignment="1">
      <alignment horizontal="right" wrapText="1"/>
    </xf>
    <xf numFmtId="0" fontId="16" fillId="10" borderId="97" xfId="0" applyFont="1" applyFill="1" applyBorder="1" applyAlignment="1">
      <alignment horizontal="right" wrapText="1"/>
    </xf>
    <xf numFmtId="0" fontId="16" fillId="10" borderId="98" xfId="0" applyFont="1" applyFill="1" applyBorder="1" applyAlignment="1">
      <alignment horizontal="right" wrapText="1"/>
    </xf>
    <xf numFmtId="0" fontId="8" fillId="5" borderId="111" xfId="0" applyFont="1" applyFill="1" applyBorder="1" applyAlignment="1">
      <alignment horizontal="center" wrapText="1"/>
    </xf>
    <xf numFmtId="1" fontId="16" fillId="0" borderId="108" xfId="0" applyNumberFormat="1" applyFont="1" applyBorder="1" applyAlignment="1" applyProtection="1">
      <alignment horizontal="center" wrapText="1"/>
      <protection locked="0"/>
    </xf>
    <xf numFmtId="1" fontId="16" fillId="0" borderId="45" xfId="0" applyNumberFormat="1" applyFont="1" applyBorder="1" applyAlignment="1" applyProtection="1">
      <alignment horizontal="center" wrapText="1"/>
      <protection locked="0"/>
    </xf>
    <xf numFmtId="1" fontId="16" fillId="0" borderId="111" xfId="0" applyNumberFormat="1" applyFont="1" applyBorder="1" applyAlignment="1" applyProtection="1">
      <alignment horizontal="center" wrapText="1"/>
      <protection locked="0"/>
    </xf>
    <xf numFmtId="0" fontId="8" fillId="5" borderId="112" xfId="0" applyFont="1" applyFill="1" applyBorder="1" applyAlignment="1">
      <alignment horizontal="center" wrapText="1"/>
    </xf>
    <xf numFmtId="0" fontId="16" fillId="0" borderId="78" xfId="0" applyFont="1" applyBorder="1" applyAlignment="1" applyProtection="1">
      <alignment horizontal="center" wrapText="1"/>
      <protection locked="0"/>
    </xf>
    <xf numFmtId="0" fontId="16" fillId="0" borderId="47" xfId="0" applyFont="1" applyBorder="1" applyAlignment="1" applyProtection="1">
      <alignment horizontal="center" wrapText="1"/>
      <protection locked="0"/>
    </xf>
    <xf numFmtId="0" fontId="16" fillId="0" borderId="112" xfId="0" applyFont="1" applyBorder="1" applyAlignment="1" applyProtection="1">
      <alignment horizontal="center" wrapText="1"/>
      <protection locked="0"/>
    </xf>
    <xf numFmtId="0" fontId="8" fillId="5" borderId="58" xfId="0" applyFont="1" applyFill="1" applyBorder="1" applyAlignment="1">
      <alignment horizontal="center" wrapText="1"/>
    </xf>
    <xf numFmtId="0" fontId="0" fillId="11" borderId="6" xfId="0" applyFill="1" applyBorder="1" applyAlignment="1">
      <alignment horizontal="left"/>
    </xf>
    <xf numFmtId="0" fontId="2" fillId="11" borderId="7" xfId="0" applyFont="1" applyFill="1" applyBorder="1" applyAlignment="1">
      <alignment horizontal="center"/>
    </xf>
    <xf numFmtId="3" fontId="0" fillId="0" borderId="70" xfId="0" applyNumberFormat="1" applyBorder="1" applyAlignment="1">
      <alignment horizontal="center" vertical="center"/>
    </xf>
    <xf numFmtId="3" fontId="0" fillId="0" borderId="71" xfId="0" applyNumberFormat="1" applyBorder="1" applyAlignment="1">
      <alignment horizontal="center" vertical="center"/>
    </xf>
    <xf numFmtId="0" fontId="1" fillId="5" borderId="76" xfId="0" applyFont="1" applyFill="1" applyBorder="1" applyAlignment="1">
      <alignment horizontal="center" vertical="center" wrapText="1"/>
    </xf>
    <xf numFmtId="0" fontId="1" fillId="5" borderId="68" xfId="0" applyFont="1" applyFill="1" applyBorder="1" applyAlignment="1">
      <alignment horizontal="center" vertical="center" wrapText="1"/>
    </xf>
    <xf numFmtId="0" fontId="1" fillId="5" borderId="114" xfId="0" applyFont="1" applyFill="1" applyBorder="1" applyAlignment="1">
      <alignment horizontal="center" vertical="center" wrapText="1"/>
    </xf>
    <xf numFmtId="0" fontId="1" fillId="5" borderId="67" xfId="0" applyFont="1" applyFill="1" applyBorder="1" applyAlignment="1">
      <alignment horizontal="center" vertical="center" wrapText="1"/>
    </xf>
    <xf numFmtId="0" fontId="0" fillId="10" borderId="30" xfId="0" applyFill="1" applyBorder="1" applyAlignment="1">
      <alignment horizontal="right"/>
    </xf>
    <xf numFmtId="0" fontId="0" fillId="10" borderId="27" xfId="0" applyFill="1" applyBorder="1" applyAlignment="1">
      <alignment horizontal="right"/>
    </xf>
    <xf numFmtId="0" fontId="0" fillId="10" borderId="28" xfId="0" applyFill="1" applyBorder="1" applyAlignment="1">
      <alignment horizontal="right"/>
    </xf>
    <xf numFmtId="0" fontId="2" fillId="9" borderId="58" xfId="0" applyFont="1" applyFill="1" applyBorder="1" applyAlignment="1">
      <alignment horizontal="right"/>
    </xf>
    <xf numFmtId="0" fontId="2" fillId="8" borderId="58" xfId="0" applyFont="1" applyFill="1" applyBorder="1" applyAlignment="1">
      <alignment horizontal="right"/>
    </xf>
    <xf numFmtId="0" fontId="0" fillId="10" borderId="27" xfId="0" applyFill="1" applyBorder="1" applyAlignment="1">
      <alignment horizontal="right" wrapText="1"/>
    </xf>
    <xf numFmtId="0" fontId="0" fillId="10" borderId="28" xfId="0" applyFill="1" applyBorder="1" applyAlignment="1">
      <alignment horizontal="right" wrapText="1"/>
    </xf>
    <xf numFmtId="0" fontId="12" fillId="11" borderId="0" xfId="0" applyFont="1" applyFill="1" applyAlignment="1">
      <alignment vertical="top"/>
    </xf>
    <xf numFmtId="0" fontId="16" fillId="11" borderId="0" xfId="0" applyFont="1" applyFill="1" applyAlignment="1">
      <alignment vertical="top"/>
    </xf>
    <xf numFmtId="0" fontId="12" fillId="11" borderId="0" xfId="0" applyFont="1" applyFill="1" applyAlignment="1">
      <alignment horizontal="center" vertical="top"/>
    </xf>
    <xf numFmtId="0" fontId="15" fillId="11" borderId="0" xfId="0" applyFont="1" applyFill="1" applyAlignment="1">
      <alignment horizontal="left" vertical="center"/>
    </xf>
    <xf numFmtId="0" fontId="11" fillId="11" borderId="0" xfId="0" applyFont="1" applyFill="1" applyAlignment="1">
      <alignment horizontal="left" vertical="center"/>
    </xf>
    <xf numFmtId="0" fontId="1" fillId="13" borderId="2" xfId="0" applyFont="1" applyFill="1" applyBorder="1"/>
    <xf numFmtId="0" fontId="13" fillId="0" borderId="0" xfId="0" applyFont="1" applyAlignment="1">
      <alignment horizontal="right"/>
    </xf>
    <xf numFmtId="0" fontId="0" fillId="11" borderId="0" xfId="0" applyFill="1" applyAlignment="1" applyProtection="1">
      <alignment horizontal="left" vertical="top"/>
      <protection locked="0"/>
    </xf>
    <xf numFmtId="0" fontId="13" fillId="0" borderId="2" xfId="0" applyFont="1" applyBorder="1" applyAlignment="1">
      <alignment horizontal="right"/>
    </xf>
    <xf numFmtId="9" fontId="0" fillId="11" borderId="2" xfId="0" applyNumberFormat="1" applyFill="1" applyBorder="1" applyAlignment="1" applyProtection="1">
      <alignment horizontal="center" vertical="top"/>
      <protection locked="0"/>
    </xf>
    <xf numFmtId="0" fontId="2" fillId="11" borderId="0" xfId="0" applyFont="1" applyFill="1" applyAlignment="1">
      <alignment horizontal="center" vertical="center" wrapText="1"/>
    </xf>
    <xf numFmtId="0" fontId="2" fillId="11" borderId="0" xfId="0" applyFont="1" applyFill="1" applyAlignment="1">
      <alignment horizontal="center" wrapText="1"/>
    </xf>
    <xf numFmtId="0" fontId="13" fillId="11" borderId="0" xfId="0" applyFont="1" applyFill="1" applyAlignment="1">
      <alignment horizontal="left"/>
    </xf>
    <xf numFmtId="0" fontId="13" fillId="11" borderId="0" xfId="0" applyFont="1" applyFill="1" applyAlignment="1">
      <alignment horizontal="center" vertical="center"/>
    </xf>
    <xf numFmtId="0" fontId="16" fillId="9" borderId="11" xfId="0" applyFont="1" applyFill="1" applyBorder="1" applyAlignment="1">
      <alignment horizontal="center" vertical="center" wrapText="1"/>
    </xf>
    <xf numFmtId="0" fontId="16" fillId="9" borderId="12" xfId="0" applyFont="1" applyFill="1" applyBorder="1" applyAlignment="1">
      <alignment vertical="top" wrapText="1"/>
    </xf>
    <xf numFmtId="0" fontId="16" fillId="9" borderId="12" xfId="0" applyFont="1" applyFill="1" applyBorder="1" applyAlignment="1">
      <alignment horizontal="center" vertical="center" wrapText="1"/>
    </xf>
    <xf numFmtId="0" fontId="16" fillId="9" borderId="13" xfId="0" applyFont="1" applyFill="1" applyBorder="1" applyAlignment="1">
      <alignment horizontal="left" vertical="center" wrapText="1"/>
    </xf>
    <xf numFmtId="0" fontId="16" fillId="0" borderId="14" xfId="0" applyFont="1" applyBorder="1" applyAlignment="1">
      <alignment horizontal="center" vertical="center" wrapText="1"/>
    </xf>
    <xf numFmtId="0" fontId="16" fillId="0" borderId="2" xfId="0" applyFont="1" applyBorder="1" applyAlignment="1">
      <alignment vertical="top" wrapText="1"/>
    </xf>
    <xf numFmtId="0" fontId="16" fillId="9" borderId="14" xfId="0" applyFont="1" applyFill="1" applyBorder="1" applyAlignment="1">
      <alignment horizontal="center" vertical="center" wrapText="1"/>
    </xf>
    <xf numFmtId="0" fontId="16" fillId="9" borderId="2" xfId="0" applyFont="1" applyFill="1" applyBorder="1" applyAlignment="1">
      <alignment vertical="top" wrapText="1"/>
    </xf>
    <xf numFmtId="0" fontId="16" fillId="0" borderId="15" xfId="0" applyFont="1" applyBorder="1" applyAlignment="1">
      <alignment horizontal="left" vertical="center" wrapText="1"/>
    </xf>
    <xf numFmtId="0" fontId="16" fillId="9" borderId="16" xfId="0" applyFont="1" applyFill="1" applyBorder="1" applyAlignment="1">
      <alignment horizontal="center" vertical="center" wrapText="1"/>
    </xf>
    <xf numFmtId="0" fontId="16" fillId="9" borderId="34" xfId="0" applyFont="1" applyFill="1" applyBorder="1" applyAlignment="1">
      <alignment vertical="top" wrapText="1"/>
    </xf>
    <xf numFmtId="0" fontId="16" fillId="0" borderId="0" xfId="0" applyFont="1"/>
    <xf numFmtId="0" fontId="8" fillId="7" borderId="30" xfId="0" applyFont="1" applyFill="1" applyBorder="1" applyAlignment="1">
      <alignment horizontal="right"/>
    </xf>
    <xf numFmtId="49" fontId="16" fillId="0" borderId="29" xfId="0" applyNumberFormat="1" applyFont="1" applyBorder="1"/>
    <xf numFmtId="0" fontId="8" fillId="7" borderId="27" xfId="0" applyFont="1" applyFill="1" applyBorder="1" applyAlignment="1">
      <alignment horizontal="right"/>
    </xf>
    <xf numFmtId="0" fontId="16" fillId="0" borderId="24" xfId="0" applyFont="1" applyBorder="1"/>
    <xf numFmtId="0" fontId="8" fillId="7" borderId="28" xfId="0" applyFont="1" applyFill="1" applyBorder="1" applyAlignment="1">
      <alignment horizontal="right" wrapText="1"/>
    </xf>
    <xf numFmtId="49" fontId="16" fillId="0" borderId="25" xfId="0" applyNumberFormat="1" applyFont="1" applyBorder="1"/>
    <xf numFmtId="0" fontId="13" fillId="0" borderId="0" xfId="0" applyFont="1" applyAlignment="1">
      <alignment horizontal="center"/>
    </xf>
    <xf numFmtId="0" fontId="8" fillId="7" borderId="19" xfId="0" applyFont="1" applyFill="1" applyBorder="1" applyAlignment="1">
      <alignment horizontal="center"/>
    </xf>
    <xf numFmtId="0" fontId="16" fillId="7" borderId="20" xfId="0" applyFont="1" applyFill="1" applyBorder="1"/>
    <xf numFmtId="0" fontId="13" fillId="8" borderId="26" xfId="0" applyFont="1" applyFill="1" applyBorder="1" applyAlignment="1">
      <alignment horizontal="right"/>
    </xf>
    <xf numFmtId="49" fontId="16" fillId="0" borderId="23" xfId="0" applyNumberFormat="1" applyFont="1" applyBorder="1"/>
    <xf numFmtId="0" fontId="13" fillId="8" borderId="27" xfId="0" applyFont="1" applyFill="1" applyBorder="1" applyAlignment="1">
      <alignment horizontal="right"/>
    </xf>
    <xf numFmtId="49" fontId="16" fillId="0" borderId="24" xfId="0" applyNumberFormat="1" applyFont="1" applyBorder="1"/>
    <xf numFmtId="0" fontId="13" fillId="8" borderId="28" xfId="0" applyFont="1" applyFill="1" applyBorder="1" applyAlignment="1">
      <alignment horizontal="right"/>
    </xf>
    <xf numFmtId="0" fontId="13" fillId="8" borderId="30" xfId="0" applyFont="1" applyFill="1" applyBorder="1" applyAlignment="1">
      <alignment horizontal="right"/>
    </xf>
    <xf numFmtId="0" fontId="13" fillId="8" borderId="31" xfId="0" applyFont="1" applyFill="1" applyBorder="1" applyAlignment="1">
      <alignment horizontal="right"/>
    </xf>
    <xf numFmtId="49" fontId="16" fillId="0" borderId="32" xfId="0" applyNumberFormat="1" applyFont="1" applyBorder="1"/>
    <xf numFmtId="0" fontId="8" fillId="7" borderId="8" xfId="0" applyFont="1" applyFill="1" applyBorder="1" applyAlignment="1">
      <alignment horizontal="center"/>
    </xf>
    <xf numFmtId="0" fontId="16" fillId="7" borderId="10" xfId="0" applyFont="1" applyFill="1" applyBorder="1"/>
    <xf numFmtId="49" fontId="16" fillId="0" borderId="30" xfId="0" applyNumberFormat="1" applyFont="1" applyBorder="1"/>
    <xf numFmtId="49" fontId="16" fillId="0" borderId="27" xfId="0" applyNumberFormat="1" applyFont="1" applyBorder="1"/>
    <xf numFmtId="49" fontId="16" fillId="0" borderId="28" xfId="0" applyNumberFormat="1" applyFont="1" applyBorder="1"/>
    <xf numFmtId="0" fontId="16" fillId="11" borderId="55" xfId="0" applyFont="1" applyFill="1" applyBorder="1"/>
    <xf numFmtId="0" fontId="16" fillId="11" borderId="93" xfId="0" applyFont="1" applyFill="1" applyBorder="1"/>
    <xf numFmtId="0" fontId="16" fillId="11" borderId="0" xfId="0" applyFont="1" applyFill="1"/>
    <xf numFmtId="0" fontId="16" fillId="11" borderId="94" xfId="0" applyFont="1" applyFill="1" applyBorder="1"/>
    <xf numFmtId="0" fontId="3" fillId="11" borderId="0" xfId="2" applyFill="1"/>
    <xf numFmtId="0" fontId="0" fillId="11" borderId="0" xfId="0" applyFill="1" applyAlignment="1">
      <alignment horizontal="center" vertical="center"/>
    </xf>
    <xf numFmtId="0" fontId="2" fillId="11" borderId="0" xfId="0" applyFont="1" applyFill="1" applyAlignment="1">
      <alignment horizontal="center" vertical="center"/>
    </xf>
    <xf numFmtId="0" fontId="9" fillId="0" borderId="0" xfId="0" applyFont="1"/>
    <xf numFmtId="0" fontId="6" fillId="15" borderId="79" xfId="7" applyFont="1" applyFill="1" applyBorder="1" applyAlignment="1">
      <alignment horizontal="center" wrapText="1"/>
    </xf>
    <xf numFmtId="0" fontId="13" fillId="15" borderId="82" xfId="7" applyFont="1" applyFill="1" applyBorder="1" applyAlignment="1">
      <alignment horizontal="center" wrapText="1"/>
    </xf>
    <xf numFmtId="0" fontId="6" fillId="15" borderId="82" xfId="7" applyFont="1" applyFill="1" applyBorder="1" applyAlignment="1">
      <alignment horizontal="center" wrapText="1"/>
    </xf>
    <xf numFmtId="0" fontId="6" fillId="15" borderId="85" xfId="7" applyFont="1" applyFill="1" applyBorder="1" applyAlignment="1">
      <alignment horizontal="left" vertical="top" wrapText="1"/>
    </xf>
    <xf numFmtId="164" fontId="6" fillId="0" borderId="87" xfId="7" applyNumberFormat="1" applyFont="1" applyBorder="1" applyAlignment="1">
      <alignment horizontal="center" vertical="top" wrapText="1"/>
    </xf>
    <xf numFmtId="0" fontId="6" fillId="0" borderId="44" xfId="7" applyFont="1" applyBorder="1" applyAlignment="1" applyProtection="1">
      <alignment horizontal="left" vertical="top" wrapText="1"/>
      <protection locked="0"/>
    </xf>
    <xf numFmtId="3" fontId="6" fillId="0" borderId="44" xfId="7" applyNumberFormat="1" applyFont="1" applyBorder="1" applyAlignment="1" applyProtection="1">
      <alignment horizontal="left" vertical="top" wrapText="1"/>
      <protection locked="0"/>
    </xf>
    <xf numFmtId="165" fontId="6" fillId="0" borderId="44" xfId="4" applyNumberFormat="1" applyFont="1" applyBorder="1" applyAlignment="1" applyProtection="1">
      <alignment horizontal="left" vertical="top" wrapText="1"/>
      <protection locked="0"/>
    </xf>
    <xf numFmtId="164" fontId="6" fillId="0" borderId="88" xfId="7" applyNumberFormat="1" applyFont="1" applyBorder="1" applyAlignment="1">
      <alignment horizontal="center" vertical="top" wrapText="1"/>
    </xf>
    <xf numFmtId="0" fontId="6" fillId="0" borderId="91" xfId="7" applyFont="1" applyBorder="1" applyAlignment="1" applyProtection="1">
      <alignment horizontal="left" vertical="top" wrapText="1"/>
      <protection locked="0"/>
    </xf>
    <xf numFmtId="165" fontId="6" fillId="0" borderId="91" xfId="4" applyNumberFormat="1" applyFont="1" applyBorder="1" applyAlignment="1" applyProtection="1">
      <alignment horizontal="left" vertical="top" wrapText="1"/>
      <protection locked="0"/>
    </xf>
    <xf numFmtId="0" fontId="6" fillId="11" borderId="0" xfId="7" applyFont="1" applyFill="1" applyAlignment="1">
      <alignment horizontal="left" vertical="top"/>
    </xf>
    <xf numFmtId="0" fontId="9" fillId="11" borderId="0" xfId="0" applyFont="1" applyFill="1"/>
    <xf numFmtId="0" fontId="13" fillId="11" borderId="0" xfId="7" applyFont="1" applyFill="1" applyAlignment="1">
      <alignment horizontal="right"/>
    </xf>
    <xf numFmtId="0" fontId="18" fillId="11" borderId="0" xfId="7" applyFont="1" applyFill="1" applyAlignment="1">
      <alignment horizontal="left" vertical="top"/>
    </xf>
    <xf numFmtId="0" fontId="18" fillId="11" borderId="0" xfId="7" applyFont="1" applyFill="1" applyAlignment="1">
      <alignment horizontal="center" vertical="top"/>
    </xf>
    <xf numFmtId="0" fontId="6" fillId="11" borderId="0" xfId="7" applyFont="1" applyFill="1" applyAlignment="1" applyProtection="1">
      <alignment vertical="top"/>
      <protection locked="0"/>
    </xf>
    <xf numFmtId="0" fontId="18" fillId="11" borderId="0" xfId="7" applyFont="1" applyFill="1" applyAlignment="1">
      <alignment horizontal="right" vertical="top"/>
    </xf>
    <xf numFmtId="0" fontId="24" fillId="11" borderId="0" xfId="7" applyFont="1" applyFill="1" applyAlignment="1">
      <alignment horizontal="left" vertical="top"/>
    </xf>
    <xf numFmtId="164" fontId="6" fillId="11" borderId="87" xfId="7" applyNumberFormat="1" applyFont="1" applyFill="1" applyBorder="1" applyAlignment="1">
      <alignment horizontal="center" vertical="top" wrapText="1"/>
    </xf>
    <xf numFmtId="0" fontId="6" fillId="11" borderId="44" xfId="7" applyFont="1" applyFill="1" applyBorder="1" applyAlignment="1" applyProtection="1">
      <alignment horizontal="left" vertical="top" wrapText="1"/>
      <protection locked="0"/>
    </xf>
    <xf numFmtId="3" fontId="6" fillId="11" borderId="44" xfId="7" applyNumberFormat="1" applyFont="1" applyFill="1" applyBorder="1" applyAlignment="1" applyProtection="1">
      <alignment horizontal="left" vertical="top" wrapText="1"/>
      <protection locked="0"/>
    </xf>
    <xf numFmtId="165" fontId="6" fillId="11" borderId="44" xfId="4" applyNumberFormat="1" applyFont="1" applyFill="1" applyBorder="1" applyAlignment="1" applyProtection="1">
      <alignment horizontal="left" vertical="top" wrapText="1"/>
      <protection locked="0"/>
    </xf>
    <xf numFmtId="164" fontId="6" fillId="11" borderId="88" xfId="7" applyNumberFormat="1" applyFont="1" applyFill="1" applyBorder="1" applyAlignment="1">
      <alignment horizontal="center" vertical="top" wrapText="1"/>
    </xf>
    <xf numFmtId="0" fontId="6" fillId="11" borderId="91" xfId="7" applyFont="1" applyFill="1" applyBorder="1" applyAlignment="1" applyProtection="1">
      <alignment horizontal="left" vertical="top" wrapText="1"/>
      <protection locked="0"/>
    </xf>
    <xf numFmtId="165" fontId="6" fillId="11" borderId="91" xfId="4" applyNumberFormat="1" applyFont="1" applyFill="1" applyBorder="1" applyAlignment="1" applyProtection="1">
      <alignment horizontal="left" vertical="top" wrapText="1"/>
      <protection locked="0"/>
    </xf>
    <xf numFmtId="0" fontId="10" fillId="11" borderId="0" xfId="7" applyFont="1" applyFill="1" applyAlignment="1">
      <alignment horizontal="center" vertical="top"/>
    </xf>
    <xf numFmtId="0" fontId="8" fillId="5" borderId="118" xfId="0" applyFont="1" applyFill="1" applyBorder="1" applyAlignment="1">
      <alignment horizontal="center" wrapText="1"/>
    </xf>
    <xf numFmtId="1" fontId="16" fillId="11" borderId="66" xfId="0" applyNumberFormat="1" applyFont="1" applyFill="1" applyBorder="1" applyAlignment="1" applyProtection="1">
      <alignment horizontal="center" vertical="center" wrapText="1"/>
      <protection locked="0"/>
    </xf>
    <xf numFmtId="0" fontId="8" fillId="5" borderId="3" xfId="0" applyFont="1" applyFill="1" applyBorder="1" applyAlignment="1">
      <alignment horizontal="center" wrapText="1"/>
    </xf>
    <xf numFmtId="0" fontId="8" fillId="5" borderId="116" xfId="0" applyFont="1" applyFill="1" applyBorder="1" applyAlignment="1">
      <alignment horizontal="center" wrapText="1"/>
    </xf>
    <xf numFmtId="0" fontId="16" fillId="0" borderId="109" xfId="0" applyFont="1" applyBorder="1" applyAlignment="1">
      <alignment horizontal="center" wrapText="1"/>
    </xf>
    <xf numFmtId="0" fontId="3" fillId="11" borderId="0" xfId="2" applyFill="1" applyAlignment="1">
      <alignment vertical="top" wrapText="1"/>
    </xf>
    <xf numFmtId="0" fontId="3" fillId="0" borderId="0" xfId="2" applyFill="1" applyAlignment="1">
      <alignment vertical="top" wrapText="1"/>
    </xf>
    <xf numFmtId="0" fontId="1" fillId="5" borderId="2" xfId="0" applyFont="1" applyFill="1" applyBorder="1" applyAlignment="1">
      <alignment horizontal="center"/>
    </xf>
    <xf numFmtId="0" fontId="0" fillId="0" borderId="2" xfId="0" applyBorder="1" applyAlignment="1">
      <alignment vertical="top"/>
    </xf>
    <xf numFmtId="0" fontId="0" fillId="0" borderId="2" xfId="0" applyBorder="1" applyAlignment="1">
      <alignment vertical="top" wrapText="1"/>
    </xf>
    <xf numFmtId="6" fontId="0" fillId="0" borderId="2" xfId="0" applyNumberFormat="1" applyBorder="1" applyAlignment="1">
      <alignment vertical="top"/>
    </xf>
    <xf numFmtId="0" fontId="8" fillId="0" borderId="0" xfId="0" applyFont="1" applyAlignment="1">
      <alignment horizontal="center" vertical="top" wrapText="1"/>
    </xf>
    <xf numFmtId="0" fontId="64" fillId="16" borderId="44" xfId="7" applyFont="1" applyFill="1" applyBorder="1" applyAlignment="1">
      <alignment horizontal="center" vertical="top" wrapText="1"/>
    </xf>
    <xf numFmtId="9" fontId="6" fillId="0" borderId="2" xfId="3" applyFont="1" applyBorder="1" applyAlignment="1">
      <alignment horizontal="center" vertical="center" wrapText="1"/>
    </xf>
    <xf numFmtId="9" fontId="6" fillId="9" borderId="2" xfId="3" applyFont="1" applyFill="1" applyBorder="1" applyAlignment="1">
      <alignment horizontal="center" vertical="center" wrapText="1"/>
    </xf>
    <xf numFmtId="9" fontId="6" fillId="9" borderId="34" xfId="3" applyFont="1" applyFill="1" applyBorder="1" applyAlignment="1">
      <alignment horizontal="center" vertical="center" wrapText="1"/>
    </xf>
    <xf numFmtId="0" fontId="59" fillId="17" borderId="2" xfId="0" applyFont="1" applyFill="1" applyBorder="1" applyAlignment="1">
      <alignment horizontal="center"/>
    </xf>
    <xf numFmtId="0" fontId="65" fillId="0" borderId="2" xfId="0" applyFont="1" applyBorder="1"/>
    <xf numFmtId="0" fontId="0" fillId="0" borderId="15" xfId="0" applyBorder="1" applyProtection="1">
      <protection locked="0"/>
    </xf>
    <xf numFmtId="49" fontId="0" fillId="0" borderId="59" xfId="0" applyNumberFormat="1" applyBorder="1"/>
    <xf numFmtId="0" fontId="2" fillId="11" borderId="2" xfId="0" applyFont="1" applyFill="1" applyBorder="1" applyAlignment="1">
      <alignment horizontal="right" wrapText="1"/>
    </xf>
    <xf numFmtId="0" fontId="53" fillId="11" borderId="0" xfId="9" applyFill="1" applyBorder="1" applyAlignment="1">
      <alignment wrapText="1"/>
    </xf>
    <xf numFmtId="0" fontId="2" fillId="11" borderId="0" xfId="0" applyFont="1" applyFill="1" applyAlignment="1">
      <alignment wrapText="1"/>
    </xf>
    <xf numFmtId="0" fontId="8" fillId="5" borderId="33" xfId="1" applyFont="1" applyFill="1" applyBorder="1" applyAlignment="1">
      <alignment horizontal="center" vertical="center" wrapText="1"/>
    </xf>
    <xf numFmtId="0" fontId="8" fillId="5" borderId="21" xfId="1" applyFont="1" applyFill="1" applyBorder="1" applyAlignment="1">
      <alignment horizontal="center" vertical="center" wrapText="1"/>
    </xf>
    <xf numFmtId="0" fontId="8" fillId="5" borderId="22" xfId="1" applyFont="1" applyFill="1" applyBorder="1" applyAlignment="1">
      <alignment horizontal="center" vertical="center" wrapText="1"/>
    </xf>
    <xf numFmtId="10" fontId="2" fillId="9" borderId="26" xfId="0" applyNumberFormat="1" applyFont="1" applyFill="1" applyBorder="1" applyAlignment="1" applyProtection="1">
      <alignment horizontal="center" vertical="center"/>
      <protection hidden="1"/>
    </xf>
    <xf numFmtId="10" fontId="2" fillId="9" borderId="27" xfId="0" applyNumberFormat="1" applyFont="1" applyFill="1" applyBorder="1" applyAlignment="1" applyProtection="1">
      <alignment horizontal="center" vertical="center"/>
      <protection hidden="1"/>
    </xf>
    <xf numFmtId="10" fontId="2" fillId="9" borderId="28" xfId="0" applyNumberFormat="1" applyFont="1" applyFill="1" applyBorder="1" applyAlignment="1" applyProtection="1">
      <alignment horizontal="center" vertical="center"/>
      <protection hidden="1"/>
    </xf>
    <xf numFmtId="10" fontId="2" fillId="9" borderId="58" xfId="3" applyNumberFormat="1" applyFont="1" applyFill="1" applyBorder="1" applyAlignment="1" applyProtection="1">
      <alignment horizontal="center" vertical="center"/>
      <protection hidden="1"/>
    </xf>
    <xf numFmtId="0" fontId="2" fillId="9" borderId="33" xfId="0" applyFont="1" applyFill="1" applyBorder="1" applyAlignment="1" applyProtection="1">
      <alignment horizontal="center" vertical="center"/>
      <protection hidden="1"/>
    </xf>
    <xf numFmtId="0" fontId="2" fillId="9" borderId="73" xfId="0" applyFont="1" applyFill="1" applyBorder="1" applyAlignment="1" applyProtection="1">
      <alignment horizontal="center" vertical="center"/>
      <protection hidden="1"/>
    </xf>
    <xf numFmtId="0" fontId="2" fillId="9" borderId="72" xfId="0" applyFont="1" applyFill="1" applyBorder="1" applyAlignment="1" applyProtection="1">
      <alignment horizontal="center" vertical="center"/>
      <protection hidden="1"/>
    </xf>
    <xf numFmtId="10" fontId="2" fillId="9" borderId="76" xfId="0" applyNumberFormat="1" applyFont="1" applyFill="1" applyBorder="1" applyAlignment="1" applyProtection="1">
      <alignment horizontal="center" vertical="center"/>
      <protection hidden="1"/>
    </xf>
    <xf numFmtId="10" fontId="2" fillId="9" borderId="77" xfId="0" applyNumberFormat="1" applyFont="1" applyFill="1" applyBorder="1" applyAlignment="1" applyProtection="1">
      <alignment horizontal="center" vertical="center"/>
      <protection hidden="1"/>
    </xf>
    <xf numFmtId="10" fontId="2" fillId="9" borderId="59" xfId="0" applyNumberFormat="1" applyFont="1" applyFill="1" applyBorder="1" applyAlignment="1" applyProtection="1">
      <alignment horizontal="center" vertical="center"/>
      <protection hidden="1"/>
    </xf>
    <xf numFmtId="10" fontId="2" fillId="9" borderId="34" xfId="0" applyNumberFormat="1" applyFont="1" applyFill="1" applyBorder="1" applyAlignment="1" applyProtection="1">
      <alignment horizontal="center" vertical="center"/>
      <protection hidden="1"/>
    </xf>
    <xf numFmtId="10" fontId="2" fillId="9" borderId="65" xfId="0" applyNumberFormat="1" applyFont="1" applyFill="1" applyBorder="1" applyAlignment="1" applyProtection="1">
      <alignment horizontal="center" vertical="center"/>
      <protection hidden="1"/>
    </xf>
    <xf numFmtId="10" fontId="2" fillId="9" borderId="17" xfId="0" applyNumberFormat="1" applyFont="1" applyFill="1" applyBorder="1" applyAlignment="1" applyProtection="1">
      <alignment horizontal="center" vertical="center"/>
      <protection hidden="1"/>
    </xf>
    <xf numFmtId="10" fontId="2" fillId="9" borderId="26" xfId="3" applyNumberFormat="1" applyFont="1" applyFill="1" applyBorder="1" applyAlignment="1" applyProtection="1">
      <alignment horizontal="center" vertical="center"/>
      <protection hidden="1"/>
    </xf>
    <xf numFmtId="10" fontId="2" fillId="9" borderId="27" xfId="3" applyNumberFormat="1" applyFont="1" applyFill="1" applyBorder="1" applyAlignment="1" applyProtection="1">
      <alignment horizontal="center" vertical="center"/>
      <protection hidden="1"/>
    </xf>
    <xf numFmtId="10" fontId="2" fillId="9" borderId="31" xfId="3" applyNumberFormat="1" applyFont="1" applyFill="1" applyBorder="1" applyAlignment="1" applyProtection="1">
      <alignment horizontal="center" vertical="center"/>
      <protection hidden="1"/>
    </xf>
    <xf numFmtId="0" fontId="2" fillId="8" borderId="72" xfId="0" applyFont="1" applyFill="1" applyBorder="1" applyAlignment="1" applyProtection="1">
      <alignment horizontal="center" vertical="center"/>
      <protection hidden="1"/>
    </xf>
    <xf numFmtId="0" fontId="2" fillId="8" borderId="33" xfId="0" applyFont="1" applyFill="1" applyBorder="1" applyAlignment="1" applyProtection="1">
      <alignment horizontal="center" vertical="center"/>
      <protection hidden="1"/>
    </xf>
    <xf numFmtId="0" fontId="2" fillId="8" borderId="73" xfId="0" applyFont="1" applyFill="1" applyBorder="1" applyAlignment="1" applyProtection="1">
      <alignment horizontal="center" vertical="center"/>
      <protection hidden="1"/>
    </xf>
    <xf numFmtId="1" fontId="2" fillId="9" borderId="26" xfId="3" applyNumberFormat="1" applyFont="1" applyFill="1" applyBorder="1" applyAlignment="1" applyProtection="1">
      <alignment horizontal="center" vertical="center"/>
      <protection hidden="1"/>
    </xf>
    <xf numFmtId="1" fontId="2" fillId="9" borderId="27" xfId="3" applyNumberFormat="1" applyFont="1" applyFill="1" applyBorder="1" applyAlignment="1" applyProtection="1">
      <alignment horizontal="center" vertical="center"/>
      <protection hidden="1"/>
    </xf>
    <xf numFmtId="1" fontId="2" fillId="9" borderId="31" xfId="3" applyNumberFormat="1" applyFont="1" applyFill="1" applyBorder="1" applyAlignment="1" applyProtection="1">
      <alignment horizontal="center" vertical="center"/>
      <protection hidden="1"/>
    </xf>
    <xf numFmtId="1" fontId="2" fillId="9" borderId="58" xfId="3" applyNumberFormat="1" applyFont="1" applyFill="1" applyBorder="1" applyAlignment="1" applyProtection="1">
      <alignment horizontal="center" vertical="center"/>
      <protection hidden="1"/>
    </xf>
    <xf numFmtId="1" fontId="2" fillId="8" borderId="58" xfId="3" applyNumberFormat="1" applyFont="1" applyFill="1" applyBorder="1" applyAlignment="1" applyProtection="1">
      <alignment horizontal="center" vertical="center"/>
      <protection hidden="1"/>
    </xf>
    <xf numFmtId="1" fontId="2" fillId="9" borderId="115" xfId="3" applyNumberFormat="1" applyFont="1" applyFill="1" applyBorder="1" applyAlignment="1" applyProtection="1">
      <alignment horizontal="center" vertical="center"/>
      <protection hidden="1"/>
    </xf>
    <xf numFmtId="0" fontId="2" fillId="9" borderId="42" xfId="0" applyFont="1" applyFill="1" applyBorder="1" applyAlignment="1" applyProtection="1">
      <alignment horizontal="center" vertical="center"/>
      <protection hidden="1"/>
    </xf>
    <xf numFmtId="1" fontId="2" fillId="9" borderId="33" xfId="0" applyNumberFormat="1" applyFont="1" applyFill="1" applyBorder="1" applyAlignment="1" applyProtection="1">
      <alignment horizontal="center" vertical="center"/>
      <protection hidden="1"/>
    </xf>
    <xf numFmtId="1" fontId="2" fillId="9" borderId="22" xfId="0" applyNumberFormat="1" applyFont="1" applyFill="1" applyBorder="1" applyAlignment="1" applyProtection="1">
      <alignment horizontal="center" vertical="center"/>
      <protection hidden="1"/>
    </xf>
    <xf numFmtId="1" fontId="2" fillId="9" borderId="73" xfId="0" applyNumberFormat="1" applyFont="1" applyFill="1" applyBorder="1" applyAlignment="1" applyProtection="1">
      <alignment horizontal="center" vertical="center"/>
      <protection hidden="1"/>
    </xf>
    <xf numFmtId="0" fontId="0" fillId="11" borderId="0" xfId="5" applyFont="1" applyFill="1" applyBorder="1"/>
    <xf numFmtId="0" fontId="2" fillId="8" borderId="68" xfId="0" applyFont="1" applyFill="1" applyBorder="1" applyAlignment="1" applyProtection="1">
      <alignment horizontal="center" vertical="center"/>
      <protection hidden="1"/>
    </xf>
    <xf numFmtId="0" fontId="2" fillId="8" borderId="67" xfId="0" applyFont="1" applyFill="1" applyBorder="1" applyAlignment="1" applyProtection="1">
      <alignment horizontal="center" vertical="center"/>
      <protection hidden="1"/>
    </xf>
    <xf numFmtId="0" fontId="2" fillId="9" borderId="21" xfId="0" applyFont="1" applyFill="1" applyBorder="1" applyAlignment="1" applyProtection="1">
      <alignment horizontal="center" vertical="center"/>
      <protection hidden="1"/>
    </xf>
    <xf numFmtId="0" fontId="2" fillId="9" borderId="22" xfId="0" applyFont="1" applyFill="1" applyBorder="1" applyAlignment="1" applyProtection="1">
      <alignment horizontal="center" vertical="center"/>
      <protection hidden="1"/>
    </xf>
    <xf numFmtId="0" fontId="4" fillId="11" borderId="0" xfId="0" applyFont="1" applyFill="1"/>
    <xf numFmtId="0" fontId="12" fillId="11" borderId="0" xfId="0" applyFont="1" applyFill="1" applyAlignment="1">
      <alignment horizontal="center"/>
    </xf>
    <xf numFmtId="0" fontId="8" fillId="5" borderId="2" xfId="1" applyFont="1" applyFill="1" applyBorder="1" applyAlignment="1">
      <alignment horizontal="center" wrapText="1"/>
    </xf>
    <xf numFmtId="44" fontId="0" fillId="11" borderId="2" xfId="4" applyFont="1" applyFill="1" applyBorder="1"/>
    <xf numFmtId="0" fontId="0" fillId="11" borderId="59" xfId="0" applyFill="1" applyBorder="1"/>
    <xf numFmtId="0" fontId="2" fillId="11" borderId="59" xfId="0" applyFont="1" applyFill="1" applyBorder="1" applyAlignment="1">
      <alignment horizontal="right"/>
    </xf>
    <xf numFmtId="6" fontId="2" fillId="11" borderId="59" xfId="0" applyNumberFormat="1" applyFont="1" applyFill="1" applyBorder="1"/>
    <xf numFmtId="0" fontId="0" fillId="0" borderId="120" xfId="0" applyBorder="1" applyAlignment="1">
      <alignment vertical="top"/>
    </xf>
    <xf numFmtId="6" fontId="0" fillId="0" borderId="120" xfId="0" applyNumberFormat="1" applyBorder="1" applyAlignment="1">
      <alignment vertical="top"/>
    </xf>
    <xf numFmtId="0" fontId="2" fillId="0" borderId="59" xfId="0" applyFont="1" applyBorder="1" applyAlignment="1">
      <alignment horizontal="right"/>
    </xf>
    <xf numFmtId="44" fontId="2" fillId="11" borderId="59" xfId="4" applyFont="1" applyFill="1" applyBorder="1"/>
    <xf numFmtId="0" fontId="0" fillId="0" borderId="120" xfId="0" applyBorder="1"/>
    <xf numFmtId="44" fontId="0" fillId="11" borderId="120" xfId="4" applyFont="1" applyFill="1" applyBorder="1"/>
    <xf numFmtId="0" fontId="8" fillId="5" borderId="121" xfId="0" applyFont="1" applyFill="1" applyBorder="1" applyAlignment="1">
      <alignment horizontal="center" vertical="center" wrapText="1"/>
    </xf>
    <xf numFmtId="0" fontId="8" fillId="5" borderId="66" xfId="0" applyFont="1" applyFill="1" applyBorder="1" applyAlignment="1">
      <alignment horizontal="center" wrapText="1"/>
    </xf>
    <xf numFmtId="0" fontId="8" fillId="5" borderId="6" xfId="0" applyFont="1" applyFill="1" applyBorder="1" applyAlignment="1">
      <alignment horizontal="center" vertical="center" wrapText="1"/>
    </xf>
    <xf numFmtId="0" fontId="8" fillId="5" borderId="122" xfId="0" applyFont="1" applyFill="1" applyBorder="1" applyAlignment="1">
      <alignment horizontal="center" wrapText="1"/>
    </xf>
    <xf numFmtId="0" fontId="8" fillId="5" borderId="38" xfId="0" applyFont="1" applyFill="1" applyBorder="1" applyAlignment="1">
      <alignment horizontal="center" wrapText="1"/>
    </xf>
    <xf numFmtId="0" fontId="16" fillId="10" borderId="66" xfId="0" applyFont="1" applyFill="1" applyBorder="1" applyAlignment="1">
      <alignment horizontal="center" vertical="center" wrapText="1"/>
    </xf>
    <xf numFmtId="1" fontId="12" fillId="9" borderId="122" xfId="3" applyNumberFormat="1" applyFont="1" applyFill="1" applyBorder="1" applyAlignment="1" applyProtection="1">
      <alignment horizontal="center" vertical="center"/>
      <protection hidden="1"/>
    </xf>
    <xf numFmtId="1" fontId="16" fillId="11" borderId="122" xfId="0" applyNumberFormat="1" applyFont="1" applyFill="1" applyBorder="1" applyAlignment="1" applyProtection="1">
      <alignment horizontal="center" vertical="center" wrapText="1"/>
      <protection locked="0"/>
    </xf>
    <xf numFmtId="1" fontId="12" fillId="9" borderId="38" xfId="3" applyNumberFormat="1" applyFont="1" applyFill="1" applyBorder="1" applyAlignment="1" applyProtection="1">
      <alignment horizontal="center" vertical="center"/>
      <protection hidden="1"/>
    </xf>
    <xf numFmtId="0" fontId="16" fillId="10" borderId="66" xfId="0" applyFont="1" applyFill="1" applyBorder="1"/>
    <xf numFmtId="0" fontId="16" fillId="0" borderId="66" xfId="0" applyFont="1" applyBorder="1" applyAlignment="1">
      <alignment horizontal="center" vertical="center"/>
    </xf>
    <xf numFmtId="0" fontId="16" fillId="0" borderId="122" xfId="0" applyFont="1" applyBorder="1" applyAlignment="1">
      <alignment horizontal="center" vertical="center"/>
    </xf>
    <xf numFmtId="0" fontId="12" fillId="9" borderId="123" xfId="0" applyFont="1" applyFill="1" applyBorder="1" applyAlignment="1">
      <alignment horizontal="right" vertical="top"/>
    </xf>
    <xf numFmtId="0" fontId="12" fillId="9" borderId="4" xfId="0" applyFont="1" applyFill="1" applyBorder="1" applyAlignment="1">
      <alignment horizontal="right" vertical="top"/>
    </xf>
    <xf numFmtId="0" fontId="12" fillId="9" borderId="123" xfId="0" applyFont="1" applyFill="1" applyBorder="1" applyAlignment="1" applyProtection="1">
      <alignment horizontal="center" vertical="center"/>
      <protection hidden="1"/>
    </xf>
    <xf numFmtId="1" fontId="12" fillId="9" borderId="3" xfId="3" applyNumberFormat="1" applyFont="1" applyFill="1" applyBorder="1" applyAlignment="1" applyProtection="1">
      <alignment horizontal="center" vertical="center"/>
      <protection hidden="1"/>
    </xf>
    <xf numFmtId="0" fontId="12" fillId="9" borderId="3" xfId="0" applyFont="1" applyFill="1" applyBorder="1" applyAlignment="1" applyProtection="1">
      <alignment horizontal="center" vertical="center"/>
      <protection hidden="1"/>
    </xf>
    <xf numFmtId="1" fontId="12" fillId="9" borderId="74" xfId="3" applyNumberFormat="1" applyFont="1" applyFill="1" applyBorder="1" applyAlignment="1" applyProtection="1">
      <alignment horizontal="center" vertical="center"/>
      <protection hidden="1"/>
    </xf>
    <xf numFmtId="0" fontId="16" fillId="10" borderId="123" xfId="0" applyFont="1" applyFill="1" applyBorder="1"/>
    <xf numFmtId="0" fontId="16" fillId="0" borderId="123" xfId="0" applyFont="1" applyBorder="1" applyAlignment="1">
      <alignment horizontal="center" vertical="center"/>
    </xf>
    <xf numFmtId="0" fontId="16" fillId="0" borderId="3" xfId="0" applyFont="1" applyBorder="1" applyAlignment="1">
      <alignment horizontal="center" vertical="center"/>
    </xf>
    <xf numFmtId="0" fontId="12" fillId="9" borderId="123" xfId="0" applyFont="1" applyFill="1" applyBorder="1" applyAlignment="1">
      <alignment horizontal="right"/>
    </xf>
    <xf numFmtId="0" fontId="12" fillId="9" borderId="4" xfId="0" applyFont="1" applyFill="1" applyBorder="1" applyAlignment="1">
      <alignment horizontal="right"/>
    </xf>
    <xf numFmtId="0" fontId="16" fillId="10" borderId="123" xfId="0" applyFont="1" applyFill="1" applyBorder="1" applyAlignment="1">
      <alignment horizontal="right"/>
    </xf>
    <xf numFmtId="1" fontId="16" fillId="11" borderId="123" xfId="0" applyNumberFormat="1" applyFont="1" applyFill="1" applyBorder="1" applyAlignment="1" applyProtection="1">
      <alignment horizontal="center" vertical="center" wrapText="1"/>
      <protection locked="0"/>
    </xf>
    <xf numFmtId="1" fontId="16" fillId="11" borderId="3" xfId="0" applyNumberFormat="1" applyFont="1" applyFill="1" applyBorder="1" applyAlignment="1" applyProtection="1">
      <alignment horizontal="center" vertical="center" wrapText="1"/>
      <protection locked="0"/>
    </xf>
    <xf numFmtId="0" fontId="16" fillId="10" borderId="66" xfId="0" applyFont="1" applyFill="1" applyBorder="1" applyAlignment="1">
      <alignment horizontal="right"/>
    </xf>
    <xf numFmtId="0" fontId="12" fillId="8" borderId="50" xfId="0" applyFont="1" applyFill="1" applyBorder="1" applyAlignment="1">
      <alignment horizontal="right"/>
    </xf>
    <xf numFmtId="0" fontId="12" fillId="8" borderId="35" xfId="0" applyFont="1" applyFill="1" applyBorder="1" applyAlignment="1">
      <alignment horizontal="right"/>
    </xf>
    <xf numFmtId="0" fontId="12" fillId="8" borderId="50" xfId="0" applyFont="1" applyFill="1" applyBorder="1" applyAlignment="1" applyProtection="1">
      <alignment horizontal="center" vertical="center"/>
      <protection hidden="1"/>
    </xf>
    <xf numFmtId="0" fontId="12" fillId="8" borderId="18" xfId="0" applyFont="1" applyFill="1" applyBorder="1" applyAlignment="1" applyProtection="1">
      <alignment horizontal="center" vertical="center"/>
      <protection hidden="1"/>
    </xf>
    <xf numFmtId="1" fontId="12" fillId="8" borderId="11" xfId="0" applyNumberFormat="1" applyFont="1" applyFill="1" applyBorder="1" applyAlignment="1" applyProtection="1">
      <alignment horizontal="center" vertical="center"/>
      <protection hidden="1"/>
    </xf>
    <xf numFmtId="0" fontId="0" fillId="20" borderId="122" xfId="0" applyFill="1" applyBorder="1" applyAlignment="1">
      <alignment wrapText="1"/>
    </xf>
    <xf numFmtId="0" fontId="0" fillId="20" borderId="66" xfId="0" applyFill="1" applyBorder="1" applyAlignment="1">
      <alignment wrapText="1"/>
    </xf>
    <xf numFmtId="0" fontId="0" fillId="20" borderId="66" xfId="0" applyFill="1" applyBorder="1"/>
    <xf numFmtId="0" fontId="0" fillId="0" borderId="122" xfId="0" applyBorder="1" applyAlignment="1">
      <alignment wrapText="1"/>
    </xf>
    <xf numFmtId="0" fontId="0" fillId="0" borderId="66" xfId="0" applyBorder="1" applyAlignment="1">
      <alignment wrapText="1"/>
    </xf>
    <xf numFmtId="0" fontId="0" fillId="0" borderId="66" xfId="0" applyBorder="1"/>
    <xf numFmtId="49" fontId="0" fillId="20" borderId="66" xfId="0" applyNumberFormat="1" applyFill="1" applyBorder="1" applyAlignment="1">
      <alignment wrapText="1"/>
    </xf>
    <xf numFmtId="1" fontId="0" fillId="20" borderId="66" xfId="0" applyNumberFormat="1" applyFill="1" applyBorder="1" applyAlignment="1">
      <alignment horizontal="center" vertical="center" wrapText="1"/>
    </xf>
    <xf numFmtId="0" fontId="0" fillId="20" borderId="122" xfId="0" applyFill="1" applyBorder="1" applyAlignment="1">
      <alignment horizontal="center" vertical="center" wrapText="1"/>
    </xf>
    <xf numFmtId="0" fontId="0" fillId="20" borderId="66" xfId="0" applyFill="1" applyBorder="1" applyAlignment="1">
      <alignment horizontal="center" vertical="center" wrapText="1"/>
    </xf>
    <xf numFmtId="2" fontId="0" fillId="20" borderId="122" xfId="0" applyNumberFormat="1" applyFill="1" applyBorder="1" applyAlignment="1">
      <alignment horizontal="center" vertical="center" wrapText="1"/>
    </xf>
    <xf numFmtId="2" fontId="0" fillId="20" borderId="66" xfId="0" applyNumberFormat="1" applyFill="1" applyBorder="1" applyAlignment="1">
      <alignment horizontal="center" vertical="center" wrapText="1"/>
    </xf>
    <xf numFmtId="1" fontId="0" fillId="20" borderId="122" xfId="0" applyNumberFormat="1" applyFill="1" applyBorder="1" applyAlignment="1">
      <alignment horizontal="center" vertical="center" wrapText="1"/>
    </xf>
    <xf numFmtId="49" fontId="0" fillId="0" borderId="66" xfId="0" applyNumberFormat="1" applyBorder="1" applyAlignment="1">
      <alignment wrapText="1"/>
    </xf>
    <xf numFmtId="1" fontId="0" fillId="0" borderId="66" xfId="0" applyNumberFormat="1" applyBorder="1" applyAlignment="1">
      <alignment horizontal="center" vertical="center" wrapText="1"/>
    </xf>
    <xf numFmtId="0" fontId="0" fillId="0" borderId="122" xfId="0" applyBorder="1" applyAlignment="1">
      <alignment horizontal="center" vertical="center" wrapText="1"/>
    </xf>
    <xf numFmtId="0" fontId="0" fillId="0" borderId="66" xfId="0" applyBorder="1" applyAlignment="1">
      <alignment horizontal="center" vertical="center" wrapText="1"/>
    </xf>
    <xf numFmtId="2" fontId="0" fillId="0" borderId="122" xfId="0" applyNumberFormat="1" applyBorder="1" applyAlignment="1">
      <alignment horizontal="center" vertical="center" wrapText="1"/>
    </xf>
    <xf numFmtId="2" fontId="0" fillId="0" borderId="66" xfId="0" applyNumberFormat="1" applyBorder="1" applyAlignment="1">
      <alignment horizontal="center" vertical="center" wrapText="1"/>
    </xf>
    <xf numFmtId="1" fontId="0" fillId="0" borderId="122" xfId="0" applyNumberFormat="1" applyBorder="1" applyAlignment="1">
      <alignment horizontal="center" vertical="center" wrapText="1"/>
    </xf>
    <xf numFmtId="0" fontId="0" fillId="20" borderId="124" xfId="0" applyFill="1" applyBorder="1" applyAlignment="1">
      <alignment wrapText="1"/>
    </xf>
    <xf numFmtId="0" fontId="0" fillId="0" borderId="124" xfId="0" applyBorder="1" applyAlignment="1">
      <alignment wrapText="1"/>
    </xf>
    <xf numFmtId="0" fontId="1" fillId="21" borderId="0" xfId="2" applyFont="1" applyFill="1" applyBorder="1" applyAlignment="1">
      <alignment horizontal="center" vertical="top" wrapText="1"/>
    </xf>
    <xf numFmtId="0" fontId="1" fillId="21" borderId="121" xfId="2" applyFont="1" applyFill="1" applyBorder="1" applyAlignment="1">
      <alignment horizontal="center" vertical="top" wrapText="1"/>
    </xf>
    <xf numFmtId="0" fontId="1" fillId="21" borderId="6" xfId="2" applyFont="1" applyFill="1" applyBorder="1" applyAlignment="1">
      <alignment horizontal="center" vertical="top" wrapText="1"/>
    </xf>
    <xf numFmtId="0" fontId="1" fillId="4" borderId="0" xfId="0" applyFont="1" applyFill="1" applyAlignment="1">
      <alignment horizontal="center" vertical="center" wrapText="1"/>
    </xf>
    <xf numFmtId="0" fontId="1" fillId="4" borderId="121" xfId="0" applyFont="1" applyFill="1" applyBorder="1" applyAlignment="1">
      <alignment horizontal="center" vertical="center" wrapText="1"/>
    </xf>
    <xf numFmtId="0" fontId="1" fillId="4" borderId="6" xfId="0" applyFont="1" applyFill="1" applyBorder="1" applyAlignment="1">
      <alignment horizontal="center" vertical="center" wrapText="1"/>
    </xf>
    <xf numFmtId="49" fontId="0" fillId="20" borderId="123" xfId="0" applyNumberFormat="1" applyFill="1" applyBorder="1" applyAlignment="1">
      <alignment wrapText="1"/>
    </xf>
    <xf numFmtId="1" fontId="0" fillId="20" borderId="123" xfId="0" applyNumberFormat="1" applyFill="1" applyBorder="1" applyAlignment="1">
      <alignment horizontal="center" vertical="center" wrapText="1"/>
    </xf>
    <xf numFmtId="49" fontId="0" fillId="20" borderId="123" xfId="0" applyNumberFormat="1" applyFill="1" applyBorder="1" applyAlignment="1">
      <alignment horizontal="center" vertical="center" wrapText="1"/>
    </xf>
    <xf numFmtId="49" fontId="0" fillId="20" borderId="3" xfId="0" applyNumberFormat="1" applyFill="1" applyBorder="1" applyAlignment="1">
      <alignment horizontal="center" vertical="center" wrapText="1"/>
    </xf>
    <xf numFmtId="49" fontId="0" fillId="0" borderId="66" xfId="0" applyNumberFormat="1" applyBorder="1" applyAlignment="1">
      <alignment horizontal="center" vertical="center" wrapText="1"/>
    </xf>
    <xf numFmtId="49" fontId="0" fillId="0" borderId="122" xfId="0" applyNumberFormat="1" applyBorder="1" applyAlignment="1">
      <alignment horizontal="center" vertical="center" wrapText="1"/>
    </xf>
    <xf numFmtId="49" fontId="0" fillId="20" borderId="66" xfId="0" applyNumberFormat="1" applyFill="1" applyBorder="1" applyAlignment="1">
      <alignment horizontal="center" vertical="center" wrapText="1"/>
    </xf>
    <xf numFmtId="49" fontId="0" fillId="20" borderId="122" xfId="0" applyNumberFormat="1" applyFill="1" applyBorder="1" applyAlignment="1">
      <alignment horizontal="center" vertical="center" wrapText="1"/>
    </xf>
    <xf numFmtId="49" fontId="0" fillId="20" borderId="4" xfId="0" applyNumberFormat="1" applyFill="1" applyBorder="1" applyAlignment="1">
      <alignment wrapText="1"/>
    </xf>
    <xf numFmtId="49" fontId="0" fillId="0" borderId="124" xfId="0" applyNumberFormat="1" applyBorder="1" applyAlignment="1">
      <alignment wrapText="1"/>
    </xf>
    <xf numFmtId="49" fontId="0" fillId="20" borderId="124" xfId="0" applyNumberFormat="1" applyFill="1" applyBorder="1" applyAlignment="1">
      <alignment wrapText="1"/>
    </xf>
    <xf numFmtId="0" fontId="1" fillId="5" borderId="0" xfId="0" applyFont="1" applyFill="1" applyAlignment="1">
      <alignment horizontal="center" vertical="center" wrapText="1"/>
    </xf>
    <xf numFmtId="0" fontId="1" fillId="5" borderId="121"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23" fillId="0" borderId="0" xfId="0" applyFont="1" applyAlignment="1">
      <alignment wrapText="1"/>
    </xf>
    <xf numFmtId="0" fontId="13" fillId="0" borderId="0" xfId="0" applyFont="1" applyAlignment="1">
      <alignment wrapText="1"/>
    </xf>
    <xf numFmtId="0" fontId="13" fillId="0" borderId="0" xfId="0" applyFont="1" applyAlignment="1">
      <alignment vertical="top" wrapText="1"/>
    </xf>
    <xf numFmtId="0" fontId="67" fillId="0" borderId="0" xfId="0" applyFont="1"/>
    <xf numFmtId="0" fontId="17" fillId="0" borderId="0" xfId="0" applyFont="1" applyAlignment="1">
      <alignment horizontal="center" wrapText="1"/>
    </xf>
    <xf numFmtId="0" fontId="43" fillId="0" borderId="0" xfId="0" applyFont="1"/>
    <xf numFmtId="0" fontId="33" fillId="0" borderId="0" xfId="0" applyFont="1" applyAlignment="1">
      <alignment horizontal="center"/>
    </xf>
    <xf numFmtId="0" fontId="34" fillId="0" borderId="0" xfId="0" applyFont="1"/>
    <xf numFmtId="0" fontId="34" fillId="0" borderId="0" xfId="0" applyFont="1" applyAlignment="1">
      <alignment wrapText="1"/>
    </xf>
    <xf numFmtId="0" fontId="26" fillId="0" borderId="0" xfId="0" applyFont="1"/>
    <xf numFmtId="49" fontId="36" fillId="0" borderId="0" xfId="0" applyNumberFormat="1" applyFont="1" applyAlignment="1">
      <alignment horizontal="center"/>
    </xf>
    <xf numFmtId="49" fontId="36" fillId="0" borderId="0" xfId="0" applyNumberFormat="1" applyFont="1" applyAlignment="1">
      <alignment horizontal="center" wrapText="1"/>
    </xf>
    <xf numFmtId="0" fontId="37" fillId="0" borderId="0" xfId="0" applyFont="1" applyAlignment="1">
      <alignment horizontal="center" wrapText="1"/>
    </xf>
    <xf numFmtId="0" fontId="36" fillId="0" borderId="0" xfId="0" applyFont="1" applyAlignment="1">
      <alignment horizontal="center" wrapText="1"/>
    </xf>
    <xf numFmtId="49" fontId="37" fillId="0" borderId="0" xfId="0" applyNumberFormat="1" applyFont="1" applyAlignment="1">
      <alignment horizontal="center" wrapText="1"/>
    </xf>
    <xf numFmtId="0" fontId="38" fillId="0" borderId="0" xfId="0" applyFont="1" applyAlignment="1" applyProtection="1">
      <alignment horizontal="center" vertical="center"/>
      <protection locked="0"/>
    </xf>
    <xf numFmtId="0" fontId="35" fillId="0" borderId="0" xfId="0" applyFont="1" applyAlignment="1" applyProtection="1">
      <alignment horizontal="left" vertical="center" wrapText="1"/>
      <protection locked="0"/>
    </xf>
    <xf numFmtId="44" fontId="38" fillId="0" borderId="0" xfId="6" applyFont="1" applyFill="1" applyBorder="1" applyProtection="1">
      <protection locked="0"/>
    </xf>
    <xf numFmtId="9" fontId="38" fillId="0" borderId="0" xfId="3" applyFont="1" applyFill="1" applyBorder="1" applyProtection="1">
      <protection locked="0"/>
    </xf>
    <xf numFmtId="44" fontId="36" fillId="0" borderId="0" xfId="6" applyFont="1" applyFill="1" applyBorder="1" applyAlignment="1" applyProtection="1">
      <alignment horizontal="left"/>
      <protection hidden="1"/>
    </xf>
    <xf numFmtId="9" fontId="36" fillId="0" borderId="0" xfId="3" applyFont="1" applyFill="1" applyBorder="1" applyAlignment="1">
      <alignment horizontal="left"/>
    </xf>
    <xf numFmtId="0" fontId="39" fillId="0" borderId="0" xfId="0" applyFont="1"/>
    <xf numFmtId="49" fontId="39" fillId="0" borderId="0" xfId="0" applyNumberFormat="1" applyFont="1"/>
    <xf numFmtId="0" fontId="32" fillId="0" borderId="0" xfId="0" applyFont="1" applyAlignment="1">
      <alignment vertical="center" wrapText="1"/>
    </xf>
    <xf numFmtId="0" fontId="32" fillId="0" borderId="0" xfId="0" applyFont="1" applyAlignment="1">
      <alignment vertical="center"/>
    </xf>
    <xf numFmtId="49" fontId="36" fillId="0" borderId="0" xfId="0" applyNumberFormat="1" applyFont="1" applyAlignment="1">
      <alignment horizontal="center" vertical="center"/>
    </xf>
    <xf numFmtId="0" fontId="36" fillId="0" borderId="0" xfId="0" applyFont="1" applyAlignment="1">
      <alignment horizontal="center" vertical="center"/>
    </xf>
    <xf numFmtId="0" fontId="38" fillId="0" borderId="0" xfId="0" applyFont="1" applyAlignment="1">
      <alignment wrapText="1"/>
    </xf>
    <xf numFmtId="0" fontId="38" fillId="0" borderId="0" xfId="0" applyFont="1" applyAlignment="1">
      <alignment vertical="center" wrapText="1"/>
    </xf>
    <xf numFmtId="0" fontId="17" fillId="11" borderId="93" xfId="0" applyFont="1" applyFill="1" applyBorder="1" applyAlignment="1">
      <alignment horizontal="center"/>
    </xf>
    <xf numFmtId="0" fontId="17" fillId="11" borderId="0" xfId="0" applyFont="1" applyFill="1" applyAlignment="1">
      <alignment horizontal="center"/>
    </xf>
    <xf numFmtId="0" fontId="17" fillId="11" borderId="94" xfId="0" applyFont="1" applyFill="1" applyBorder="1" applyAlignment="1">
      <alignment horizontal="center"/>
    </xf>
    <xf numFmtId="0" fontId="17" fillId="11" borderId="57" xfId="0" applyFont="1" applyFill="1" applyBorder="1" applyAlignment="1">
      <alignment horizontal="center"/>
    </xf>
    <xf numFmtId="0" fontId="17" fillId="11" borderId="95" xfId="0" applyFont="1" applyFill="1" applyBorder="1" applyAlignment="1">
      <alignment horizontal="center"/>
    </xf>
    <xf numFmtId="0" fontId="17" fillId="11" borderId="96" xfId="0" applyFont="1" applyFill="1" applyBorder="1" applyAlignment="1">
      <alignment horizontal="center"/>
    </xf>
    <xf numFmtId="0" fontId="16" fillId="0" borderId="56" xfId="0" applyFont="1" applyBorder="1" applyAlignment="1">
      <alignment horizontal="center"/>
    </xf>
    <xf numFmtId="0" fontId="16" fillId="0" borderId="92" xfId="0" applyFont="1" applyBorder="1" applyAlignment="1">
      <alignment horizontal="center"/>
    </xf>
    <xf numFmtId="0" fontId="16" fillId="0" borderId="55" xfId="0" applyFont="1" applyBorder="1" applyAlignment="1">
      <alignment horizontal="center"/>
    </xf>
    <xf numFmtId="0" fontId="16" fillId="0" borderId="93" xfId="0" applyFont="1" applyBorder="1" applyAlignment="1">
      <alignment horizontal="center"/>
    </xf>
    <xf numFmtId="0" fontId="16" fillId="0" borderId="0" xfId="0" applyFont="1" applyAlignment="1">
      <alignment horizontal="center"/>
    </xf>
    <xf numFmtId="0" fontId="16" fillId="0" borderId="94" xfId="0" applyFont="1" applyBorder="1" applyAlignment="1">
      <alignment horizontal="center"/>
    </xf>
    <xf numFmtId="0" fontId="48" fillId="6" borderId="52" xfId="0" applyFont="1" applyFill="1" applyBorder="1" applyAlignment="1">
      <alignment horizontal="center" vertical="center" wrapText="1"/>
    </xf>
    <xf numFmtId="0" fontId="45" fillId="6" borderId="53" xfId="0" applyFont="1" applyFill="1" applyBorder="1" applyAlignment="1">
      <alignment horizontal="center" vertical="center"/>
    </xf>
    <xf numFmtId="0" fontId="45" fillId="6" borderId="54" xfId="0" applyFont="1" applyFill="1" applyBorder="1" applyAlignment="1">
      <alignment horizontal="center" vertical="center"/>
    </xf>
    <xf numFmtId="0" fontId="49" fillId="5" borderId="93" xfId="0" applyFont="1" applyFill="1" applyBorder="1" applyAlignment="1">
      <alignment horizontal="center" vertical="center"/>
    </xf>
    <xf numFmtId="0" fontId="49" fillId="5" borderId="0" xfId="0" applyFont="1" applyFill="1" applyAlignment="1">
      <alignment horizontal="center" vertical="center"/>
    </xf>
    <xf numFmtId="0" fontId="49" fillId="5" borderId="94" xfId="0" applyFont="1" applyFill="1" applyBorder="1" applyAlignment="1">
      <alignment horizontal="center" vertical="center"/>
    </xf>
    <xf numFmtId="0" fontId="46" fillId="9" borderId="56" xfId="0" applyFont="1" applyFill="1" applyBorder="1" applyAlignment="1">
      <alignment horizontal="center" vertical="center"/>
    </xf>
    <xf numFmtId="0" fontId="46" fillId="9" borderId="92" xfId="0" applyFont="1" applyFill="1" applyBorder="1" applyAlignment="1">
      <alignment horizontal="center" vertical="center"/>
    </xf>
    <xf numFmtId="0" fontId="46" fillId="9" borderId="55" xfId="0" applyFont="1" applyFill="1" applyBorder="1" applyAlignment="1">
      <alignment horizontal="center" vertical="center"/>
    </xf>
    <xf numFmtId="0" fontId="16" fillId="11" borderId="93" xfId="0" applyFont="1" applyFill="1" applyBorder="1" applyAlignment="1">
      <alignment horizontal="center"/>
    </xf>
    <xf numFmtId="0" fontId="16" fillId="11" borderId="0" xfId="0" applyFont="1" applyFill="1" applyAlignment="1">
      <alignment horizontal="center"/>
    </xf>
    <xf numFmtId="0" fontId="16" fillId="11" borderId="94" xfId="0" applyFont="1" applyFill="1" applyBorder="1" applyAlignment="1">
      <alignment horizontal="center"/>
    </xf>
    <xf numFmtId="0" fontId="47" fillId="11" borderId="93" xfId="0" applyFont="1" applyFill="1" applyBorder="1" applyAlignment="1">
      <alignment horizontal="center" wrapText="1"/>
    </xf>
    <xf numFmtId="0" fontId="47" fillId="11" borderId="0" xfId="0" applyFont="1" applyFill="1" applyAlignment="1">
      <alignment horizontal="center" wrapText="1"/>
    </xf>
    <xf numFmtId="0" fontId="47" fillId="11" borderId="94" xfId="0" applyFont="1" applyFill="1" applyBorder="1" applyAlignment="1">
      <alignment horizontal="center" wrapText="1"/>
    </xf>
    <xf numFmtId="0" fontId="20" fillId="6" borderId="19" xfId="0" applyFont="1" applyFill="1" applyBorder="1" applyAlignment="1">
      <alignment horizontal="left"/>
    </xf>
    <xf numFmtId="0" fontId="20" fillId="6" borderId="20" xfId="0" applyFont="1" applyFill="1" applyBorder="1" applyAlignment="1">
      <alignment horizontal="left"/>
    </xf>
    <xf numFmtId="0" fontId="20" fillId="6" borderId="18" xfId="0" applyFont="1" applyFill="1" applyBorder="1" applyAlignment="1">
      <alignment horizontal="left"/>
    </xf>
    <xf numFmtId="0" fontId="20" fillId="6" borderId="35" xfId="0" applyFont="1" applyFill="1" applyBorder="1" applyAlignment="1">
      <alignment horizontal="left"/>
    </xf>
    <xf numFmtId="0" fontId="20" fillId="6" borderId="29" xfId="0" applyFont="1" applyFill="1" applyBorder="1" applyAlignment="1">
      <alignment horizontal="left"/>
    </xf>
    <xf numFmtId="0" fontId="13" fillId="9" borderId="36" xfId="0" applyFont="1" applyFill="1" applyBorder="1" applyAlignment="1">
      <alignment horizontal="left"/>
    </xf>
    <xf numFmtId="0" fontId="13" fillId="9" borderId="37" xfId="0" applyFont="1" applyFill="1" applyBorder="1" applyAlignment="1">
      <alignment horizontal="left"/>
    </xf>
    <xf numFmtId="0" fontId="13" fillId="9" borderId="25" xfId="0" applyFont="1" applyFill="1" applyBorder="1" applyAlignment="1">
      <alignment horizontal="left"/>
    </xf>
    <xf numFmtId="0" fontId="19" fillId="6" borderId="11" xfId="0" applyFont="1" applyFill="1" applyBorder="1" applyAlignment="1">
      <alignment horizontal="left"/>
    </xf>
    <xf numFmtId="0" fontId="19" fillId="6" borderId="12" xfId="0" applyFont="1" applyFill="1" applyBorder="1" applyAlignment="1">
      <alignment horizontal="left"/>
    </xf>
    <xf numFmtId="0" fontId="19" fillId="6" borderId="13" xfId="0" applyFont="1" applyFill="1" applyBorder="1" applyAlignment="1">
      <alignment horizontal="left"/>
    </xf>
    <xf numFmtId="0" fontId="0" fillId="9" borderId="16" xfId="0" applyFill="1" applyBorder="1" applyAlignment="1">
      <alignment horizontal="left" vertical="top" wrapText="1"/>
    </xf>
    <xf numFmtId="0" fontId="0" fillId="9" borderId="34" xfId="0" applyFill="1" applyBorder="1" applyAlignment="1">
      <alignment horizontal="left" vertical="top" wrapText="1"/>
    </xf>
    <xf numFmtId="0" fontId="0" fillId="9" borderId="17" xfId="0" applyFill="1" applyBorder="1" applyAlignment="1">
      <alignment horizontal="left" vertical="top" wrapText="1"/>
    </xf>
    <xf numFmtId="0" fontId="1" fillId="6" borderId="11" xfId="0" applyFont="1" applyFill="1" applyBorder="1" applyAlignment="1">
      <alignment horizontal="left"/>
    </xf>
    <xf numFmtId="0" fontId="1" fillId="6" borderId="12" xfId="0" applyFont="1" applyFill="1" applyBorder="1" applyAlignment="1">
      <alignment horizontal="left"/>
    </xf>
    <xf numFmtId="0" fontId="1" fillId="6" borderId="13" xfId="0" applyFont="1" applyFill="1" applyBorder="1" applyAlignment="1">
      <alignment horizontal="left"/>
    </xf>
    <xf numFmtId="0" fontId="0" fillId="9" borderId="16" xfId="0" applyFill="1" applyBorder="1" applyAlignment="1">
      <alignment horizontal="left"/>
    </xf>
    <xf numFmtId="0" fontId="0" fillId="9" borderId="34" xfId="0" applyFill="1" applyBorder="1" applyAlignment="1">
      <alignment horizontal="left"/>
    </xf>
    <xf numFmtId="0" fontId="0" fillId="9" borderId="17" xfId="0" applyFill="1" applyBorder="1" applyAlignment="1">
      <alignment horizontal="left"/>
    </xf>
    <xf numFmtId="0" fontId="1" fillId="5" borderId="30" xfId="0"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5" borderId="72" xfId="0" applyFont="1" applyFill="1" applyBorder="1" applyAlignment="1">
      <alignment horizontal="center"/>
    </xf>
    <xf numFmtId="0" fontId="1" fillId="5" borderId="33" xfId="0" applyFont="1" applyFill="1" applyBorder="1" applyAlignment="1">
      <alignment horizontal="center"/>
    </xf>
    <xf numFmtId="0" fontId="1" fillId="5" borderId="22" xfId="0" applyFont="1" applyFill="1" applyBorder="1" applyAlignment="1">
      <alignment horizontal="center"/>
    </xf>
    <xf numFmtId="0" fontId="1" fillId="5" borderId="21" xfId="0" applyFont="1" applyFill="1" applyBorder="1" applyAlignment="1">
      <alignment horizontal="center"/>
    </xf>
    <xf numFmtId="0" fontId="1" fillId="6" borderId="3" xfId="0" applyFont="1" applyFill="1" applyBorder="1" applyAlignment="1">
      <alignment horizontal="left"/>
    </xf>
    <xf numFmtId="0" fontId="1" fillId="6" borderId="4" xfId="0" applyFont="1" applyFill="1" applyBorder="1" applyAlignment="1">
      <alignment horizontal="left"/>
    </xf>
    <xf numFmtId="0" fontId="1" fillId="6" borderId="5" xfId="0" applyFont="1" applyFill="1" applyBorder="1" applyAlignment="1">
      <alignment horizontal="left"/>
    </xf>
    <xf numFmtId="0" fontId="0" fillId="9" borderId="8" xfId="0" applyFill="1" applyBorder="1" applyAlignment="1">
      <alignment horizontal="left"/>
    </xf>
    <xf numFmtId="0" fontId="0" fillId="9" borderId="9" xfId="0" applyFill="1" applyBorder="1" applyAlignment="1">
      <alignment horizontal="left"/>
    </xf>
    <xf numFmtId="0" fontId="0" fillId="9" borderId="10" xfId="0" applyFill="1" applyBorder="1" applyAlignment="1">
      <alignment horizontal="left"/>
    </xf>
    <xf numFmtId="0" fontId="20" fillId="6" borderId="19" xfId="0" applyFont="1" applyFill="1" applyBorder="1" applyAlignment="1">
      <alignment horizontal="left" wrapText="1"/>
    </xf>
    <xf numFmtId="0" fontId="20" fillId="6" borderId="42" xfId="0" applyFont="1" applyFill="1" applyBorder="1" applyAlignment="1">
      <alignment horizontal="left" wrapText="1"/>
    </xf>
    <xf numFmtId="0" fontId="20" fillId="6" borderId="20" xfId="0" applyFont="1" applyFill="1" applyBorder="1" applyAlignment="1">
      <alignment horizontal="left" wrapText="1"/>
    </xf>
    <xf numFmtId="0" fontId="0" fillId="9" borderId="19" xfId="0" applyFill="1" applyBorder="1" applyAlignment="1">
      <alignment horizontal="left" vertical="top" wrapText="1"/>
    </xf>
    <xf numFmtId="0" fontId="0" fillId="9" borderId="42" xfId="0" applyFill="1" applyBorder="1" applyAlignment="1">
      <alignment horizontal="left" vertical="top" wrapText="1"/>
    </xf>
    <xf numFmtId="0" fontId="0" fillId="9" borderId="20" xfId="0" applyFill="1" applyBorder="1" applyAlignment="1">
      <alignment horizontal="left" vertical="top" wrapText="1"/>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8" fillId="5" borderId="101" xfId="0" applyFont="1" applyFill="1" applyBorder="1" applyAlignment="1">
      <alignment horizontal="center" vertical="center" wrapText="1"/>
    </xf>
    <xf numFmtId="0" fontId="8" fillId="5" borderId="98" xfId="0" applyFont="1" applyFill="1" applyBorder="1" applyAlignment="1">
      <alignment horizontal="center" vertical="center" wrapText="1"/>
    </xf>
    <xf numFmtId="0" fontId="8" fillId="5" borderId="102" xfId="0" applyFont="1" applyFill="1" applyBorder="1" applyAlignment="1">
      <alignment horizontal="center" vertical="top" wrapText="1"/>
    </xf>
    <xf numFmtId="0" fontId="8" fillId="5" borderId="43" xfId="0" applyFont="1" applyFill="1" applyBorder="1" applyAlignment="1">
      <alignment horizontal="center" vertical="top" wrapText="1"/>
    </xf>
    <xf numFmtId="0" fontId="8" fillId="5" borderId="113" xfId="0" applyFont="1" applyFill="1" applyBorder="1" applyAlignment="1">
      <alignment horizontal="center" vertical="top" wrapText="1"/>
    </xf>
    <xf numFmtId="0" fontId="8" fillId="5" borderId="5" xfId="0" applyFont="1" applyFill="1" applyBorder="1" applyAlignment="1">
      <alignment horizontal="center" vertical="top" wrapText="1"/>
    </xf>
    <xf numFmtId="0" fontId="8" fillId="5" borderId="101" xfId="0" applyFont="1" applyFill="1" applyBorder="1" applyAlignment="1">
      <alignment horizontal="center" vertical="center"/>
    </xf>
    <xf numFmtId="0" fontId="8" fillId="5" borderId="98" xfId="0" applyFont="1" applyFill="1" applyBorder="1" applyAlignment="1">
      <alignment horizontal="center" vertical="center"/>
    </xf>
    <xf numFmtId="0" fontId="8" fillId="5" borderId="103" xfId="0" applyFont="1" applyFill="1" applyBorder="1" applyAlignment="1">
      <alignment horizontal="center" vertical="top" wrapText="1"/>
    </xf>
    <xf numFmtId="0" fontId="8" fillId="5" borderId="104" xfId="0" applyFont="1" applyFill="1" applyBorder="1" applyAlignment="1">
      <alignment horizontal="center" vertical="top" wrapText="1"/>
    </xf>
    <xf numFmtId="0" fontId="8" fillId="5" borderId="107" xfId="0" applyFont="1" applyFill="1" applyBorder="1" applyAlignment="1">
      <alignment horizontal="center" vertical="center" wrapText="1"/>
    </xf>
    <xf numFmtId="0" fontId="8" fillId="5" borderId="110" xfId="0" applyFont="1" applyFill="1" applyBorder="1" applyAlignment="1">
      <alignment horizontal="center" vertical="center" wrapText="1"/>
    </xf>
    <xf numFmtId="0" fontId="8" fillId="5" borderId="35" xfId="0" applyFont="1" applyFill="1" applyBorder="1" applyAlignment="1">
      <alignment horizontal="center" wrapText="1"/>
    </xf>
    <xf numFmtId="0" fontId="0" fillId="10" borderId="38" xfId="0" applyFill="1" applyBorder="1" applyAlignment="1">
      <alignment horizontal="right"/>
    </xf>
    <xf numFmtId="0" fontId="0" fillId="10" borderId="39" xfId="0" applyFill="1" applyBorder="1" applyAlignment="1">
      <alignment horizontal="right"/>
    </xf>
    <xf numFmtId="0" fontId="12" fillId="9" borderId="21" xfId="0" applyFont="1" applyFill="1" applyBorder="1" applyAlignment="1">
      <alignment horizontal="right"/>
    </xf>
    <xf numFmtId="0" fontId="12" fillId="9" borderId="33" xfId="0" applyFont="1" applyFill="1" applyBorder="1" applyAlignment="1">
      <alignment horizontal="right"/>
    </xf>
    <xf numFmtId="0" fontId="12" fillId="8" borderId="21" xfId="0" applyFont="1" applyFill="1" applyBorder="1" applyAlignment="1">
      <alignment horizontal="right"/>
    </xf>
    <xf numFmtId="0" fontId="12" fillId="8" borderId="33" xfId="0" applyFont="1" applyFill="1" applyBorder="1" applyAlignment="1">
      <alignment horizontal="right"/>
    </xf>
    <xf numFmtId="0" fontId="8" fillId="5" borderId="119" xfId="0" applyFont="1" applyFill="1" applyBorder="1" applyAlignment="1">
      <alignment horizontal="center" wrapText="1"/>
    </xf>
    <xf numFmtId="0" fontId="8" fillId="5" borderId="12" xfId="0" applyFont="1" applyFill="1" applyBorder="1" applyAlignment="1">
      <alignment horizontal="center" wrapText="1"/>
    </xf>
    <xf numFmtId="0" fontId="8" fillId="5" borderId="50" xfId="0" applyFont="1" applyFill="1" applyBorder="1" applyAlignment="1">
      <alignment horizontal="center" wrapText="1"/>
    </xf>
    <xf numFmtId="0" fontId="16" fillId="10" borderId="14" xfId="0" applyFont="1" applyFill="1" applyBorder="1" applyAlignment="1">
      <alignment horizontal="right"/>
    </xf>
    <xf numFmtId="0" fontId="16" fillId="10" borderId="2" xfId="0" applyFont="1" applyFill="1" applyBorder="1" applyAlignment="1">
      <alignment horizontal="right"/>
    </xf>
    <xf numFmtId="0" fontId="12" fillId="9" borderId="21" xfId="0" applyFont="1" applyFill="1" applyBorder="1" applyAlignment="1">
      <alignment horizontal="right" vertical="top"/>
    </xf>
    <xf numFmtId="0" fontId="12" fillId="9" borderId="33" xfId="0" applyFont="1" applyFill="1" applyBorder="1" applyAlignment="1">
      <alignment horizontal="right" vertical="top"/>
    </xf>
    <xf numFmtId="0" fontId="16" fillId="10" borderId="49" xfId="0" applyFont="1" applyFill="1" applyBorder="1" applyAlignment="1">
      <alignment horizontal="right"/>
    </xf>
    <xf numFmtId="0" fontId="16" fillId="10" borderId="59" xfId="0" applyFont="1" applyFill="1" applyBorder="1" applyAlignment="1">
      <alignment horizontal="right"/>
    </xf>
    <xf numFmtId="0" fontId="20" fillId="6" borderId="60" xfId="0" applyFont="1" applyFill="1" applyBorder="1" applyAlignment="1">
      <alignment horizontal="left"/>
    </xf>
    <xf numFmtId="0" fontId="20" fillId="6" borderId="61" xfId="0" applyFont="1" applyFill="1" applyBorder="1" applyAlignment="1">
      <alignment horizontal="left"/>
    </xf>
    <xf numFmtId="0" fontId="20" fillId="6" borderId="62" xfId="0" applyFont="1" applyFill="1" applyBorder="1" applyAlignment="1">
      <alignment horizontal="left"/>
    </xf>
    <xf numFmtId="0" fontId="16" fillId="11" borderId="60" xfId="0" applyFont="1" applyFill="1" applyBorder="1" applyAlignment="1">
      <alignment horizontal="left" vertical="center"/>
    </xf>
    <xf numFmtId="0" fontId="16" fillId="11" borderId="61" xfId="0" applyFont="1" applyFill="1" applyBorder="1" applyAlignment="1">
      <alignment horizontal="left" vertical="center"/>
    </xf>
    <xf numFmtId="0" fontId="16" fillId="11" borderId="62" xfId="0" applyFont="1" applyFill="1" applyBorder="1" applyAlignment="1">
      <alignment horizontal="left" vertical="center"/>
    </xf>
    <xf numFmtId="0" fontId="15" fillId="9" borderId="60" xfId="0" applyFont="1" applyFill="1" applyBorder="1" applyAlignment="1">
      <alignment horizontal="left" vertical="center"/>
    </xf>
    <xf numFmtId="0" fontId="15" fillId="9" borderId="61" xfId="0" applyFont="1" applyFill="1" applyBorder="1" applyAlignment="1">
      <alignment horizontal="left" vertical="center"/>
    </xf>
    <xf numFmtId="0" fontId="15" fillId="9" borderId="62" xfId="0" applyFont="1" applyFill="1" applyBorder="1" applyAlignment="1">
      <alignment horizontal="left" vertical="center"/>
    </xf>
    <xf numFmtId="0" fontId="13" fillId="0" borderId="19" xfId="0" applyFont="1" applyBorder="1" applyAlignment="1">
      <alignment horizontal="right"/>
    </xf>
    <xf numFmtId="0" fontId="13" fillId="0" borderId="42" xfId="0" applyFont="1" applyBorder="1" applyAlignment="1">
      <alignment horizontal="right"/>
    </xf>
    <xf numFmtId="0" fontId="14" fillId="11" borderId="33" xfId="0" applyFont="1" applyFill="1" applyBorder="1" applyAlignment="1" applyProtection="1">
      <alignment horizontal="center" vertical="top"/>
      <protection locked="0"/>
    </xf>
    <xf numFmtId="0" fontId="14" fillId="11" borderId="22" xfId="0" applyFont="1" applyFill="1" applyBorder="1" applyAlignment="1" applyProtection="1">
      <alignment horizontal="center" vertical="top"/>
      <protection locked="0"/>
    </xf>
    <xf numFmtId="0" fontId="13" fillId="0" borderId="72" xfId="0" applyFont="1" applyBorder="1" applyAlignment="1">
      <alignment horizontal="right"/>
    </xf>
    <xf numFmtId="0" fontId="0" fillId="11" borderId="73" xfId="0" applyFill="1" applyBorder="1" applyAlignment="1" applyProtection="1">
      <alignment horizontal="center" vertical="top"/>
      <protection locked="0"/>
    </xf>
    <xf numFmtId="0" fontId="0" fillId="11" borderId="42" xfId="0" applyFill="1" applyBorder="1" applyAlignment="1" applyProtection="1">
      <alignment horizontal="center" vertical="top"/>
      <protection locked="0"/>
    </xf>
    <xf numFmtId="0" fontId="0" fillId="11" borderId="72" xfId="0" applyFill="1" applyBorder="1" applyAlignment="1" applyProtection="1">
      <alignment horizontal="center" vertical="top"/>
      <protection locked="0"/>
    </xf>
    <xf numFmtId="0" fontId="0" fillId="11" borderId="33" xfId="0" applyFill="1" applyBorder="1" applyAlignment="1" applyProtection="1">
      <alignment horizontal="center" vertical="top"/>
      <protection locked="0"/>
    </xf>
    <xf numFmtId="0" fontId="0" fillId="11" borderId="22" xfId="0" applyFill="1" applyBorder="1" applyAlignment="1" applyProtection="1">
      <alignment horizontal="center" vertical="top"/>
      <protection locked="0"/>
    </xf>
    <xf numFmtId="0" fontId="8" fillId="5" borderId="11" xfId="0" applyFont="1" applyFill="1" applyBorder="1" applyAlignment="1">
      <alignment horizontal="right" vertical="center" wrapText="1"/>
    </xf>
    <xf numFmtId="0" fontId="8" fillId="5" borderId="12" xfId="0" applyFont="1" applyFill="1" applyBorder="1" applyAlignment="1">
      <alignment horizontal="right" vertical="center" wrapText="1"/>
    </xf>
    <xf numFmtId="0" fontId="8" fillId="5" borderId="16" xfId="0" applyFont="1" applyFill="1" applyBorder="1" applyAlignment="1">
      <alignment horizontal="right" vertical="center" wrapText="1"/>
    </xf>
    <xf numFmtId="0" fontId="8" fillId="5" borderId="34" xfId="0" applyFont="1" applyFill="1" applyBorder="1" applyAlignment="1">
      <alignment horizontal="right" vertical="center" wrapText="1"/>
    </xf>
    <xf numFmtId="0" fontId="8" fillId="5" borderId="30"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18" xfId="0" applyFont="1" applyFill="1" applyBorder="1" applyAlignment="1">
      <alignment horizontal="center" wrapText="1"/>
    </xf>
    <xf numFmtId="0" fontId="19" fillId="6" borderId="18" xfId="0" applyFont="1" applyFill="1" applyBorder="1" applyAlignment="1">
      <alignment horizontal="left"/>
    </xf>
    <xf numFmtId="0" fontId="19" fillId="6" borderId="35" xfId="0" applyFont="1" applyFill="1" applyBorder="1" applyAlignment="1">
      <alignment horizontal="left"/>
    </xf>
    <xf numFmtId="0" fontId="19" fillId="6" borderId="29" xfId="0" applyFont="1" applyFill="1" applyBorder="1" applyAlignment="1">
      <alignment horizontal="left"/>
    </xf>
    <xf numFmtId="0" fontId="0" fillId="9" borderId="36" xfId="0" applyFill="1" applyBorder="1" applyAlignment="1">
      <alignment horizontal="left"/>
    </xf>
    <xf numFmtId="0" fontId="0" fillId="9" borderId="37" xfId="0" applyFill="1" applyBorder="1" applyAlignment="1">
      <alignment horizontal="left"/>
    </xf>
    <xf numFmtId="0" fontId="0" fillId="9" borderId="25" xfId="0" applyFill="1" applyBorder="1" applyAlignment="1">
      <alignment horizontal="left"/>
    </xf>
    <xf numFmtId="0" fontId="1" fillId="5" borderId="19" xfId="0" applyFont="1" applyFill="1" applyBorder="1" applyAlignment="1">
      <alignment horizontal="center"/>
    </xf>
    <xf numFmtId="0" fontId="1" fillId="5" borderId="42" xfId="0" applyFont="1" applyFill="1" applyBorder="1" applyAlignment="1">
      <alignment horizontal="center"/>
    </xf>
    <xf numFmtId="0" fontId="1" fillId="5" borderId="20" xfId="0" applyFont="1" applyFill="1" applyBorder="1" applyAlignment="1">
      <alignment horizontal="center"/>
    </xf>
    <xf numFmtId="0" fontId="0" fillId="18" borderId="60" xfId="0" applyFill="1" applyBorder="1" applyAlignment="1">
      <alignment horizontal="center"/>
    </xf>
    <xf numFmtId="0" fontId="0" fillId="18" borderId="24" xfId="0" applyFill="1" applyBorder="1" applyAlignment="1">
      <alignment horizontal="center"/>
    </xf>
    <xf numFmtId="0" fontId="5" fillId="9" borderId="75" xfId="0" applyFont="1" applyFill="1" applyBorder="1" applyAlignment="1">
      <alignment horizontal="center"/>
    </xf>
    <xf numFmtId="0" fontId="5" fillId="9" borderId="76" xfId="0" applyFont="1" applyFill="1" applyBorder="1" applyAlignment="1">
      <alignment horizontal="center"/>
    </xf>
    <xf numFmtId="0" fontId="5" fillId="9" borderId="77" xfId="0" applyFont="1" applyFill="1" applyBorder="1" applyAlignment="1">
      <alignment horizontal="center"/>
    </xf>
    <xf numFmtId="49" fontId="0" fillId="0" borderId="68" xfId="0" applyNumberFormat="1" applyBorder="1" applyAlignment="1">
      <alignment horizontal="center" wrapText="1"/>
    </xf>
    <xf numFmtId="49" fontId="0" fillId="0" borderId="10" xfId="0" applyNumberFormat="1" applyBorder="1" applyAlignment="1">
      <alignment horizontal="center" wrapText="1"/>
    </xf>
    <xf numFmtId="49" fontId="0" fillId="0" borderId="8" xfId="0" applyNumberFormat="1" applyBorder="1" applyAlignment="1">
      <alignment horizontal="left" wrapText="1"/>
    </xf>
    <xf numFmtId="49" fontId="0" fillId="0" borderId="67" xfId="0" applyNumberFormat="1" applyBorder="1" applyAlignment="1">
      <alignment horizontal="left" wrapText="1"/>
    </xf>
    <xf numFmtId="49" fontId="0" fillId="0" borderId="8" xfId="0" applyNumberFormat="1" applyBorder="1" applyAlignment="1">
      <alignment horizontal="left"/>
    </xf>
    <xf numFmtId="49" fontId="0" fillId="0" borderId="67" xfId="0" applyNumberFormat="1" applyBorder="1" applyAlignment="1">
      <alignment horizontal="left"/>
    </xf>
    <xf numFmtId="0" fontId="1" fillId="5" borderId="12" xfId="2" applyFont="1" applyFill="1" applyBorder="1" applyAlignment="1">
      <alignment horizontal="center"/>
    </xf>
    <xf numFmtId="0" fontId="1" fillId="5" borderId="50" xfId="2" applyFont="1" applyFill="1" applyBorder="1" applyAlignment="1">
      <alignment horizontal="center"/>
    </xf>
    <xf numFmtId="0" fontId="1" fillId="5" borderId="11" xfId="2" applyFont="1" applyFill="1" applyBorder="1" applyAlignment="1">
      <alignment horizontal="center"/>
    </xf>
    <xf numFmtId="0" fontId="1" fillId="5" borderId="13" xfId="2" applyFont="1" applyFill="1" applyBorder="1" applyAlignment="1">
      <alignment horizontal="center"/>
    </xf>
    <xf numFmtId="0" fontId="19" fillId="6" borderId="0" xfId="0" applyFont="1" applyFill="1" applyAlignment="1">
      <alignment horizontal="left"/>
    </xf>
    <xf numFmtId="0" fontId="1" fillId="4" borderId="74" xfId="0" applyFont="1" applyFill="1" applyBorder="1" applyAlignment="1">
      <alignment horizontal="center" vertical="center"/>
    </xf>
    <xf numFmtId="0" fontId="1" fillId="4" borderId="117" xfId="0" applyFont="1" applyFill="1" applyBorder="1" applyAlignment="1">
      <alignment horizontal="center" vertical="center"/>
    </xf>
    <xf numFmtId="0" fontId="1" fillId="4" borderId="116" xfId="0" applyFont="1" applyFill="1" applyBorder="1" applyAlignment="1">
      <alignment horizontal="center" vertical="center"/>
    </xf>
    <xf numFmtId="0" fontId="55" fillId="9" borderId="36" xfId="0" applyFont="1" applyFill="1" applyBorder="1" applyAlignment="1">
      <alignment horizontal="left" wrapText="1"/>
    </xf>
    <xf numFmtId="0" fontId="43" fillId="9" borderId="37" xfId="0" applyFont="1" applyFill="1" applyBorder="1" applyAlignment="1">
      <alignment horizontal="left" wrapText="1"/>
    </xf>
    <xf numFmtId="0" fontId="43" fillId="9" borderId="25" xfId="0" applyFont="1" applyFill="1" applyBorder="1" applyAlignment="1">
      <alignment horizontal="left" wrapText="1"/>
    </xf>
    <xf numFmtId="0" fontId="1" fillId="7" borderId="9"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66" fillId="6" borderId="11" xfId="0" applyFont="1" applyFill="1" applyBorder="1" applyAlignment="1">
      <alignment horizontal="left" wrapText="1"/>
    </xf>
    <xf numFmtId="0" fontId="66" fillId="6" borderId="12" xfId="0" applyFont="1" applyFill="1" applyBorder="1" applyAlignment="1">
      <alignment horizontal="left" wrapText="1"/>
    </xf>
    <xf numFmtId="0" fontId="66" fillId="6" borderId="13" xfId="0" applyFont="1" applyFill="1" applyBorder="1" applyAlignment="1">
      <alignment horizontal="left" wrapText="1"/>
    </xf>
    <xf numFmtId="0" fontId="0" fillId="9" borderId="16" xfId="0" applyFill="1" applyBorder="1" applyAlignment="1">
      <alignment horizontal="left" wrapText="1"/>
    </xf>
    <xf numFmtId="0" fontId="0" fillId="9" borderId="34" xfId="0" applyFill="1" applyBorder="1" applyAlignment="1">
      <alignment horizontal="left" wrapText="1"/>
    </xf>
    <xf numFmtId="0" fontId="0" fillId="9" borderId="17" xfId="0" applyFill="1" applyBorder="1" applyAlignment="1">
      <alignment horizontal="left" wrapText="1"/>
    </xf>
    <xf numFmtId="0" fontId="2" fillId="19" borderId="2" xfId="0" applyFont="1" applyFill="1" applyBorder="1" applyAlignment="1">
      <alignment horizontal="center" wrapText="1"/>
    </xf>
    <xf numFmtId="0" fontId="53" fillId="11" borderId="2" xfId="9" applyFill="1" applyBorder="1" applyAlignment="1">
      <alignment horizontal="left" wrapText="1"/>
    </xf>
    <xf numFmtId="0" fontId="20" fillId="6" borderId="11" xfId="0" applyFont="1" applyFill="1" applyBorder="1" applyAlignment="1">
      <alignment horizontal="left"/>
    </xf>
    <xf numFmtId="0" fontId="20" fillId="6" borderId="12" xfId="0" applyFont="1" applyFill="1" applyBorder="1" applyAlignment="1">
      <alignment horizontal="left"/>
    </xf>
    <xf numFmtId="0" fontId="20" fillId="6" borderId="13" xfId="0" applyFont="1" applyFill="1" applyBorder="1" applyAlignment="1">
      <alignment horizontal="left"/>
    </xf>
    <xf numFmtId="0" fontId="0" fillId="9" borderId="36" xfId="0" applyFill="1" applyBorder="1" applyAlignment="1">
      <alignment horizontal="left" vertical="top"/>
    </xf>
    <xf numFmtId="0" fontId="0" fillId="9" borderId="37" xfId="0" applyFill="1" applyBorder="1" applyAlignment="1">
      <alignment horizontal="left" vertical="top"/>
    </xf>
    <xf numFmtId="0" fontId="0" fillId="9" borderId="25" xfId="0" applyFill="1" applyBorder="1" applyAlignment="1">
      <alignment horizontal="left" vertical="top"/>
    </xf>
    <xf numFmtId="0" fontId="50" fillId="0" borderId="0" xfId="0" applyFont="1" applyAlignment="1">
      <alignment horizontal="center" vertical="center" wrapText="1"/>
    </xf>
    <xf numFmtId="0" fontId="67" fillId="0" borderId="0" xfId="0" applyFont="1" applyAlignment="1">
      <alignment horizontal="left" wrapText="1"/>
    </xf>
    <xf numFmtId="0" fontId="17" fillId="0" borderId="0" xfId="0" applyFont="1" applyAlignment="1">
      <alignment horizontal="center" wrapText="1"/>
    </xf>
    <xf numFmtId="0" fontId="26" fillId="0" borderId="0" xfId="0" applyFont="1" applyAlignment="1">
      <alignment horizontal="center" vertical="center" wrapText="1"/>
    </xf>
    <xf numFmtId="9" fontId="27" fillId="0" borderId="0" xfId="0" applyNumberFormat="1" applyFont="1" applyAlignment="1">
      <alignment horizontal="center" wrapText="1"/>
    </xf>
    <xf numFmtId="0" fontId="27" fillId="0" borderId="0" xfId="0" applyFont="1" applyAlignment="1">
      <alignment horizontal="center" wrapText="1"/>
    </xf>
    <xf numFmtId="0" fontId="27" fillId="0" borderId="0" xfId="0" applyFont="1" applyAlignment="1">
      <alignment horizontal="center" vertical="center" wrapText="1"/>
    </xf>
    <xf numFmtId="0" fontId="28" fillId="0" borderId="0" xfId="0" applyFont="1" applyAlignment="1">
      <alignment vertical="top" wrapText="1"/>
    </xf>
    <xf numFmtId="6" fontId="27" fillId="0" borderId="0" xfId="0" applyNumberFormat="1" applyFont="1" applyAlignment="1">
      <alignment horizontal="center" wrapText="1"/>
    </xf>
    <xf numFmtId="0" fontId="28" fillId="0" borderId="0" xfId="0" applyFont="1" applyAlignment="1">
      <alignment wrapText="1"/>
    </xf>
    <xf numFmtId="0" fontId="29" fillId="0" borderId="0" xfId="0" applyFont="1" applyAlignment="1">
      <alignment wrapText="1"/>
    </xf>
    <xf numFmtId="0" fontId="30" fillId="0" borderId="0" xfId="0" applyFont="1" applyAlignment="1">
      <alignment wrapText="1"/>
    </xf>
    <xf numFmtId="0" fontId="30" fillId="0" borderId="0" xfId="0" applyFont="1" applyAlignment="1">
      <alignment horizontal="center" vertical="center" wrapText="1"/>
    </xf>
    <xf numFmtId="0" fontId="26" fillId="0" borderId="0" xfId="0" applyFont="1" applyAlignment="1">
      <alignment horizontal="right" wrapText="1"/>
    </xf>
    <xf numFmtId="6" fontId="25" fillId="0" borderId="0" xfId="0" applyNumberFormat="1" applyFont="1" applyAlignment="1">
      <alignment wrapText="1"/>
    </xf>
    <xf numFmtId="0" fontId="0" fillId="0" borderId="0" xfId="0" applyAlignment="1">
      <alignment horizontal="left" vertical="top" wrapText="1"/>
    </xf>
    <xf numFmtId="0" fontId="38" fillId="0" borderId="0" xfId="0" applyFont="1" applyAlignment="1">
      <alignment horizontal="center" vertical="center" wrapText="1"/>
    </xf>
    <xf numFmtId="0" fontId="32" fillId="0" borderId="0" xfId="0" applyFont="1" applyAlignment="1">
      <alignment horizontal="center" wrapText="1"/>
    </xf>
    <xf numFmtId="0" fontId="34" fillId="0" borderId="0" xfId="0" applyFont="1" applyAlignment="1" applyProtection="1">
      <alignment horizontal="center" vertical="center"/>
      <protection locked="0"/>
    </xf>
    <xf numFmtId="0" fontId="34" fillId="0" borderId="0" xfId="0"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right"/>
    </xf>
    <xf numFmtId="0" fontId="13" fillId="15" borderId="80" xfId="7" applyFont="1" applyFill="1" applyBorder="1" applyAlignment="1">
      <alignment horizontal="center" wrapText="1"/>
    </xf>
    <xf numFmtId="0" fontId="13" fillId="15" borderId="81" xfId="7" applyFont="1" applyFill="1" applyBorder="1" applyAlignment="1">
      <alignment horizontal="center" wrapText="1"/>
    </xf>
    <xf numFmtId="0" fontId="6" fillId="15" borderId="80" xfId="7" applyFont="1" applyFill="1" applyBorder="1" applyAlignment="1">
      <alignment horizontal="center" wrapText="1"/>
    </xf>
    <xf numFmtId="0" fontId="6" fillId="15" borderId="83" xfId="7" applyFont="1" applyFill="1" applyBorder="1" applyAlignment="1">
      <alignment horizontal="center" wrapText="1"/>
    </xf>
    <xf numFmtId="0" fontId="6" fillId="15" borderId="84" xfId="7" applyFont="1" applyFill="1" applyBorder="1" applyAlignment="1">
      <alignment horizontal="center" wrapText="1"/>
    </xf>
    <xf numFmtId="0" fontId="56" fillId="11" borderId="60" xfId="7" applyFont="1" applyFill="1" applyBorder="1" applyAlignment="1">
      <alignment horizontal="center" vertical="top" wrapText="1"/>
    </xf>
    <xf numFmtId="0" fontId="56" fillId="11" borderId="61" xfId="7" applyFont="1" applyFill="1" applyBorder="1" applyAlignment="1">
      <alignment horizontal="center" vertical="top" wrapText="1"/>
    </xf>
    <xf numFmtId="0" fontId="56" fillId="11" borderId="62" xfId="7" applyFont="1" applyFill="1" applyBorder="1" applyAlignment="1">
      <alignment horizontal="center" vertical="top" wrapText="1"/>
    </xf>
    <xf numFmtId="0" fontId="18" fillId="11" borderId="0" xfId="7" applyFont="1" applyFill="1" applyAlignment="1">
      <alignment horizontal="left" wrapText="1"/>
    </xf>
    <xf numFmtId="0" fontId="6" fillId="11" borderId="63" xfId="7" applyFont="1" applyFill="1" applyBorder="1" applyAlignment="1" applyProtection="1">
      <alignment horizontal="left"/>
      <protection locked="0"/>
    </xf>
    <xf numFmtId="0" fontId="6" fillId="11" borderId="0" xfId="7" applyFont="1" applyFill="1" applyAlignment="1">
      <alignment horizontal="center" vertical="top"/>
    </xf>
    <xf numFmtId="0" fontId="18" fillId="11" borderId="0" xfId="7" applyFont="1" applyFill="1" applyAlignment="1">
      <alignment horizontal="left"/>
    </xf>
    <xf numFmtId="0" fontId="9" fillId="11" borderId="0" xfId="0" applyFont="1" applyFill="1" applyAlignment="1">
      <alignment horizontal="left"/>
    </xf>
    <xf numFmtId="0" fontId="6" fillId="11" borderId="0" xfId="7" applyFont="1" applyFill="1" applyAlignment="1">
      <alignment horizontal="left"/>
    </xf>
    <xf numFmtId="0" fontId="18" fillId="11" borderId="0" xfId="7" applyFont="1" applyFill="1" applyAlignment="1">
      <alignment horizontal="center" vertical="center"/>
    </xf>
    <xf numFmtId="0" fontId="13" fillId="11" borderId="0" xfId="7" applyFont="1" applyFill="1" applyAlignment="1">
      <alignment horizontal="center" vertical="top"/>
    </xf>
    <xf numFmtId="0" fontId="64" fillId="16" borderId="45" xfId="7" applyFont="1" applyFill="1" applyBorder="1" applyAlignment="1">
      <alignment horizontal="center" vertical="top" wrapText="1"/>
    </xf>
    <xf numFmtId="0" fontId="64" fillId="16" borderId="47" xfId="7" applyFont="1" applyFill="1" applyBorder="1" applyAlignment="1">
      <alignment horizontal="center" vertical="top" wrapText="1"/>
    </xf>
    <xf numFmtId="0" fontId="13" fillId="16" borderId="46" xfId="7" applyFont="1" applyFill="1" applyBorder="1" applyAlignment="1">
      <alignment horizontal="center" vertical="top" wrapText="1"/>
    </xf>
    <xf numFmtId="0" fontId="13" fillId="16" borderId="86" xfId="7" applyFont="1" applyFill="1" applyBorder="1" applyAlignment="1">
      <alignment horizontal="center" vertical="top" wrapText="1"/>
    </xf>
    <xf numFmtId="0" fontId="6" fillId="0" borderId="45" xfId="7" applyFont="1" applyBorder="1" applyAlignment="1" applyProtection="1">
      <alignment horizontal="left" vertical="top" wrapText="1"/>
      <protection locked="0"/>
    </xf>
    <xf numFmtId="0" fontId="9" fillId="0" borderId="47" xfId="0" applyFont="1" applyBorder="1" applyAlignment="1" applyProtection="1">
      <alignment horizontal="left" vertical="top" wrapText="1"/>
      <protection locked="0"/>
    </xf>
    <xf numFmtId="165" fontId="6" fillId="0" borderId="45" xfId="4" applyNumberFormat="1" applyFont="1" applyBorder="1" applyAlignment="1" applyProtection="1">
      <alignment horizontal="left" vertical="top" wrapText="1"/>
      <protection hidden="1"/>
    </xf>
    <xf numFmtId="165" fontId="6" fillId="0" borderId="46" xfId="4" applyNumberFormat="1" applyFont="1" applyBorder="1" applyAlignment="1" applyProtection="1">
      <alignment horizontal="left" vertical="top" wrapText="1"/>
      <protection hidden="1"/>
    </xf>
    <xf numFmtId="165" fontId="6" fillId="0" borderId="86" xfId="4" applyNumberFormat="1" applyFont="1" applyBorder="1" applyAlignment="1" applyProtection="1">
      <alignment horizontal="left" vertical="top" wrapText="1"/>
      <protection hidden="1"/>
    </xf>
    <xf numFmtId="0" fontId="6" fillId="0" borderId="47" xfId="7" applyFont="1" applyBorder="1" applyAlignment="1" applyProtection="1">
      <alignment horizontal="left" vertical="top" wrapText="1"/>
      <protection locked="0"/>
    </xf>
    <xf numFmtId="0" fontId="18" fillId="11" borderId="0" xfId="7" applyFont="1" applyFill="1" applyAlignment="1">
      <alignment horizontal="left" vertical="top" wrapText="1"/>
    </xf>
    <xf numFmtId="0" fontId="6" fillId="0" borderId="89" xfId="7" applyFont="1" applyBorder="1" applyAlignment="1" applyProtection="1">
      <alignment horizontal="left" vertical="top" wrapText="1"/>
      <protection locked="0"/>
    </xf>
    <xf numFmtId="0" fontId="6" fillId="0" borderId="90" xfId="7" applyFont="1" applyBorder="1" applyAlignment="1" applyProtection="1">
      <alignment horizontal="left" vertical="top" wrapText="1"/>
      <protection locked="0"/>
    </xf>
    <xf numFmtId="0" fontId="60" fillId="11" borderId="0" xfId="7" applyFont="1" applyFill="1" applyAlignment="1">
      <alignment horizontal="center" vertical="center"/>
    </xf>
    <xf numFmtId="0" fontId="18" fillId="11" borderId="0" xfId="7" applyFont="1" applyFill="1" applyAlignment="1">
      <alignment horizontal="left" vertical="top"/>
    </xf>
    <xf numFmtId="0" fontId="6" fillId="11" borderId="0" xfId="7" applyFont="1" applyFill="1" applyAlignment="1">
      <alignment horizontal="left" vertical="top" wrapText="1"/>
    </xf>
    <xf numFmtId="0" fontId="6" fillId="11" borderId="0" xfId="7" applyFont="1" applyFill="1" applyAlignment="1">
      <alignment horizontal="center" vertical="top" wrapText="1"/>
    </xf>
    <xf numFmtId="0" fontId="13" fillId="11" borderId="2" xfId="7" applyFont="1" applyFill="1" applyBorder="1" applyAlignment="1">
      <alignment horizontal="left" vertical="top" wrapText="1"/>
    </xf>
    <xf numFmtId="0" fontId="40" fillId="11" borderId="2" xfId="8" applyFont="1" applyFill="1" applyBorder="1" applyAlignment="1">
      <alignment horizontal="left" vertical="top" wrapText="1"/>
    </xf>
    <xf numFmtId="0" fontId="6" fillId="11" borderId="2" xfId="7" applyFont="1" applyFill="1" applyBorder="1" applyAlignment="1">
      <alignment horizontal="left" vertical="top" wrapText="1"/>
    </xf>
    <xf numFmtId="0" fontId="6" fillId="11" borderId="45" xfId="7" applyFont="1" applyFill="1" applyBorder="1" applyAlignment="1" applyProtection="1">
      <alignment horizontal="left" vertical="top" wrapText="1"/>
      <protection locked="0"/>
    </xf>
    <xf numFmtId="0" fontId="9" fillId="11" borderId="47" xfId="0" applyFont="1" applyFill="1" applyBorder="1" applyAlignment="1" applyProtection="1">
      <alignment horizontal="left" vertical="top" wrapText="1"/>
      <protection locked="0"/>
    </xf>
    <xf numFmtId="165" fontId="6" fillId="11" borderId="45" xfId="4" applyNumberFormat="1" applyFont="1" applyFill="1" applyBorder="1" applyAlignment="1" applyProtection="1">
      <alignment horizontal="left" vertical="top" wrapText="1"/>
      <protection hidden="1"/>
    </xf>
    <xf numFmtId="165" fontId="6" fillId="11" borderId="46" xfId="4" applyNumberFormat="1" applyFont="1" applyFill="1" applyBorder="1" applyAlignment="1" applyProtection="1">
      <alignment horizontal="left" vertical="top" wrapText="1"/>
      <protection hidden="1"/>
    </xf>
    <xf numFmtId="165" fontId="6" fillId="11" borderId="86" xfId="4" applyNumberFormat="1" applyFont="1" applyFill="1" applyBorder="1" applyAlignment="1" applyProtection="1">
      <alignment horizontal="left" vertical="top" wrapText="1"/>
      <protection hidden="1"/>
    </xf>
    <xf numFmtId="0" fontId="6" fillId="11" borderId="47" xfId="7" applyFont="1" applyFill="1" applyBorder="1" applyAlignment="1" applyProtection="1">
      <alignment horizontal="left" vertical="top" wrapText="1"/>
      <protection locked="0"/>
    </xf>
    <xf numFmtId="0" fontId="6" fillId="11" borderId="89" xfId="7" applyFont="1" applyFill="1" applyBorder="1" applyAlignment="1" applyProtection="1">
      <alignment horizontal="left" vertical="top" wrapText="1"/>
      <protection locked="0"/>
    </xf>
    <xf numFmtId="0" fontId="6" fillId="11" borderId="90" xfId="7" applyFont="1" applyFill="1" applyBorder="1" applyAlignment="1" applyProtection="1">
      <alignment horizontal="left" vertical="top" wrapText="1"/>
      <protection locked="0"/>
    </xf>
    <xf numFmtId="0" fontId="20" fillId="6" borderId="42" xfId="0" applyFont="1" applyFill="1" applyBorder="1" applyAlignment="1">
      <alignment horizontal="left"/>
    </xf>
    <xf numFmtId="0" fontId="13" fillId="9" borderId="6" xfId="0" applyFont="1" applyFill="1" applyBorder="1" applyAlignment="1">
      <alignment horizontal="left"/>
    </xf>
    <xf numFmtId="0" fontId="13" fillId="9" borderId="0" xfId="0" applyFont="1" applyFill="1" applyAlignment="1">
      <alignment horizontal="left"/>
    </xf>
    <xf numFmtId="0" fontId="13" fillId="9" borderId="7" xfId="0" applyFont="1" applyFill="1" applyBorder="1" applyAlignment="1">
      <alignment horizontal="left"/>
    </xf>
    <xf numFmtId="0" fontId="62" fillId="9" borderId="8" xfId="0" applyFont="1" applyFill="1" applyBorder="1" applyAlignment="1">
      <alignment horizontal="left"/>
    </xf>
    <xf numFmtId="0" fontId="62" fillId="9" borderId="9" xfId="0" applyFont="1" applyFill="1" applyBorder="1" applyAlignment="1">
      <alignment horizontal="left"/>
    </xf>
    <xf numFmtId="0" fontId="62" fillId="9" borderId="10" xfId="0" applyFont="1" applyFill="1" applyBorder="1" applyAlignment="1">
      <alignment horizontal="left"/>
    </xf>
    <xf numFmtId="0" fontId="63" fillId="9" borderId="2" xfId="0" applyFont="1" applyFill="1" applyBorder="1" applyAlignment="1">
      <alignment horizontal="center"/>
    </xf>
  </cellXfs>
  <cellStyles count="10">
    <cellStyle name="Accent1" xfId="2" builtinId="29"/>
    <cellStyle name="Check Cell" xfId="1" builtinId="23"/>
    <cellStyle name="Currency" xfId="4" builtinId="4"/>
    <cellStyle name="Currency 2" xfId="6" xr:uid="{6D618B6E-36AE-415D-BB27-B49E4B5E130E}"/>
    <cellStyle name="Hyperlink" xfId="9" builtinId="8"/>
    <cellStyle name="Normal" xfId="0" builtinId="0"/>
    <cellStyle name="Normal 2" xfId="7" xr:uid="{417F9A00-B8DB-4BBE-8F2D-B4D887A6B39B}"/>
    <cellStyle name="Normal 2 2" xfId="8" xr:uid="{C35FD330-0B01-4FA3-AC59-B831919574A8}"/>
    <cellStyle name="Note" xfId="5" builtinId="10"/>
    <cellStyle name="Percent" xfId="3" builtinId="5"/>
  </cellStyles>
  <dxfs count="143">
    <dxf>
      <fill>
        <patternFill>
          <bgColor rgb="FFFFFF99"/>
        </patternFill>
      </fill>
    </dxf>
    <dxf>
      <font>
        <color rgb="FFFF0000"/>
      </font>
      <fill>
        <patternFill patternType="solid">
          <bgColor rgb="FFFFCABD"/>
        </patternFill>
      </fill>
    </dxf>
    <dxf>
      <font>
        <color rgb="FFFF0000"/>
      </font>
      <fill>
        <patternFill patternType="solid">
          <bgColor rgb="FFFFCABD"/>
        </patternFill>
      </fill>
    </dxf>
    <dxf>
      <fill>
        <patternFill>
          <bgColor rgb="FFFFFF99"/>
        </patternFill>
      </fill>
    </dxf>
    <dxf>
      <font>
        <color rgb="FFFF0000"/>
      </font>
      <fill>
        <patternFill patternType="solid">
          <bgColor rgb="FFFFCABD"/>
        </patternFill>
      </fill>
    </dxf>
    <dxf>
      <font>
        <color rgb="FFFF0000"/>
      </font>
      <fill>
        <patternFill patternType="solid">
          <bgColor rgb="FFFFCABD"/>
        </patternFill>
      </fill>
    </dxf>
    <dxf>
      <font>
        <color rgb="FFFF0000"/>
      </font>
      <fill>
        <patternFill patternType="solid">
          <bgColor rgb="FFFFCABD"/>
        </patternFill>
      </fill>
    </dxf>
    <dxf>
      <font>
        <color rgb="FFFF0000"/>
      </font>
      <fill>
        <patternFill patternType="solid">
          <bgColor rgb="FFFFCABD"/>
        </patternFill>
      </fill>
    </dxf>
    <dxf>
      <fill>
        <patternFill>
          <bgColor rgb="FFFFFF99"/>
        </patternFill>
      </fill>
    </dxf>
    <dxf>
      <font>
        <color rgb="FFFF0000"/>
      </font>
      <fill>
        <patternFill patternType="solid">
          <bgColor rgb="FFFFCABD"/>
        </patternFill>
      </fill>
    </dxf>
    <dxf>
      <font>
        <color rgb="FFFF0000"/>
      </font>
      <fill>
        <patternFill patternType="solid">
          <bgColor rgb="FFFFCABD"/>
        </patternFill>
      </fill>
    </dxf>
    <dxf>
      <fill>
        <patternFill>
          <bgColor rgb="FFFFFF99"/>
        </patternFill>
      </fill>
    </dxf>
    <dxf>
      <font>
        <color rgb="FFFF0000"/>
      </font>
      <fill>
        <patternFill patternType="solid">
          <bgColor rgb="FFFFCABD"/>
        </patternFill>
      </fill>
    </dxf>
    <dxf>
      <font>
        <color rgb="FFFF0000"/>
      </font>
      <fill>
        <patternFill patternType="solid">
          <bgColor rgb="FFFFCABD"/>
        </patternFill>
      </fill>
    </dxf>
    <dxf>
      <fill>
        <patternFill>
          <bgColor rgb="FFFFFF99"/>
        </patternFill>
      </fill>
    </dxf>
    <dxf>
      <font>
        <color rgb="FFFF0000"/>
      </font>
      <fill>
        <patternFill patternType="solid">
          <bgColor rgb="FFFFCABD"/>
        </patternFill>
      </fill>
    </dxf>
    <dxf>
      <font>
        <color rgb="FFFF0000"/>
      </font>
      <fill>
        <patternFill patternType="solid">
          <bgColor rgb="FFFFCABD"/>
        </patternFill>
      </fill>
    </dxf>
    <dxf>
      <font>
        <color rgb="FFFF0000"/>
      </font>
      <fill>
        <patternFill patternType="solid">
          <bgColor rgb="FFFFCABD"/>
        </patternFill>
      </fill>
    </dxf>
    <dxf>
      <fill>
        <patternFill>
          <bgColor rgb="FFFFFF99"/>
        </patternFill>
      </fill>
    </dxf>
    <dxf>
      <font>
        <color rgb="FFFF0000"/>
      </font>
      <fill>
        <patternFill patternType="solid">
          <bgColor rgb="FFFFCABD"/>
        </patternFill>
      </fill>
    </dxf>
    <dxf>
      <font>
        <color rgb="FFFF0000"/>
      </font>
      <fill>
        <patternFill patternType="solid">
          <bgColor rgb="FFFFCABD"/>
        </patternFill>
      </fill>
    </dxf>
    <dxf>
      <fill>
        <patternFill>
          <bgColor rgb="FFFFFF99"/>
        </patternFill>
      </fill>
    </dxf>
    <dxf>
      <font>
        <color rgb="FFFF0000"/>
      </font>
      <fill>
        <patternFill patternType="solid">
          <bgColor rgb="FFFFCABD"/>
        </patternFill>
      </fill>
    </dxf>
    <dxf>
      <fill>
        <patternFill>
          <bgColor rgb="FFFFFF99"/>
        </patternFill>
      </fill>
    </dxf>
    <dxf>
      <font>
        <color rgb="FFFF0000"/>
      </font>
      <fill>
        <patternFill patternType="solid">
          <bgColor rgb="FFFFCABD"/>
        </patternFill>
      </fill>
    </dxf>
    <dxf>
      <font>
        <color rgb="FFFF0000"/>
      </font>
      <fill>
        <patternFill patternType="solid">
          <bgColor rgb="FFFFCABD"/>
        </patternFill>
      </fill>
    </dxf>
    <dxf>
      <font>
        <color rgb="FFFF0000"/>
      </font>
      <fill>
        <patternFill patternType="solid">
          <bgColor rgb="FFFFCABD"/>
        </patternFill>
      </fill>
    </dxf>
    <dxf>
      <font>
        <color rgb="FFFF0000"/>
      </font>
      <fill>
        <patternFill patternType="solid">
          <bgColor rgb="FFFFCABD"/>
        </patternFill>
      </fill>
    </dxf>
    <dxf>
      <fill>
        <patternFill>
          <bgColor rgb="FFFFFF99"/>
        </patternFill>
      </fill>
    </dxf>
    <dxf>
      <font>
        <color rgb="FFFF0000"/>
      </font>
      <fill>
        <patternFill patternType="solid">
          <bgColor rgb="FFFFCABD"/>
        </patternFill>
      </fill>
    </dxf>
    <dxf>
      <font>
        <color rgb="FFFF0000"/>
      </font>
      <fill>
        <patternFill patternType="solid">
          <bgColor rgb="FFFFCABD"/>
        </patternFill>
      </fill>
    </dxf>
    <dxf>
      <fill>
        <patternFill>
          <bgColor rgb="FFFFFF99"/>
        </patternFill>
      </fill>
    </dxf>
    <dxf>
      <fill>
        <patternFill>
          <bgColor rgb="FFFFFF99"/>
        </patternFill>
      </fill>
    </dxf>
    <dxf>
      <font>
        <color rgb="FFFF0000"/>
      </font>
      <fill>
        <patternFill patternType="solid">
          <bgColor rgb="FFFFCABD"/>
        </patternFill>
      </fill>
    </dxf>
    <dxf>
      <font>
        <color rgb="FFFF0000"/>
      </font>
      <fill>
        <patternFill patternType="solid">
          <bgColor rgb="FFFFCABD"/>
        </patternFill>
      </fill>
    </dxf>
    <dxf>
      <font>
        <color rgb="FFFF0000"/>
      </font>
      <fill>
        <patternFill patternType="solid">
          <bgColor rgb="FFFFCABD"/>
        </patternFill>
      </fill>
    </dxf>
    <dxf>
      <font>
        <color rgb="FFFF0000"/>
      </font>
      <fill>
        <patternFill patternType="solid">
          <bgColor rgb="FFFFCABD"/>
        </patternFill>
      </fill>
    </dxf>
    <dxf>
      <fill>
        <patternFill>
          <bgColor rgb="FFFFFF99"/>
        </patternFill>
      </fill>
    </dxf>
    <dxf>
      <font>
        <color rgb="FFFF0000"/>
      </font>
      <fill>
        <patternFill patternType="solid">
          <bgColor rgb="FFFFCABD"/>
        </patternFill>
      </fill>
    </dxf>
    <dxf>
      <fill>
        <patternFill>
          <bgColor rgb="FFFFFF99"/>
        </patternFill>
      </fill>
    </dxf>
    <dxf>
      <font>
        <color rgb="FFFF0000"/>
      </font>
      <fill>
        <patternFill patternType="solid">
          <bgColor rgb="FFFFCABD"/>
        </patternFill>
      </fill>
    </dxf>
    <dxf>
      <font>
        <color rgb="FFFF0000"/>
      </font>
      <fill>
        <patternFill patternType="solid">
          <bgColor rgb="FFFFCABD"/>
        </patternFill>
      </fill>
    </dxf>
    <dxf>
      <font>
        <color rgb="FFFF0000"/>
      </font>
      <fill>
        <patternFill patternType="solid">
          <bgColor rgb="FFFFCABD"/>
        </patternFill>
      </fill>
    </dxf>
    <dxf>
      <fill>
        <patternFill>
          <bgColor rgb="FFFFFF99"/>
        </patternFill>
      </fill>
    </dxf>
    <dxf>
      <font>
        <color rgb="FFFF0000"/>
      </font>
      <fill>
        <patternFill patternType="solid">
          <bgColor rgb="FFFFCABD"/>
        </patternFill>
      </fill>
    </dxf>
    <dxf>
      <fill>
        <patternFill>
          <bgColor rgb="FFFFFF99"/>
        </patternFill>
      </fill>
    </dxf>
    <dxf>
      <font>
        <color rgb="FFFF0000"/>
      </font>
      <fill>
        <patternFill patternType="solid">
          <bgColor rgb="FFFFCABD"/>
        </patternFill>
      </fill>
    </dxf>
    <dxf>
      <font>
        <color rgb="FFFF0000"/>
      </font>
      <fill>
        <patternFill patternType="solid">
          <bgColor rgb="FFFFCABD"/>
        </patternFill>
      </fill>
    </dxf>
    <dxf>
      <font>
        <color rgb="FFFF0000"/>
      </font>
      <fill>
        <patternFill patternType="solid">
          <bgColor rgb="FFFFCABD"/>
        </patternFill>
      </fill>
    </dxf>
    <dxf>
      <font>
        <color rgb="FFFF0000"/>
      </font>
      <fill>
        <patternFill patternType="solid">
          <bgColor rgb="FFFFCABD"/>
        </patternFill>
      </fill>
    </dxf>
    <dxf>
      <fill>
        <patternFill>
          <bgColor rgb="FFFFFF99"/>
        </patternFill>
      </fill>
    </dxf>
    <dxf>
      <fill>
        <patternFill>
          <bgColor rgb="FFFFFF99"/>
        </patternFill>
      </fill>
    </dxf>
    <dxf>
      <font>
        <color rgb="FFFF0000"/>
      </font>
      <fill>
        <patternFill patternType="solid">
          <bgColor rgb="FFFFCABD"/>
        </patternFill>
      </fill>
    </dxf>
    <dxf>
      <font>
        <color rgb="FFFF0000"/>
      </font>
      <fill>
        <patternFill patternType="solid">
          <bgColor rgb="FFFFCABD"/>
        </patternFill>
      </fill>
    </dxf>
    <dxf>
      <font>
        <color rgb="FFFF0000"/>
      </font>
      <fill>
        <patternFill patternType="solid">
          <bgColor rgb="FFFFCABD"/>
        </patternFill>
      </fill>
    </dxf>
    <dxf>
      <font>
        <color rgb="FFFF0000"/>
      </font>
      <fill>
        <patternFill patternType="solid">
          <bgColor rgb="FFFFCABD"/>
        </patternFill>
      </fill>
    </dxf>
    <dxf>
      <fill>
        <patternFill>
          <bgColor rgb="FFFFFF99"/>
        </patternFill>
      </fill>
    </dxf>
    <dxf>
      <font>
        <color rgb="FFFF0000"/>
      </font>
      <fill>
        <patternFill patternType="solid">
          <bgColor rgb="FFFFCABD"/>
        </patternFill>
      </fill>
    </dxf>
    <dxf>
      <fill>
        <patternFill>
          <bgColor rgb="FFFFFF99"/>
        </patternFill>
      </fill>
    </dxf>
    <dxf>
      <font>
        <color rgb="FFFF0000"/>
      </font>
      <fill>
        <patternFill patternType="solid">
          <bgColor rgb="FFFFCABD"/>
        </patternFill>
      </fill>
    </dxf>
    <dxf>
      <font>
        <b/>
        <i val="0"/>
      </font>
      <fill>
        <patternFill>
          <bgColor rgb="FFFFFF99"/>
        </patternFill>
      </fill>
    </dxf>
    <dxf>
      <font>
        <color rgb="FFFF0000"/>
      </font>
      <fill>
        <patternFill patternType="solid">
          <bgColor rgb="FFFFCABD"/>
        </patternFill>
      </fill>
    </dxf>
    <dxf>
      <font>
        <color rgb="FFFF0000"/>
      </font>
      <fill>
        <patternFill patternType="solid">
          <bgColor rgb="FFFFCABD"/>
        </patternFill>
      </fill>
    </dxf>
    <dxf>
      <fill>
        <patternFill>
          <bgColor rgb="FFFFFF99"/>
        </patternFill>
      </fill>
    </dxf>
    <dxf>
      <font>
        <color rgb="FFFF0000"/>
      </font>
      <fill>
        <patternFill patternType="solid">
          <bgColor rgb="FFFFCABD"/>
        </patternFill>
      </fill>
    </dxf>
    <dxf>
      <font>
        <color rgb="FFFF0000"/>
      </font>
      <fill>
        <patternFill patternType="solid">
          <bgColor rgb="FFFFCABD"/>
        </patternFill>
      </fill>
    </dxf>
    <dxf>
      <fill>
        <patternFill>
          <bgColor rgb="FFFFFF99"/>
        </patternFill>
      </fill>
    </dxf>
    <dxf>
      <font>
        <color rgb="FFFF0000"/>
      </font>
      <fill>
        <patternFill patternType="solid">
          <bgColor rgb="FFFFCABD"/>
        </patternFill>
      </fill>
    </dxf>
    <dxf>
      <font>
        <color rgb="FFFF0000"/>
      </font>
      <fill>
        <patternFill patternType="solid">
          <bgColor rgb="FFFFCABD"/>
        </patternFill>
      </fill>
    </dxf>
    <dxf>
      <fill>
        <patternFill>
          <bgColor rgb="FFFFFF99"/>
        </patternFill>
      </fill>
    </dxf>
    <dxf>
      <font>
        <color rgb="FFFF0000"/>
      </font>
      <fill>
        <patternFill patternType="solid">
          <bgColor rgb="FFFFCABD"/>
        </patternFill>
      </fill>
    </dxf>
    <dxf>
      <font>
        <color rgb="FFFF0000"/>
      </font>
      <fill>
        <patternFill patternType="solid">
          <bgColor rgb="FFFFCABD"/>
        </patternFill>
      </fill>
    </dxf>
    <dxf>
      <fill>
        <patternFill>
          <bgColor rgb="FFFFFF99"/>
        </patternFill>
      </fill>
    </dxf>
    <dxf>
      <font>
        <color rgb="FFFF0000"/>
      </font>
      <fill>
        <patternFill patternType="solid">
          <bgColor rgb="FFFFCABD"/>
        </patternFill>
      </fill>
    </dxf>
    <dxf>
      <font>
        <color rgb="FFFF0000"/>
      </font>
      <fill>
        <patternFill patternType="solid">
          <bgColor rgb="FFFFCABD"/>
        </patternFill>
      </fill>
    </dxf>
    <dxf>
      <fill>
        <patternFill>
          <bgColor rgb="FFFFFF99"/>
        </patternFill>
      </fill>
    </dxf>
    <dxf>
      <font>
        <color rgb="FFFF0000"/>
      </font>
      <fill>
        <patternFill patternType="solid">
          <bgColor rgb="FFFFCABD"/>
        </patternFill>
      </fill>
    </dxf>
    <dxf>
      <font>
        <color rgb="FFFF0000"/>
      </font>
      <fill>
        <patternFill patternType="solid">
          <bgColor rgb="FFFFCABD"/>
        </patternFill>
      </fill>
    </dxf>
    <dxf>
      <fill>
        <patternFill>
          <bgColor rgb="FFFFFF99"/>
        </patternFill>
      </fill>
    </dxf>
    <dxf>
      <font>
        <color rgb="FFFF0000"/>
      </font>
      <fill>
        <patternFill patternType="solid">
          <bgColor rgb="FFFFCABD"/>
        </patternFill>
      </fill>
    </dxf>
    <dxf>
      <font>
        <color rgb="FFFF0000"/>
      </font>
      <fill>
        <patternFill patternType="solid">
          <bgColor rgb="FFFFCABD"/>
        </patternFill>
      </fill>
    </dxf>
    <dxf>
      <fill>
        <patternFill>
          <bgColor rgb="FFFFFF99"/>
        </patternFill>
      </fill>
    </dxf>
    <dxf>
      <font>
        <color rgb="FFFF0000"/>
      </font>
      <fill>
        <patternFill patternType="solid">
          <bgColor rgb="FFFFCABD"/>
        </patternFill>
      </fill>
    </dxf>
    <dxf>
      <font>
        <color rgb="FFFF0000"/>
      </font>
      <fill>
        <patternFill patternType="solid">
          <bgColor rgb="FFFFCABD"/>
        </patternFill>
      </fill>
    </dxf>
    <dxf>
      <fill>
        <patternFill>
          <bgColor rgb="FFFFFF99"/>
        </patternFill>
      </fill>
    </dxf>
    <dxf>
      <font>
        <color rgb="FFFF0000"/>
      </font>
      <fill>
        <patternFill patternType="solid">
          <bgColor rgb="FFFFCABD"/>
        </patternFill>
      </fill>
    </dxf>
    <dxf>
      <font>
        <color rgb="FFFF0000"/>
      </font>
      <fill>
        <patternFill patternType="solid">
          <bgColor rgb="FFFFCABD"/>
        </patternFill>
      </fill>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1" formatCode="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diagonalUp="0" diagonalDown="0">
        <left/>
        <right/>
        <top style="thin">
          <color indexed="64"/>
        </top>
        <bottom/>
        <vertical/>
        <horizontal/>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2" formatCode="0.0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1" formatCode="0"/>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2" formatCode="0.0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2" formatCode="0.00"/>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1" formatCode="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right/>
        <top style="thin">
          <color indexed="64"/>
        </top>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7" tint="-0.49998474074526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right/>
        <top style="thin">
          <color indexed="64"/>
        </top>
        <bottom/>
        <vertical/>
        <horizontal/>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top"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Medium9">
    <tableStyle name="Table Style 1" pivot="0" count="0" xr9:uid="{6952E336-EDA9-403F-9B01-76F4B70CE3F6}"/>
  </tableStyles>
  <colors>
    <mruColors>
      <color rgb="FFFFFF99"/>
      <color rgb="FFFFCA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22/10/relationships/richValueRel" Target="richData/richValueRel.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eetMetadata" Target="metadata.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microsoft.com/office/2017/06/relationships/rdRichValueStructure" Target="richData/rdrichvaluestructure.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microsoft.com/office/2017/06/relationships/rdRichValue" Target="richData/rdrichvalue.xml"/><Relationship Id="rId30" Type="http://schemas.openxmlformats.org/officeDocument/2006/relationships/calcChain" Target="calcChain.xml"/><Relationship Id="rId8" Type="http://schemas.openxmlformats.org/officeDocument/2006/relationships/worksheet" Target="worksheets/sheet8.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6</v>
    <v>Florida Department of Education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57EC800-2149-A744-90C4-4F0F7CE943C4}" name="Table3" displayName="Table3" ref="A5:T51" totalsRowShown="0" headerRowDxfId="142" dataDxfId="141" tableBorderDxfId="140" headerRowCellStyle="Accent1">
  <autoFilter ref="A5:T51" xr:uid="{D57EC800-2149-A744-90C4-4F0F7CE943C4}"/>
  <tableColumns count="20">
    <tableColumn id="1" xr3:uid="{318A982F-C08C-104D-B629-800DD73E6FC6}" name="County " dataDxfId="139"/>
    <tableColumn id="2" xr3:uid="{BFB79475-D36C-6C44-8691-8C772373FC49}" name="Instructional Site Name " dataDxfId="138"/>
    <tableColumn id="3" xr3:uid="{FE1A1F89-CC20-564E-B053-790B7486E246}" name="Physical Address" dataDxfId="137"/>
    <tableColumn id="4" xr3:uid="{F6262773-6902-2349-8270-ACD2B368A69E}" name="General Phone Number" dataDxfId="136"/>
    <tableColumn id="5" xr3:uid="{E38F81C1-B809-CE40-AC7F-239866C7354D}" name="Website Link (if available)" dataDxfId="135"/>
    <tableColumn id="6" xr3:uid="{0E39F9C3-F66C-6A40-8D40-DE58714DF811}" name="ABE" dataDxfId="134"/>
    <tableColumn id="7" xr3:uid="{BD75FA93-7823-D446-91C6-1474B7664BD5}" name="GED" dataDxfId="133"/>
    <tableColumn id="8" xr3:uid="{067ADD2A-E278-2E4F-9FED-2E223A133DF5}" name="AHS" dataDxfId="132"/>
    <tableColumn id="9" xr3:uid="{E108593B-0817-0B40-B704-E2404F9F3BE6}" name="AHS-Co" dataDxfId="131"/>
    <tableColumn id="10" xr3:uid="{724BBC88-5589-0F44-8EA7-02BC7B0BDDB0}" name="ASB" dataDxfId="130"/>
    <tableColumn id="11" xr3:uid="{1B782A82-33C6-534B-9E23-9355F94A9CAE}" name="ESOL" dataDxfId="129"/>
    <tableColumn id="12" xr3:uid="{5CA66DCC-B63E-D24B-97BE-C3E66B7FBB24}" name="IET" dataDxfId="128"/>
    <tableColumn id="13" xr3:uid="{FE416610-0760-D84D-B2F5-EF6C47422C2C}" name="Name " dataDxfId="127"/>
    <tableColumn id="14" xr3:uid="{66EDAE8D-15BC-A648-98E3-C458CED9595E}" name="Position Title " dataDxfId="126"/>
    <tableColumn id="15" xr3:uid="{46ADE6F7-55ED-CE47-8237-EBF53A7B5964}" name="Email " dataDxfId="125"/>
    <tableColumn id="16" xr3:uid="{7B3478B0-F11B-2642-B5DD-5D81B78F2156}" name="Phone Number (Ext.) " dataDxfId="124"/>
    <tableColumn id="17" xr3:uid="{CC99085C-D151-6944-9530-C70B9829893E}" name="Name  " dataDxfId="123"/>
    <tableColumn id="18" xr3:uid="{93FCFE69-17B1-CD44-92C6-BB7407179B8C}" name="Position Title  " dataDxfId="122"/>
    <tableColumn id="19" xr3:uid="{14D8E53F-5BC2-BB4C-856B-2C59E5454BDB}" name="Email   " dataDxfId="121"/>
    <tableColumn id="20" xr3:uid="{7EF288D6-2596-B149-8E3E-7B6D1330FC43}" name="Phone Number (Ext.)  " dataDxfId="12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29651D5-77D8-1346-9B04-CD7EA9CAAAA6}" name="Table4" displayName="Table4" ref="A6:S50" totalsRowShown="0" headerRowDxfId="119" dataDxfId="118" tableBorderDxfId="117">
  <autoFilter ref="A6:S50" xr:uid="{829651D5-77D8-1346-9B04-CD7EA9CAAAA6}"/>
  <tableColumns count="19">
    <tableColumn id="1" xr3:uid="{DA37FCE9-FAAD-5147-B986-1DC95EEDDD2A}" name="County " dataDxfId="116"/>
    <tableColumn id="2" xr3:uid="{2F065326-FBF6-3C4C-870D-CBE60E51302C}" name="Instructional Site Name " dataDxfId="115"/>
    <tableColumn id="3" xr3:uid="{31BBC2BD-40A3-304E-998A-DEA86699FD05}" name="City of Instruction" dataDxfId="114"/>
    <tableColumn id="4" xr3:uid="{8BDD5E6A-4682-004D-9C0A-EC98BCFC2364}" name="Instructional Modality " dataDxfId="113"/>
    <tableColumn id="5" xr3:uid="{AED4E479-3DE4-E14D-AEDC-BE6451D88AFA}" name="AGE Program " dataDxfId="112"/>
    <tableColumn id="6" xr3:uid="{B448603B-9D80-0A40-846C-4290F7DAD66F}" name="Semester/Term Availability" dataDxfId="111"/>
    <tableColumn id="7" xr3:uid="{63CD975D-84D6-E544-A8FA-4009A40832F3}" name="# of Days per Week" dataDxfId="110"/>
    <tableColumn id="8" xr3:uid="{B4155273-4361-6F43-9ECD-8F05BB4564CB}" name="M" dataDxfId="109"/>
    <tableColumn id="9" xr3:uid="{9EFD2CF5-F894-A149-A20B-1C031DCB7199}" name="T" dataDxfId="108"/>
    <tableColumn id="10" xr3:uid="{7D052714-25DD-DE43-833D-9A72A0BA99AD}" name="W" dataDxfId="107"/>
    <tableColumn id="11" xr3:uid="{5AEE4F2E-D19F-204C-9C77-C6BBAA314BAF}" name="Th" dataDxfId="106"/>
    <tableColumn id="12" xr3:uid="{7D75EE73-3CAD-F142-9947-F9A519A830C7}" name="F" dataDxfId="105"/>
    <tableColumn id="13" xr3:uid="{CEB3114D-F531-C44F-850E-9C065850DDBF}" name="Sa" dataDxfId="104"/>
    <tableColumn id="14" xr3:uid="{511ABBC1-3736-7C48-9DA4-B7848DBB8927}" name="Su" dataDxfId="103"/>
    <tableColumn id="15" xr3:uid="{A7ADE7B2-45F4-9640-9C65-CB790C920017}" name="Minimum" dataDxfId="102"/>
    <tableColumn id="16" xr3:uid="{7B5AB42E-F28C-174F-9088-8376EE7A0D66}" name="Maximum" dataDxfId="101"/>
    <tableColumn id="17" xr3:uid="{928619EC-EFBF-2645-8D4B-4F5347D8CBE8}" name="# of Weeks of Instruction in Sem/Term " dataDxfId="100"/>
    <tableColumn id="18" xr3:uid="{94772DDD-603A-B047-928F-78C91B1F579A}" name="Maximum Instructional Hours " dataDxfId="99">
      <calculatedColumnFormula>IF(OR(G7="",P7="",Q7=""),"",G7*P7*Q7)</calculatedColumnFormula>
    </tableColumn>
    <tableColumn id="19" xr3:uid="{163A4BA5-2A20-9B47-B5AE-D8AF5024831B}" name="Projected Enrollment " dataDxfId="9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CAC9B3B-BF52-BF43-9DBA-EECDDE6E1A1B}" name="Table6" displayName="Table6" ref="A11:I51" totalsRowShown="0" headerRowDxfId="97" tableBorderDxfId="96">
  <autoFilter ref="A11:I51" xr:uid="{ECAC9B3B-BF52-BF43-9DBA-EECDDE6E1A1B}"/>
  <tableColumns count="9">
    <tableColumn id="1" xr3:uid="{C57C900B-D3EA-0141-ACC2-58E0AB05D52B}" name="County " dataDxfId="95"/>
    <tableColumn id="2" xr3:uid="{65E0F0A3-FE79-A445-BB43-0EF72A0BB572}" name="Instructional Site Name " dataDxfId="94"/>
    <tableColumn id="3" xr3:uid="{ABE02AE3-BA82-0C4F-93E5-0F02C19C3C47}" name="IET Program Number" dataDxfId="93"/>
    <tableColumn id="4" xr3:uid="{072FFEE4-9349-F143-81C7-5760DDFCA4B4}" name="IET Program Name " dataDxfId="92"/>
    <tableColumn id="5" xr3:uid="{B29F85DD-FDE2-9A46-B6DB-3D14D32D608A}" name="IET Type " dataDxfId="91"/>
    <tableColumn id="6" xr3:uid="{2EB7968E-D615-A44E-AFBD-0C6026EF6904}" name="MSG Type 3_x000a_Postsecondary Transcript _x000a_360+ Clock Hours or 12+ Credit Hours" dataDxfId="90"/>
    <tableColumn id="7" xr3:uid="{3F5F9C5F-D72A-A642-86C6-88BF3F12F6D9}" name="MSG Type 4_x000a_Progress Toward Milestone_x000a_Completion of an Occupational Completion Point" dataDxfId="89"/>
    <tableColumn id="8" xr3:uid="{E2E93336-DB60-7A40-A0E8-2A948A6EF9F9}" name="MSG Type 4_x000a_Progress Toward Milestone_x000a_Completion of a Registered Preapprenticeship Program" dataDxfId="88"/>
    <tableColumn id="9" xr3:uid="{15702390-04BA-BD43-A80F-F7A493FCE57A}" name="MSG Type 5_x000a_Attainment of an Industry-Recognized Credential on the Master Credentials List or the Perkins Postsecondary Industry-Recognized Credentials List" dataDxfId="8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53E0A-EA41-4DD9-9914-F85BEA582410}">
  <sheetPr codeName="Sheet1">
    <pageSetUpPr fitToPage="1"/>
  </sheetPr>
  <dimension ref="A1:N25"/>
  <sheetViews>
    <sheetView showGridLines="0" tabSelected="1" zoomScaleNormal="100" workbookViewId="0">
      <selection activeCell="F30" sqref="F30"/>
    </sheetView>
  </sheetViews>
  <sheetFormatPr defaultColWidth="8.85546875" defaultRowHeight="15" x14ac:dyDescent="0.25"/>
  <cols>
    <col min="1" max="14" width="9.140625" style="149"/>
  </cols>
  <sheetData>
    <row r="1" spans="1:14" x14ac:dyDescent="0.25">
      <c r="A1" s="389" t="e" vm="1">
        <v>#VALUE!</v>
      </c>
      <c r="B1" s="390"/>
      <c r="C1" s="390"/>
      <c r="D1" s="390"/>
      <c r="E1" s="390"/>
      <c r="F1" s="390"/>
      <c r="G1" s="390"/>
      <c r="H1" s="390"/>
      <c r="I1" s="390"/>
      <c r="J1" s="390"/>
      <c r="K1" s="390"/>
      <c r="L1" s="390"/>
      <c r="M1" s="390"/>
      <c r="N1" s="391"/>
    </row>
    <row r="2" spans="1:14" x14ac:dyDescent="0.25">
      <c r="A2" s="392"/>
      <c r="B2" s="393"/>
      <c r="C2" s="393"/>
      <c r="D2" s="393"/>
      <c r="E2" s="393"/>
      <c r="F2" s="393"/>
      <c r="G2" s="393"/>
      <c r="H2" s="393"/>
      <c r="I2" s="393"/>
      <c r="J2" s="393"/>
      <c r="K2" s="393"/>
      <c r="L2" s="393"/>
      <c r="M2" s="393"/>
      <c r="N2" s="394"/>
    </row>
    <row r="3" spans="1:14" x14ac:dyDescent="0.25">
      <c r="A3" s="392"/>
      <c r="B3" s="393"/>
      <c r="C3" s="393"/>
      <c r="D3" s="393"/>
      <c r="E3" s="393"/>
      <c r="F3" s="393"/>
      <c r="G3" s="393"/>
      <c r="H3" s="393"/>
      <c r="I3" s="393"/>
      <c r="J3" s="393"/>
      <c r="K3" s="393"/>
      <c r="L3" s="393"/>
      <c r="M3" s="393"/>
      <c r="N3" s="394"/>
    </row>
    <row r="4" spans="1:14" x14ac:dyDescent="0.25">
      <c r="A4" s="392"/>
      <c r="B4" s="393"/>
      <c r="C4" s="393"/>
      <c r="D4" s="393"/>
      <c r="E4" s="393"/>
      <c r="F4" s="393"/>
      <c r="G4" s="393"/>
      <c r="H4" s="393"/>
      <c r="I4" s="393"/>
      <c r="J4" s="393"/>
      <c r="K4" s="393"/>
      <c r="L4" s="393"/>
      <c r="M4" s="393"/>
      <c r="N4" s="394"/>
    </row>
    <row r="5" spans="1:14" x14ac:dyDescent="0.25">
      <c r="A5" s="392"/>
      <c r="B5" s="393"/>
      <c r="C5" s="393"/>
      <c r="D5" s="393"/>
      <c r="E5" s="393"/>
      <c r="F5" s="393"/>
      <c r="G5" s="393"/>
      <c r="H5" s="393"/>
      <c r="I5" s="393"/>
      <c r="J5" s="393"/>
      <c r="K5" s="393"/>
      <c r="L5" s="393"/>
      <c r="M5" s="393"/>
      <c r="N5" s="394"/>
    </row>
    <row r="6" spans="1:14" x14ac:dyDescent="0.25">
      <c r="A6" s="392"/>
      <c r="B6" s="393"/>
      <c r="C6" s="393"/>
      <c r="D6" s="393"/>
      <c r="E6" s="393"/>
      <c r="F6" s="393"/>
      <c r="G6" s="393"/>
      <c r="H6" s="393"/>
      <c r="I6" s="393"/>
      <c r="J6" s="393"/>
      <c r="K6" s="393"/>
      <c r="L6" s="393"/>
      <c r="M6" s="393"/>
      <c r="N6" s="394"/>
    </row>
    <row r="7" spans="1:14" x14ac:dyDescent="0.25">
      <c r="A7" s="392"/>
      <c r="B7" s="393"/>
      <c r="C7" s="393"/>
      <c r="D7" s="393"/>
      <c r="E7" s="393"/>
      <c r="F7" s="393"/>
      <c r="G7" s="393"/>
      <c r="H7" s="393"/>
      <c r="I7" s="393"/>
      <c r="J7" s="393"/>
      <c r="K7" s="393"/>
      <c r="L7" s="393"/>
      <c r="M7" s="393"/>
      <c r="N7" s="394"/>
    </row>
    <row r="8" spans="1:14" x14ac:dyDescent="0.25">
      <c r="A8" s="392"/>
      <c r="B8" s="393"/>
      <c r="C8" s="393"/>
      <c r="D8" s="393"/>
      <c r="E8" s="393"/>
      <c r="F8" s="393"/>
      <c r="G8" s="393"/>
      <c r="H8" s="393"/>
      <c r="I8" s="393"/>
      <c r="J8" s="393"/>
      <c r="K8" s="393"/>
      <c r="L8" s="393"/>
      <c r="M8" s="393"/>
      <c r="N8" s="394"/>
    </row>
    <row r="9" spans="1:14" x14ac:dyDescent="0.25">
      <c r="A9" s="392"/>
      <c r="B9" s="393"/>
      <c r="C9" s="393"/>
      <c r="D9" s="393"/>
      <c r="E9" s="393"/>
      <c r="F9" s="393"/>
      <c r="G9" s="393"/>
      <c r="H9" s="393"/>
      <c r="I9" s="393"/>
      <c r="J9" s="393"/>
      <c r="K9" s="393"/>
      <c r="L9" s="393"/>
      <c r="M9" s="393"/>
      <c r="N9" s="394"/>
    </row>
    <row r="10" spans="1:14" x14ac:dyDescent="0.25">
      <c r="A10" s="392"/>
      <c r="B10" s="393"/>
      <c r="C10" s="393"/>
      <c r="D10" s="393"/>
      <c r="E10" s="393"/>
      <c r="F10" s="393"/>
      <c r="G10" s="393"/>
      <c r="H10" s="393"/>
      <c r="I10" s="393"/>
      <c r="J10" s="393"/>
      <c r="K10" s="393"/>
      <c r="L10" s="393"/>
      <c r="M10" s="393"/>
      <c r="N10" s="394"/>
    </row>
    <row r="11" spans="1:14" x14ac:dyDescent="0.25">
      <c r="A11" s="392"/>
      <c r="B11" s="393"/>
      <c r="C11" s="393"/>
      <c r="D11" s="393"/>
      <c r="E11" s="393"/>
      <c r="F11" s="393"/>
      <c r="G11" s="393"/>
      <c r="H11" s="393"/>
      <c r="I11" s="393"/>
      <c r="J11" s="393"/>
      <c r="K11" s="393"/>
      <c r="L11" s="393"/>
      <c r="M11" s="393"/>
      <c r="N11" s="394"/>
    </row>
    <row r="12" spans="1:14" x14ac:dyDescent="0.25">
      <c r="A12" s="392"/>
      <c r="B12" s="393"/>
      <c r="C12" s="393"/>
      <c r="D12" s="393"/>
      <c r="E12" s="393"/>
      <c r="F12" s="393"/>
      <c r="G12" s="393"/>
      <c r="H12" s="393"/>
      <c r="I12" s="393"/>
      <c r="J12" s="393"/>
      <c r="K12" s="393"/>
      <c r="L12" s="393"/>
      <c r="M12" s="393"/>
      <c r="N12" s="394"/>
    </row>
    <row r="13" spans="1:14" x14ac:dyDescent="0.25">
      <c r="A13" s="392"/>
      <c r="B13" s="393"/>
      <c r="C13" s="393"/>
      <c r="D13" s="393"/>
      <c r="E13" s="393"/>
      <c r="F13" s="393"/>
      <c r="G13" s="393"/>
      <c r="H13" s="393"/>
      <c r="I13" s="393"/>
      <c r="J13" s="393"/>
      <c r="K13" s="393"/>
      <c r="L13" s="393"/>
      <c r="M13" s="393"/>
      <c r="N13" s="394"/>
    </row>
    <row r="14" spans="1:14" ht="15.75" thickBot="1" x14ac:dyDescent="0.3">
      <c r="A14" s="392"/>
      <c r="B14" s="393"/>
      <c r="C14" s="393"/>
      <c r="D14" s="393"/>
      <c r="E14" s="393"/>
      <c r="F14" s="393"/>
      <c r="G14" s="393"/>
      <c r="H14" s="393"/>
      <c r="I14" s="393"/>
      <c r="J14" s="393"/>
      <c r="K14" s="393"/>
      <c r="L14" s="393"/>
      <c r="M14" s="393"/>
      <c r="N14" s="394"/>
    </row>
    <row r="15" spans="1:14" ht="29.25" thickBot="1" x14ac:dyDescent="0.3">
      <c r="A15" s="395" t="s">
        <v>0</v>
      </c>
      <c r="B15" s="396"/>
      <c r="C15" s="396"/>
      <c r="D15" s="396"/>
      <c r="E15" s="396"/>
      <c r="F15" s="396"/>
      <c r="G15" s="396"/>
      <c r="H15" s="396"/>
      <c r="I15" s="396"/>
      <c r="J15" s="396"/>
      <c r="K15" s="396"/>
      <c r="L15" s="396"/>
      <c r="M15" s="396"/>
      <c r="N15" s="397"/>
    </row>
    <row r="16" spans="1:14" ht="16.5" thickBot="1" x14ac:dyDescent="0.3">
      <c r="A16" s="398" t="s">
        <v>1</v>
      </c>
      <c r="B16" s="399"/>
      <c r="C16" s="399"/>
      <c r="D16" s="399"/>
      <c r="E16" s="399"/>
      <c r="F16" s="399"/>
      <c r="G16" s="399"/>
      <c r="H16" s="399"/>
      <c r="I16" s="399"/>
      <c r="J16" s="399"/>
      <c r="K16" s="399"/>
      <c r="L16" s="399"/>
      <c r="M16" s="399"/>
      <c r="N16" s="400"/>
    </row>
    <row r="17" spans="1:14" ht="16.5" thickBot="1" x14ac:dyDescent="0.3">
      <c r="A17" s="401" t="s">
        <v>2</v>
      </c>
      <c r="B17" s="402"/>
      <c r="C17" s="402"/>
      <c r="D17" s="402"/>
      <c r="E17" s="402"/>
      <c r="F17" s="402"/>
      <c r="G17" s="402"/>
      <c r="H17" s="402"/>
      <c r="I17" s="402"/>
      <c r="J17" s="402"/>
      <c r="K17" s="402"/>
      <c r="L17" s="402"/>
      <c r="M17" s="402"/>
      <c r="N17" s="403"/>
    </row>
    <row r="18" spans="1:14" ht="18.75" x14ac:dyDescent="0.3">
      <c r="A18" s="74"/>
      <c r="B18" s="75"/>
      <c r="C18" s="75"/>
      <c r="D18" s="75"/>
      <c r="E18" s="75"/>
      <c r="F18" s="75"/>
      <c r="G18" s="75"/>
      <c r="H18" s="75"/>
      <c r="I18" s="75"/>
      <c r="J18" s="75"/>
      <c r="K18" s="75"/>
      <c r="L18" s="75"/>
      <c r="M18" s="75"/>
      <c r="N18" s="172"/>
    </row>
    <row r="19" spans="1:14" ht="18.75" customHeight="1" x14ac:dyDescent="0.3">
      <c r="A19" s="407" t="s">
        <v>3</v>
      </c>
      <c r="B19" s="408"/>
      <c r="C19" s="408"/>
      <c r="D19" s="408"/>
      <c r="E19" s="408"/>
      <c r="F19" s="408"/>
      <c r="G19" s="408"/>
      <c r="H19" s="408"/>
      <c r="I19" s="408"/>
      <c r="J19" s="408"/>
      <c r="K19" s="408"/>
      <c r="L19" s="408"/>
      <c r="M19" s="408"/>
      <c r="N19" s="409"/>
    </row>
    <row r="20" spans="1:14" ht="15" customHeight="1" x14ac:dyDescent="0.25">
      <c r="A20" s="383" t="s">
        <v>4</v>
      </c>
      <c r="B20" s="384"/>
      <c r="C20" s="384"/>
      <c r="D20" s="384"/>
      <c r="E20" s="384"/>
      <c r="F20" s="384"/>
      <c r="G20" s="384"/>
      <c r="H20" s="384"/>
      <c r="I20" s="384"/>
      <c r="J20" s="384"/>
      <c r="K20" s="384"/>
      <c r="L20" s="384"/>
      <c r="M20" s="384"/>
      <c r="N20" s="385"/>
    </row>
    <row r="21" spans="1:14" ht="15.75" customHeight="1" x14ac:dyDescent="0.25">
      <c r="A21" s="404" t="s">
        <v>5</v>
      </c>
      <c r="B21" s="405"/>
      <c r="C21" s="405"/>
      <c r="D21" s="405"/>
      <c r="E21" s="405"/>
      <c r="F21" s="405"/>
      <c r="G21" s="405"/>
      <c r="H21" s="405"/>
      <c r="I21" s="405"/>
      <c r="J21" s="405"/>
      <c r="K21" s="405"/>
      <c r="L21" s="405"/>
      <c r="M21" s="405"/>
      <c r="N21" s="406"/>
    </row>
    <row r="22" spans="1:14" x14ac:dyDescent="0.25">
      <c r="A22" s="173"/>
      <c r="B22" s="174"/>
      <c r="C22" s="174"/>
      <c r="D22" s="174"/>
      <c r="E22" s="174"/>
      <c r="F22" s="174"/>
      <c r="G22" s="174"/>
      <c r="H22" s="174"/>
      <c r="I22" s="174"/>
      <c r="J22" s="174"/>
      <c r="K22" s="174"/>
      <c r="L22" s="174"/>
      <c r="M22" s="174"/>
      <c r="N22" s="175"/>
    </row>
    <row r="23" spans="1:14" ht="15.75" x14ac:dyDescent="0.25">
      <c r="A23" s="383" t="s">
        <v>6</v>
      </c>
      <c r="B23" s="384"/>
      <c r="C23" s="384"/>
      <c r="D23" s="384"/>
      <c r="E23" s="384"/>
      <c r="F23" s="384"/>
      <c r="G23" s="384"/>
      <c r="H23" s="384"/>
      <c r="I23" s="384"/>
      <c r="J23" s="384"/>
      <c r="K23" s="384"/>
      <c r="L23" s="384"/>
      <c r="M23" s="384"/>
      <c r="N23" s="385"/>
    </row>
    <row r="24" spans="1:14" ht="15.75" x14ac:dyDescent="0.25">
      <c r="A24" s="383" t="s">
        <v>7</v>
      </c>
      <c r="B24" s="384"/>
      <c r="C24" s="384"/>
      <c r="D24" s="384"/>
      <c r="E24" s="384"/>
      <c r="F24" s="384"/>
      <c r="G24" s="384"/>
      <c r="H24" s="384"/>
      <c r="I24" s="384"/>
      <c r="J24" s="384"/>
      <c r="K24" s="384"/>
      <c r="L24" s="384"/>
      <c r="M24" s="384"/>
      <c r="N24" s="385"/>
    </row>
    <row r="25" spans="1:14" ht="16.5" thickBot="1" x14ac:dyDescent="0.3">
      <c r="A25" s="386" t="s">
        <v>8</v>
      </c>
      <c r="B25" s="387"/>
      <c r="C25" s="387"/>
      <c r="D25" s="387"/>
      <c r="E25" s="387"/>
      <c r="F25" s="387"/>
      <c r="G25" s="387"/>
      <c r="H25" s="387"/>
      <c r="I25" s="387"/>
      <c r="J25" s="387"/>
      <c r="K25" s="387"/>
      <c r="L25" s="387"/>
      <c r="M25" s="387"/>
      <c r="N25" s="388"/>
    </row>
  </sheetData>
  <sheetProtection algorithmName="SHA-512" hashValue="xsBC+WdKAT/LQH22JNv+mik7i9FxvdYy83KgS7LCDmVmU1BP2yMfcY6pZdY0AgprNGbOWAJRL/FO4H1K0fP4fQ==" saltValue="FnnMOn2qWiRAbjBqp+75xQ==" spinCount="100000" sheet="1" formatCells="0" formatColumns="0" formatRows="0" insertColumns="0" insertRows="0" insertHyperlinks="0" deleteColumns="0" deleteRows="0" sort="0" autoFilter="0" pivotTables="0"/>
  <mergeCells count="10">
    <mergeCell ref="A23:N23"/>
    <mergeCell ref="A24:N24"/>
    <mergeCell ref="A25:N25"/>
    <mergeCell ref="A1:N14"/>
    <mergeCell ref="A15:N15"/>
    <mergeCell ref="A16:N16"/>
    <mergeCell ref="A17:N17"/>
    <mergeCell ref="A21:N21"/>
    <mergeCell ref="A20:N20"/>
    <mergeCell ref="A19:N19"/>
  </mergeCells>
  <pageMargins left="0.25" right="0.25"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8479-5952-43FB-B067-019616F87890}">
  <sheetPr codeName="Sheet10">
    <pageSetUpPr fitToPage="1"/>
  </sheetPr>
  <dimension ref="A1:J51"/>
  <sheetViews>
    <sheetView topLeftCell="A11" zoomScaleNormal="100" workbookViewId="0">
      <selection activeCell="A11" sqref="A11:I51"/>
    </sheetView>
  </sheetViews>
  <sheetFormatPr defaultColWidth="8.85546875" defaultRowHeight="15" x14ac:dyDescent="0.25"/>
  <cols>
    <col min="1" max="1" width="13.42578125" style="3" customWidth="1"/>
    <col min="2" max="2" width="27.28515625" style="3" customWidth="1"/>
    <col min="3" max="3" width="19.140625" style="13" customWidth="1"/>
    <col min="4" max="4" width="22.42578125" style="13" customWidth="1"/>
    <col min="5" max="5" width="15.140625" style="13" customWidth="1"/>
    <col min="6" max="7" width="26.140625" style="13" customWidth="1"/>
    <col min="8" max="8" width="24.42578125" style="3" customWidth="1"/>
    <col min="9" max="9" width="27.85546875" style="3" customWidth="1"/>
    <col min="10" max="10" width="9.140625" style="12"/>
  </cols>
  <sheetData>
    <row r="1" spans="1:9" ht="26.25" x14ac:dyDescent="0.4">
      <c r="A1" s="537" t="s">
        <v>208</v>
      </c>
      <c r="B1" s="538"/>
      <c r="C1" s="538"/>
      <c r="D1" s="538"/>
      <c r="E1" s="538"/>
      <c r="F1" s="538"/>
      <c r="G1" s="538"/>
      <c r="H1" s="538"/>
      <c r="I1" s="539"/>
    </row>
    <row r="2" spans="1:9" ht="15.75" thickBot="1" x14ac:dyDescent="0.3">
      <c r="A2" s="540" t="s">
        <v>209</v>
      </c>
      <c r="B2" s="541"/>
      <c r="C2" s="541"/>
      <c r="D2" s="541"/>
      <c r="E2" s="541"/>
      <c r="F2" s="541"/>
      <c r="G2" s="541"/>
      <c r="H2" s="541"/>
      <c r="I2" s="542"/>
    </row>
    <row r="3" spans="1:9" x14ac:dyDescent="0.25">
      <c r="A3" s="11"/>
      <c r="B3" s="11"/>
      <c r="C3" s="11"/>
      <c r="D3" s="11"/>
      <c r="E3" s="11"/>
      <c r="F3" s="11"/>
      <c r="G3" s="11"/>
      <c r="H3" s="11"/>
      <c r="I3" s="11"/>
    </row>
    <row r="4" spans="1:9" x14ac:dyDescent="0.25">
      <c r="A4" s="543" t="s">
        <v>210</v>
      </c>
      <c r="B4" s="543"/>
      <c r="C4" s="543"/>
      <c r="D4" s="229"/>
      <c r="E4" s="16"/>
      <c r="F4" s="16"/>
      <c r="G4" s="16"/>
      <c r="H4" s="16"/>
      <c r="I4" s="16"/>
    </row>
    <row r="5" spans="1:9" ht="15" customHeight="1" x14ac:dyDescent="0.25">
      <c r="A5" s="227" t="s">
        <v>211</v>
      </c>
      <c r="B5" s="544" t="s">
        <v>212</v>
      </c>
      <c r="C5" s="544"/>
      <c r="D5" s="228"/>
      <c r="E5" s="228"/>
      <c r="F5" s="228"/>
      <c r="G5" s="228"/>
      <c r="H5" s="228"/>
      <c r="I5" s="228"/>
    </row>
    <row r="6" spans="1:9" ht="15" customHeight="1" x14ac:dyDescent="0.25">
      <c r="A6" s="227" t="s">
        <v>213</v>
      </c>
      <c r="B6" s="544" t="s">
        <v>214</v>
      </c>
      <c r="C6" s="544"/>
      <c r="D6" s="228"/>
      <c r="E6" s="228"/>
      <c r="F6" s="228"/>
      <c r="G6" s="228"/>
      <c r="H6" s="228"/>
      <c r="I6" s="228"/>
    </row>
    <row r="7" spans="1:9" x14ac:dyDescent="0.25">
      <c r="A7" s="227" t="s">
        <v>215</v>
      </c>
      <c r="B7" s="544" t="s">
        <v>216</v>
      </c>
      <c r="C7" s="544"/>
      <c r="D7" s="228"/>
      <c r="E7" s="228"/>
      <c r="F7" s="228"/>
      <c r="G7" s="228"/>
      <c r="H7" s="228"/>
      <c r="I7" s="228"/>
    </row>
    <row r="8" spans="1:9" x14ac:dyDescent="0.25">
      <c r="A8" s="16"/>
      <c r="B8" s="16"/>
      <c r="C8" s="17"/>
      <c r="D8" s="17"/>
      <c r="E8" s="17"/>
      <c r="F8" s="17"/>
      <c r="G8" s="17"/>
      <c r="H8" s="16"/>
      <c r="I8" s="16"/>
    </row>
    <row r="9" spans="1:9" x14ac:dyDescent="0.25">
      <c r="A9" s="16"/>
      <c r="B9" s="16"/>
      <c r="C9" s="17"/>
      <c r="D9" s="17"/>
      <c r="E9" s="17"/>
      <c r="F9" s="134" t="s">
        <v>49</v>
      </c>
      <c r="G9" s="135" t="s">
        <v>50</v>
      </c>
      <c r="H9" s="135" t="s">
        <v>51</v>
      </c>
      <c r="I9" s="135" t="s">
        <v>79</v>
      </c>
    </row>
    <row r="10" spans="1:9" ht="15.75" thickBot="1" x14ac:dyDescent="0.3">
      <c r="A10" s="135" t="s">
        <v>11</v>
      </c>
      <c r="B10" s="135" t="s">
        <v>30</v>
      </c>
      <c r="C10" s="134" t="s">
        <v>31</v>
      </c>
      <c r="D10" s="134" t="s">
        <v>32</v>
      </c>
      <c r="E10" s="134" t="s">
        <v>33</v>
      </c>
      <c r="F10" s="535" t="s">
        <v>217</v>
      </c>
      <c r="G10" s="535"/>
      <c r="H10" s="535"/>
      <c r="I10" s="536"/>
    </row>
    <row r="11" spans="1:9" ht="105" customHeight="1" thickBot="1" x14ac:dyDescent="0.3">
      <c r="A11" s="351" t="s">
        <v>168</v>
      </c>
      <c r="B11" s="352" t="s">
        <v>169</v>
      </c>
      <c r="C11" s="352" t="s">
        <v>218</v>
      </c>
      <c r="D11" s="352" t="s">
        <v>219</v>
      </c>
      <c r="E11" s="352" t="s">
        <v>220</v>
      </c>
      <c r="F11" s="353" t="s">
        <v>221</v>
      </c>
      <c r="G11" s="353" t="s">
        <v>222</v>
      </c>
      <c r="H11" s="353" t="s">
        <v>223</v>
      </c>
      <c r="I11" s="353" t="s">
        <v>224</v>
      </c>
    </row>
    <row r="12" spans="1:9" x14ac:dyDescent="0.25">
      <c r="A12" s="348"/>
      <c r="B12" s="340"/>
      <c r="C12" s="341"/>
      <c r="D12" s="342"/>
      <c r="E12" s="342"/>
      <c r="F12" s="343"/>
      <c r="G12" s="342"/>
      <c r="H12" s="340"/>
      <c r="I12" s="340"/>
    </row>
    <row r="13" spans="1:9" x14ac:dyDescent="0.25">
      <c r="A13" s="349"/>
      <c r="B13" s="325"/>
      <c r="C13" s="326"/>
      <c r="D13" s="344"/>
      <c r="E13" s="344"/>
      <c r="F13" s="345"/>
      <c r="G13" s="344"/>
      <c r="H13" s="325"/>
      <c r="I13" s="325"/>
    </row>
    <row r="14" spans="1:9" x14ac:dyDescent="0.25">
      <c r="A14" s="350"/>
      <c r="B14" s="318"/>
      <c r="C14" s="319"/>
      <c r="D14" s="346"/>
      <c r="E14" s="346"/>
      <c r="F14" s="347"/>
      <c r="G14" s="346"/>
      <c r="H14" s="318"/>
      <c r="I14" s="318"/>
    </row>
    <row r="15" spans="1:9" x14ac:dyDescent="0.25">
      <c r="A15" s="349"/>
      <c r="B15" s="325"/>
      <c r="C15" s="326"/>
      <c r="D15" s="344"/>
      <c r="E15" s="344"/>
      <c r="F15" s="345"/>
      <c r="G15" s="344"/>
      <c r="H15" s="325"/>
      <c r="I15" s="325"/>
    </row>
    <row r="16" spans="1:9" x14ac:dyDescent="0.25">
      <c r="A16" s="350"/>
      <c r="B16" s="318"/>
      <c r="C16" s="319"/>
      <c r="D16" s="346"/>
      <c r="E16" s="346"/>
      <c r="F16" s="347"/>
      <c r="G16" s="346"/>
      <c r="H16" s="318"/>
      <c r="I16" s="318"/>
    </row>
    <row r="17" spans="1:9" x14ac:dyDescent="0.25">
      <c r="A17" s="349"/>
      <c r="B17" s="325"/>
      <c r="C17" s="326"/>
      <c r="D17" s="344"/>
      <c r="E17" s="344"/>
      <c r="F17" s="345"/>
      <c r="G17" s="344"/>
      <c r="H17" s="325"/>
      <c r="I17" s="325"/>
    </row>
    <row r="18" spans="1:9" x14ac:dyDescent="0.25">
      <c r="A18" s="350"/>
      <c r="B18" s="318"/>
      <c r="C18" s="319"/>
      <c r="D18" s="346"/>
      <c r="E18" s="346"/>
      <c r="F18" s="347"/>
      <c r="G18" s="346"/>
      <c r="H18" s="318"/>
      <c r="I18" s="318"/>
    </row>
    <row r="19" spans="1:9" x14ac:dyDescent="0.25">
      <c r="A19" s="349"/>
      <c r="B19" s="325"/>
      <c r="C19" s="326"/>
      <c r="D19" s="344"/>
      <c r="E19" s="344"/>
      <c r="F19" s="345"/>
      <c r="G19" s="344"/>
      <c r="H19" s="325"/>
      <c r="I19" s="325"/>
    </row>
    <row r="20" spans="1:9" x14ac:dyDescent="0.25">
      <c r="A20" s="350"/>
      <c r="B20" s="318"/>
      <c r="C20" s="319"/>
      <c r="D20" s="346"/>
      <c r="E20" s="346"/>
      <c r="F20" s="347"/>
      <c r="G20" s="346"/>
      <c r="H20" s="318"/>
      <c r="I20" s="318"/>
    </row>
    <row r="21" spans="1:9" x14ac:dyDescent="0.25">
      <c r="A21" s="349"/>
      <c r="B21" s="325"/>
      <c r="C21" s="326"/>
      <c r="D21" s="344"/>
      <c r="E21" s="344"/>
      <c r="F21" s="345"/>
      <c r="G21" s="344"/>
      <c r="H21" s="325"/>
      <c r="I21" s="325"/>
    </row>
    <row r="22" spans="1:9" x14ac:dyDescent="0.25">
      <c r="A22" s="350"/>
      <c r="B22" s="318"/>
      <c r="C22" s="319"/>
      <c r="D22" s="346"/>
      <c r="E22" s="346"/>
      <c r="F22" s="347"/>
      <c r="G22" s="346"/>
      <c r="H22" s="318"/>
      <c r="I22" s="318"/>
    </row>
    <row r="23" spans="1:9" x14ac:dyDescent="0.25">
      <c r="A23" s="349"/>
      <c r="B23" s="325"/>
      <c r="C23" s="326"/>
      <c r="D23" s="344"/>
      <c r="E23" s="344"/>
      <c r="F23" s="345"/>
      <c r="G23" s="344"/>
      <c r="H23" s="325"/>
      <c r="I23" s="325"/>
    </row>
    <row r="24" spans="1:9" x14ac:dyDescent="0.25">
      <c r="A24" s="350"/>
      <c r="B24" s="318"/>
      <c r="C24" s="319"/>
      <c r="D24" s="346"/>
      <c r="E24" s="346"/>
      <c r="F24" s="347"/>
      <c r="G24" s="346"/>
      <c r="H24" s="318"/>
      <c r="I24" s="318"/>
    </row>
    <row r="25" spans="1:9" x14ac:dyDescent="0.25">
      <c r="A25" s="349"/>
      <c r="B25" s="325"/>
      <c r="C25" s="326"/>
      <c r="D25" s="344"/>
      <c r="E25" s="344"/>
      <c r="F25" s="345"/>
      <c r="G25" s="344"/>
      <c r="H25" s="325"/>
      <c r="I25" s="325"/>
    </row>
    <row r="26" spans="1:9" x14ac:dyDescent="0.25">
      <c r="A26" s="350"/>
      <c r="B26" s="318"/>
      <c r="C26" s="319"/>
      <c r="D26" s="346"/>
      <c r="E26" s="346"/>
      <c r="F26" s="347"/>
      <c r="G26" s="346"/>
      <c r="H26" s="318"/>
      <c r="I26" s="318"/>
    </row>
    <row r="27" spans="1:9" x14ac:dyDescent="0.25">
      <c r="A27" s="349"/>
      <c r="B27" s="325"/>
      <c r="C27" s="326"/>
      <c r="D27" s="344"/>
      <c r="E27" s="344"/>
      <c r="F27" s="345"/>
      <c r="G27" s="344"/>
      <c r="H27" s="325"/>
      <c r="I27" s="325"/>
    </row>
    <row r="28" spans="1:9" x14ac:dyDescent="0.25">
      <c r="A28" s="350"/>
      <c r="B28" s="318"/>
      <c r="C28" s="319"/>
      <c r="D28" s="346"/>
      <c r="E28" s="346"/>
      <c r="F28" s="347"/>
      <c r="G28" s="346"/>
      <c r="H28" s="318"/>
      <c r="I28" s="318"/>
    </row>
    <row r="29" spans="1:9" x14ac:dyDescent="0.25">
      <c r="A29" s="349"/>
      <c r="B29" s="325"/>
      <c r="C29" s="326"/>
      <c r="D29" s="344"/>
      <c r="E29" s="344"/>
      <c r="F29" s="345"/>
      <c r="G29" s="344"/>
      <c r="H29" s="325"/>
      <c r="I29" s="325"/>
    </row>
    <row r="30" spans="1:9" x14ac:dyDescent="0.25">
      <c r="A30" s="350"/>
      <c r="B30" s="318"/>
      <c r="C30" s="319"/>
      <c r="D30" s="346"/>
      <c r="E30" s="346"/>
      <c r="F30" s="347"/>
      <c r="G30" s="346"/>
      <c r="H30" s="318"/>
      <c r="I30" s="318"/>
    </row>
    <row r="31" spans="1:9" x14ac:dyDescent="0.25">
      <c r="A31" s="349"/>
      <c r="B31" s="325"/>
      <c r="C31" s="326"/>
      <c r="D31" s="344"/>
      <c r="E31" s="344"/>
      <c r="F31" s="345"/>
      <c r="G31" s="344"/>
      <c r="H31" s="325"/>
      <c r="I31" s="325"/>
    </row>
    <row r="32" spans="1:9" x14ac:dyDescent="0.25">
      <c r="A32" s="350"/>
      <c r="B32" s="318"/>
      <c r="C32" s="319"/>
      <c r="D32" s="346"/>
      <c r="E32" s="346"/>
      <c r="F32" s="347"/>
      <c r="G32" s="346"/>
      <c r="H32" s="318"/>
      <c r="I32" s="318"/>
    </row>
    <row r="33" spans="1:9" x14ac:dyDescent="0.25">
      <c r="A33" s="349"/>
      <c r="B33" s="325"/>
      <c r="C33" s="326"/>
      <c r="D33" s="344"/>
      <c r="E33" s="344"/>
      <c r="F33" s="345"/>
      <c r="G33" s="344"/>
      <c r="H33" s="325"/>
      <c r="I33" s="325"/>
    </row>
    <row r="34" spans="1:9" x14ac:dyDescent="0.25">
      <c r="A34" s="350"/>
      <c r="B34" s="318"/>
      <c r="C34" s="319"/>
      <c r="D34" s="346"/>
      <c r="E34" s="346"/>
      <c r="F34" s="347"/>
      <c r="G34" s="346"/>
      <c r="H34" s="318"/>
      <c r="I34" s="318"/>
    </row>
    <row r="35" spans="1:9" x14ac:dyDescent="0.25">
      <c r="A35" s="349"/>
      <c r="B35" s="325"/>
      <c r="C35" s="326"/>
      <c r="D35" s="344"/>
      <c r="E35" s="344"/>
      <c r="F35" s="345"/>
      <c r="G35" s="344"/>
      <c r="H35" s="325"/>
      <c r="I35" s="325"/>
    </row>
    <row r="36" spans="1:9" x14ac:dyDescent="0.25">
      <c r="A36" s="350"/>
      <c r="B36" s="318"/>
      <c r="C36" s="319"/>
      <c r="D36" s="346"/>
      <c r="E36" s="346"/>
      <c r="F36" s="347"/>
      <c r="G36" s="346"/>
      <c r="H36" s="318"/>
      <c r="I36" s="318"/>
    </row>
    <row r="37" spans="1:9" x14ac:dyDescent="0.25">
      <c r="A37" s="349"/>
      <c r="B37" s="325"/>
      <c r="C37" s="326"/>
      <c r="D37" s="344"/>
      <c r="E37" s="344"/>
      <c r="F37" s="345"/>
      <c r="G37" s="344"/>
      <c r="H37" s="325"/>
      <c r="I37" s="325"/>
    </row>
    <row r="38" spans="1:9" x14ac:dyDescent="0.25">
      <c r="A38" s="350"/>
      <c r="B38" s="318"/>
      <c r="C38" s="319"/>
      <c r="D38" s="346"/>
      <c r="E38" s="346"/>
      <c r="F38" s="347"/>
      <c r="G38" s="346"/>
      <c r="H38" s="318"/>
      <c r="I38" s="318"/>
    </row>
    <row r="39" spans="1:9" x14ac:dyDescent="0.25">
      <c r="A39" s="349"/>
      <c r="B39" s="325"/>
      <c r="C39" s="326"/>
      <c r="D39" s="344"/>
      <c r="E39" s="344"/>
      <c r="F39" s="345"/>
      <c r="G39" s="344"/>
      <c r="H39" s="325"/>
      <c r="I39" s="325"/>
    </row>
    <row r="40" spans="1:9" x14ac:dyDescent="0.25">
      <c r="A40" s="350"/>
      <c r="B40" s="318"/>
      <c r="C40" s="319"/>
      <c r="D40" s="346"/>
      <c r="E40" s="346"/>
      <c r="F40" s="347"/>
      <c r="G40" s="346"/>
      <c r="H40" s="318"/>
      <c r="I40" s="318"/>
    </row>
    <row r="41" spans="1:9" x14ac:dyDescent="0.25">
      <c r="A41" s="349"/>
      <c r="B41" s="325"/>
      <c r="C41" s="326"/>
      <c r="D41" s="344"/>
      <c r="E41" s="344"/>
      <c r="F41" s="345"/>
      <c r="G41" s="344"/>
      <c r="H41" s="325"/>
      <c r="I41" s="325"/>
    </row>
    <row r="42" spans="1:9" x14ac:dyDescent="0.25">
      <c r="A42" s="350"/>
      <c r="B42" s="318"/>
      <c r="C42" s="319"/>
      <c r="D42" s="346"/>
      <c r="E42" s="346"/>
      <c r="F42" s="347"/>
      <c r="G42" s="346"/>
      <c r="H42" s="318"/>
      <c r="I42" s="318"/>
    </row>
    <row r="43" spans="1:9" x14ac:dyDescent="0.25">
      <c r="A43" s="349"/>
      <c r="B43" s="325"/>
      <c r="C43" s="326"/>
      <c r="D43" s="344"/>
      <c r="E43" s="344"/>
      <c r="F43" s="345"/>
      <c r="G43" s="344"/>
      <c r="H43" s="325"/>
      <c r="I43" s="325"/>
    </row>
    <row r="44" spans="1:9" x14ac:dyDescent="0.25">
      <c r="A44" s="350"/>
      <c r="B44" s="318"/>
      <c r="C44" s="319"/>
      <c r="D44" s="346"/>
      <c r="E44" s="346"/>
      <c r="F44" s="347"/>
      <c r="G44" s="346"/>
      <c r="H44" s="318"/>
      <c r="I44" s="318"/>
    </row>
    <row r="45" spans="1:9" x14ac:dyDescent="0.25">
      <c r="A45" s="349"/>
      <c r="B45" s="325"/>
      <c r="C45" s="326"/>
      <c r="D45" s="344"/>
      <c r="E45" s="344"/>
      <c r="F45" s="345"/>
      <c r="G45" s="344"/>
      <c r="H45" s="325"/>
      <c r="I45" s="325"/>
    </row>
    <row r="46" spans="1:9" x14ac:dyDescent="0.25">
      <c r="A46" s="350"/>
      <c r="B46" s="318"/>
      <c r="C46" s="319"/>
      <c r="D46" s="346"/>
      <c r="E46" s="346"/>
      <c r="F46" s="347"/>
      <c r="G46" s="346"/>
      <c r="H46" s="318"/>
      <c r="I46" s="318"/>
    </row>
    <row r="47" spans="1:9" x14ac:dyDescent="0.25">
      <c r="A47" s="349"/>
      <c r="B47" s="325"/>
      <c r="C47" s="326"/>
      <c r="D47" s="344"/>
      <c r="E47" s="344"/>
      <c r="F47" s="345"/>
      <c r="G47" s="344"/>
      <c r="H47" s="325"/>
      <c r="I47" s="325"/>
    </row>
    <row r="48" spans="1:9" x14ac:dyDescent="0.25">
      <c r="A48" s="350"/>
      <c r="B48" s="318"/>
      <c r="C48" s="319"/>
      <c r="D48" s="346"/>
      <c r="E48" s="346"/>
      <c r="F48" s="347"/>
      <c r="G48" s="346"/>
      <c r="H48" s="318"/>
      <c r="I48" s="318"/>
    </row>
    <row r="49" spans="1:9" x14ac:dyDescent="0.25">
      <c r="A49" s="349"/>
      <c r="B49" s="325"/>
      <c r="C49" s="326"/>
      <c r="D49" s="344"/>
      <c r="E49" s="344"/>
      <c r="F49" s="345"/>
      <c r="G49" s="344"/>
      <c r="H49" s="325"/>
      <c r="I49" s="325"/>
    </row>
    <row r="50" spans="1:9" x14ac:dyDescent="0.25">
      <c r="A50" s="350"/>
      <c r="B50" s="318"/>
      <c r="C50" s="319"/>
      <c r="D50" s="346"/>
      <c r="E50" s="346"/>
      <c r="F50" s="347"/>
      <c r="G50" s="346"/>
      <c r="H50" s="318"/>
      <c r="I50" s="318"/>
    </row>
    <row r="51" spans="1:9" x14ac:dyDescent="0.25">
      <c r="A51" s="349"/>
      <c r="B51" s="325"/>
      <c r="C51" s="326"/>
      <c r="D51" s="344"/>
      <c r="E51" s="344"/>
      <c r="F51" s="345"/>
      <c r="G51" s="344"/>
      <c r="H51" s="325"/>
      <c r="I51" s="325"/>
    </row>
  </sheetData>
  <sheetProtection algorithmName="SHA-512" hashValue="pL/xojyz0eptdkrwZRmYKO6Es/vwYS/ySoD0ltXa1L/pCMNzWDtfdWEtIeke8LbskeO38f351rLGCnqAbmfDKg==" saltValue="sHFKOJ0ZibLVnZY6xjatpQ==" spinCount="100000" sheet="1" objects="1" scenarios="1"/>
  <protectedRanges>
    <protectedRange sqref="A12:I51" name="Range1"/>
  </protectedRanges>
  <mergeCells count="7">
    <mergeCell ref="F10:I10"/>
    <mergeCell ref="A1:I1"/>
    <mergeCell ref="A2:I2"/>
    <mergeCell ref="A4:C4"/>
    <mergeCell ref="B5:C5"/>
    <mergeCell ref="B6:C6"/>
    <mergeCell ref="B7:C7"/>
  </mergeCells>
  <phoneticPr fontId="61" type="noConversion"/>
  <pageMargins left="0.25" right="0.25" top="0.75" bottom="0.75" header="0.3" footer="0.3"/>
  <pageSetup scale="67" fitToHeight="0" orientation="landscape"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718C40B9-0E6E-4E25-B17A-FF7D7D08327A}">
          <x14:formula1>
            <xm:f>Filters!$C$41:$C$43</xm:f>
          </x14:formula1>
          <xm:sqref>E12:E51</xm:sqref>
        </x14:dataValidation>
        <x14:dataValidation type="list" allowBlank="1" showInputMessage="1" showErrorMessage="1" xr:uid="{36024C1E-0550-4D5D-A07C-1F0B9D64CA2F}">
          <x14:formula1>
            <xm:f>Filters!$A$3:$A$69</xm:f>
          </x14:formula1>
          <xm:sqref>A12:A51</xm:sqref>
        </x14:dataValidation>
        <x14:dataValidation type="list" allowBlank="1" showInputMessage="1" showErrorMessage="1" xr:uid="{0F6CB8F8-924A-4B07-8FED-C74CAFB23869}">
          <x14:formula1>
            <xm:f>Filters!$C$37:$C$38</xm:f>
          </x14:formula1>
          <xm:sqref>F12:I51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72EE5-C7AD-445C-8FB0-9F30F325AA8B}">
  <sheetPr codeName="Sheet11"/>
  <dimension ref="A1:R40"/>
  <sheetViews>
    <sheetView zoomScaleNormal="100" workbookViewId="0">
      <selection activeCell="D5" sqref="D5"/>
    </sheetView>
  </sheetViews>
  <sheetFormatPr defaultColWidth="8.85546875" defaultRowHeight="15" x14ac:dyDescent="0.25"/>
  <cols>
    <col min="1" max="1" width="45" customWidth="1"/>
    <col min="2" max="2" width="33.140625" customWidth="1"/>
    <col min="3" max="3" width="30.28515625" customWidth="1"/>
    <col min="4" max="4" width="30.42578125" customWidth="1"/>
    <col min="6" max="18" width="9.140625" style="12"/>
  </cols>
  <sheetData>
    <row r="1" spans="1:5" ht="26.25" x14ac:dyDescent="0.4">
      <c r="A1" s="545" t="s">
        <v>225</v>
      </c>
      <c r="B1" s="546"/>
      <c r="C1" s="546"/>
      <c r="D1" s="547"/>
      <c r="E1" s="12"/>
    </row>
    <row r="2" spans="1:5" ht="15.75" thickBot="1" x14ac:dyDescent="0.3">
      <c r="A2" s="548"/>
      <c r="B2" s="549"/>
      <c r="C2" s="549"/>
      <c r="D2" s="550"/>
      <c r="E2" s="12"/>
    </row>
    <row r="3" spans="1:5" x14ac:dyDescent="0.25">
      <c r="A3" s="79"/>
      <c r="B3" s="79"/>
      <c r="C3" s="79"/>
      <c r="D3" s="79"/>
      <c r="E3" s="12"/>
    </row>
    <row r="4" spans="1:5" ht="15.75" thickBot="1" x14ac:dyDescent="0.3">
      <c r="A4" s="178" t="s">
        <v>11</v>
      </c>
      <c r="B4" s="178" t="s">
        <v>30</v>
      </c>
      <c r="C4" s="178" t="s">
        <v>31</v>
      </c>
      <c r="D4" s="178" t="s">
        <v>32</v>
      </c>
      <c r="E4" s="12"/>
    </row>
    <row r="5" spans="1:5" ht="45.75" thickBot="1" x14ac:dyDescent="0.3">
      <c r="A5" s="72" t="s">
        <v>226</v>
      </c>
      <c r="B5" s="44" t="s">
        <v>227</v>
      </c>
      <c r="C5" s="44" t="s">
        <v>228</v>
      </c>
      <c r="D5" s="45" t="s">
        <v>229</v>
      </c>
      <c r="E5" s="12"/>
    </row>
    <row r="6" spans="1:5" ht="15" customHeight="1" x14ac:dyDescent="0.25">
      <c r="A6" s="70" t="s">
        <v>230</v>
      </c>
      <c r="B6" s="48"/>
      <c r="C6" s="48"/>
      <c r="D6" s="49"/>
      <c r="E6" s="12"/>
    </row>
    <row r="7" spans="1:5" ht="15" customHeight="1" x14ac:dyDescent="0.25">
      <c r="A7" s="66" t="s">
        <v>231</v>
      </c>
      <c r="B7" s="50"/>
      <c r="C7" s="50"/>
      <c r="D7" s="51"/>
      <c r="E7" s="12"/>
    </row>
    <row r="8" spans="1:5" ht="15" customHeight="1" x14ac:dyDescent="0.25">
      <c r="A8" s="66" t="s">
        <v>232</v>
      </c>
      <c r="B8" s="50"/>
      <c r="C8" s="50"/>
      <c r="D8" s="51"/>
      <c r="E8" s="12"/>
    </row>
    <row r="9" spans="1:5" ht="15" customHeight="1" thickBot="1" x14ac:dyDescent="0.3">
      <c r="A9" s="67" t="s">
        <v>233</v>
      </c>
      <c r="B9" s="52"/>
      <c r="C9" s="52"/>
      <c r="D9" s="53"/>
      <c r="E9" s="12"/>
    </row>
    <row r="10" spans="1:5" ht="15" customHeight="1" thickBot="1" x14ac:dyDescent="0.3">
      <c r="A10" s="68" t="s">
        <v>234</v>
      </c>
      <c r="B10" s="259" t="str">
        <f>IF(COUNTA(B6:B9)=0,"input data",IF(COUNTA(B6:B9)&lt;4,"missing data",SUM(B6:B9)))</f>
        <v>input data</v>
      </c>
      <c r="C10" s="259" t="str">
        <f>IF(COUNTA(C6:C9)=0,"input data",IF(COUNTA(C6:C9)&lt;4,"missing data",SUM(C6:C9)))</f>
        <v>input data</v>
      </c>
      <c r="D10" s="260" t="str">
        <f>IF(COUNTA(D6:D9)=0,"input data",IF(COUNTA(D6:D9)&lt;4,"missing data",SUM(D6:D9)))</f>
        <v>input data</v>
      </c>
      <c r="E10" s="12"/>
    </row>
    <row r="11" spans="1:5" ht="15" customHeight="1" thickBot="1" x14ac:dyDescent="0.3">
      <c r="A11" s="69" t="s">
        <v>235</v>
      </c>
      <c r="B11" s="46"/>
      <c r="C11" s="46"/>
      <c r="D11" s="47"/>
      <c r="E11" s="12"/>
    </row>
    <row r="12" spans="1:5" ht="15" customHeight="1" x14ac:dyDescent="0.25">
      <c r="A12" s="70" t="s">
        <v>236</v>
      </c>
      <c r="B12" s="48"/>
      <c r="C12" s="54"/>
      <c r="D12" s="58"/>
      <c r="E12" s="12"/>
    </row>
    <row r="13" spans="1:5" ht="15" customHeight="1" x14ac:dyDescent="0.25">
      <c r="A13" s="66" t="s">
        <v>237</v>
      </c>
      <c r="B13" s="50"/>
      <c r="C13" s="54"/>
      <c r="D13" s="59"/>
      <c r="E13" s="12"/>
    </row>
    <row r="14" spans="1:5" ht="15" customHeight="1" thickBot="1" x14ac:dyDescent="0.3">
      <c r="A14" s="67" t="s">
        <v>238</v>
      </c>
      <c r="B14" s="52"/>
      <c r="C14" s="54"/>
      <c r="D14" s="59"/>
      <c r="E14" s="12"/>
    </row>
    <row r="15" spans="1:5" ht="15" customHeight="1" thickBot="1" x14ac:dyDescent="0.3">
      <c r="A15" s="71" t="s">
        <v>239</v>
      </c>
      <c r="B15" s="259" t="str">
        <f>IF(COUNTA(B12:B14)=0,"input data",IF(COUNTA(B12:B14)&lt;3,"missing data",IF(SUM(B12:B14)&lt;&gt;B8,"ERROR data-must equal B8",SUM(B12:B14))))</f>
        <v>input data</v>
      </c>
      <c r="C15" s="259" t="str">
        <f>IF(COUNTA(C12:C14)=0,"input data",IF(COUNTA(C12:C14)&lt;3,"missing data",IF(SUM(C12:C14)&lt;&gt;C8,"ERROR data-must equal C8",SUM(C12:C14))))</f>
        <v>input data</v>
      </c>
      <c r="D15" s="60"/>
      <c r="E15" s="12"/>
    </row>
    <row r="16" spans="1:5" ht="15" customHeight="1" thickBot="1" x14ac:dyDescent="0.3">
      <c r="A16" s="72" t="s">
        <v>240</v>
      </c>
      <c r="B16" s="44"/>
      <c r="C16" s="57"/>
      <c r="D16" s="61"/>
      <c r="E16" s="12"/>
    </row>
    <row r="17" spans="1:5" ht="15" customHeight="1" x14ac:dyDescent="0.25">
      <c r="A17" s="70" t="s">
        <v>241</v>
      </c>
      <c r="B17" s="48"/>
      <c r="C17" s="54"/>
      <c r="D17" s="62"/>
      <c r="E17" s="12"/>
    </row>
    <row r="18" spans="1:5" ht="15" customHeight="1" x14ac:dyDescent="0.25">
      <c r="A18" s="66" t="s">
        <v>242</v>
      </c>
      <c r="B18" s="50"/>
      <c r="C18" s="55"/>
      <c r="D18" s="62"/>
      <c r="E18" s="12"/>
    </row>
    <row r="19" spans="1:5" ht="15" customHeight="1" x14ac:dyDescent="0.25">
      <c r="A19" s="66" t="s">
        <v>243</v>
      </c>
      <c r="B19" s="50"/>
      <c r="C19" s="55"/>
      <c r="D19" s="62"/>
      <c r="E19" s="12"/>
    </row>
    <row r="20" spans="1:5" ht="15" customHeight="1" x14ac:dyDescent="0.25">
      <c r="A20" s="66" t="s">
        <v>244</v>
      </c>
      <c r="B20" s="50"/>
      <c r="C20" s="55"/>
      <c r="D20" s="62"/>
      <c r="E20" s="12"/>
    </row>
    <row r="21" spans="1:5" ht="15" customHeight="1" thickBot="1" x14ac:dyDescent="0.3">
      <c r="A21" s="67" t="s">
        <v>245</v>
      </c>
      <c r="B21" s="52"/>
      <c r="C21" s="56"/>
      <c r="D21" s="62"/>
      <c r="E21" s="12"/>
    </row>
    <row r="22" spans="1:5" ht="15" customHeight="1" thickBot="1" x14ac:dyDescent="0.3">
      <c r="A22" s="73" t="s">
        <v>239</v>
      </c>
      <c r="B22" s="259" t="str">
        <f>IF(COUNTA(B17:B21)=0,"input data",IF(COUNTA(B17:B21)&lt;5,"missing data",SUM(B17:B21)))</f>
        <v>input data</v>
      </c>
      <c r="C22" s="261" t="str">
        <f>IF(COUNTA(C17:C21)=0,"input data",IF(COUNTA(C17:C21)&lt;5,"missing data",SUM(C17:C21)))</f>
        <v>input data</v>
      </c>
      <c r="D22" s="63"/>
      <c r="E22" s="12"/>
    </row>
    <row r="23" spans="1:5" x14ac:dyDescent="0.25">
      <c r="A23" s="12"/>
      <c r="B23" s="12"/>
      <c r="C23" s="12"/>
      <c r="D23" s="12"/>
      <c r="E23" s="12"/>
    </row>
    <row r="24" spans="1:5" s="12" customFormat="1" x14ac:dyDescent="0.25"/>
    <row r="25" spans="1:5" s="12" customFormat="1" x14ac:dyDescent="0.25"/>
    <row r="26" spans="1:5" s="12" customFormat="1" x14ac:dyDescent="0.25"/>
    <row r="27" spans="1:5" s="12" customFormat="1" x14ac:dyDescent="0.25"/>
    <row r="28" spans="1:5" s="12" customFormat="1" x14ac:dyDescent="0.25"/>
    <row r="29" spans="1:5" s="12" customFormat="1" x14ac:dyDescent="0.25"/>
    <row r="30" spans="1:5" s="12" customFormat="1" x14ac:dyDescent="0.25"/>
    <row r="31" spans="1:5" s="12" customFormat="1" x14ac:dyDescent="0.25"/>
    <row r="32" spans="1:5"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sheetData>
  <sheetProtection algorithmName="SHA-512" hashValue="+ZBntjI7W6nVWKCIppr76yRXRmmpmHp1vZXvo9rfF0NdGydQoIb3J4yr8mihueda6vCBCJxz7n/58e+1+qfMkg==" saltValue="+8H+gftWlSts1teGR5Ywgw==" spinCount="100000" sheet="1" objects="1" scenarios="1"/>
  <protectedRanges>
    <protectedRange sqref="B6:D9 B17:C21 B12:C14" name="Range1"/>
  </protectedRanges>
  <mergeCells count="2">
    <mergeCell ref="A1:D1"/>
    <mergeCell ref="A2:D2"/>
  </mergeCells>
  <conditionalFormatting sqref="B10:D10">
    <cfRule type="containsText" dxfId="10" priority="23" stopIfTrue="1" operator="containsText" text="missing formula">
      <formula>NOT(ISERROR(SEARCH("missing formula",B10)))</formula>
    </cfRule>
    <cfRule type="containsText" dxfId="9" priority="24" stopIfTrue="1" operator="containsText" text="missing data">
      <formula>NOT(ISERROR(SEARCH("missing data",B10)))</formula>
    </cfRule>
    <cfRule type="containsText" dxfId="8" priority="25" stopIfTrue="1" operator="containsText" text="input data">
      <formula>NOT(ISERROR(SEARCH("input data",B10)))</formula>
    </cfRule>
  </conditionalFormatting>
  <conditionalFormatting sqref="B15:D15">
    <cfRule type="containsText" dxfId="7" priority="1" stopIfTrue="1" operator="containsText" text="ERROR data-must equal C8">
      <formula>NOT(ISERROR(SEARCH("ERROR data-must equal C8",B15)))</formula>
    </cfRule>
    <cfRule type="containsText" dxfId="6" priority="2" stopIfTrue="1" operator="containsText" text="ERROR data-must equal B8">
      <formula>NOT(ISERROR(SEARCH("ERROR data-must equal B8",B15)))</formula>
    </cfRule>
    <cfRule type="containsText" dxfId="5" priority="14" stopIfTrue="1" operator="containsText" text="missing formula">
      <formula>NOT(ISERROR(SEARCH("missing formula",B15)))</formula>
    </cfRule>
    <cfRule type="containsText" dxfId="4" priority="15" stopIfTrue="1" operator="containsText" text="missing data">
      <formula>NOT(ISERROR(SEARCH("missing data",B15)))</formula>
    </cfRule>
    <cfRule type="containsText" dxfId="3" priority="16" stopIfTrue="1" operator="containsText" text="input data">
      <formula>NOT(ISERROR(SEARCH("input data",B15)))</formula>
    </cfRule>
  </conditionalFormatting>
  <conditionalFormatting sqref="B22:D22">
    <cfRule type="containsText" dxfId="2" priority="5" stopIfTrue="1" operator="containsText" text="missing formula">
      <formula>NOT(ISERROR(SEARCH("missing formula",B22)))</formula>
    </cfRule>
    <cfRule type="containsText" dxfId="1" priority="6" stopIfTrue="1" operator="containsText" text="missing data">
      <formula>NOT(ISERROR(SEARCH("missing data",B22)))</formula>
    </cfRule>
    <cfRule type="containsText" dxfId="0" priority="7" stopIfTrue="1" operator="containsText" text="input data">
      <formula>NOT(ISERROR(SEARCH("input data",B22)))</formula>
    </cfRule>
  </conditionalFormatting>
  <dataValidations count="6">
    <dataValidation type="custom" allowBlank="1" showInputMessage="1" showErrorMessage="1" error="This number cannot be greater than the number of part-time teachers." sqref="B12" xr:uid="{CFA14142-DB93-408E-BB9D-77B7F67E02D1}">
      <formula1>B12&lt;=B8</formula1>
    </dataValidation>
    <dataValidation type="custom" allowBlank="1" showInputMessage="1" showErrorMessage="1" error="This number cannot be greater than the number of full-time teachers." sqref="C13" xr:uid="{6EFF01DA-FAEE-472D-83FC-6A0082F6BA89}">
      <formula1>C13&lt;=C8</formula1>
    </dataValidation>
    <dataValidation type="custom" allowBlank="1" showInputMessage="1" showErrorMessage="1" error="This number cannot be greater than the number of full-time teachers." sqref="C14" xr:uid="{A942E985-1070-4E3A-A2BF-DA3AC7D68C5D}">
      <formula1>C14&lt;=C8</formula1>
    </dataValidation>
    <dataValidation type="custom" allowBlank="1" showInputMessage="1" showErrorMessage="1" error="This number cannot be greater than the number of full-time teachers." sqref="C12" xr:uid="{0E11D252-5D87-40BC-BB83-4455DCD5A3EF}">
      <formula1>C12&lt;=C8</formula1>
    </dataValidation>
    <dataValidation type="custom" allowBlank="1" showInputMessage="1" showErrorMessage="1" error="This number cannot be greater than the number of part-time teachers." sqref="B13" xr:uid="{78A0CCFE-664A-42E5-81B6-08282EE6328E}">
      <formula1>B13&lt;=B8</formula1>
    </dataValidation>
    <dataValidation type="custom" allowBlank="1" showInputMessage="1" showErrorMessage="1" error="This number cannot be greater than the number of part-time teachers." sqref="B14" xr:uid="{F18665D0-8CE4-4C4D-A8EF-83F98ECAA7BF}">
      <formula1>B14&lt;=B8</formula1>
    </dataValidation>
  </dataValidations>
  <pageMargins left="0.7" right="0.7" top="0.75" bottom="0.75" header="0.3" footer="0.3"/>
  <pageSetup paperSize="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24BD0-3823-414D-9BAB-EDB4D87A238D}">
  <sheetPr codeName="Sheet12"/>
  <dimension ref="A1:V5"/>
  <sheetViews>
    <sheetView showGridLines="0" zoomScaleNormal="100" workbookViewId="0"/>
  </sheetViews>
  <sheetFormatPr defaultColWidth="8.85546875" defaultRowHeight="15" x14ac:dyDescent="0.25"/>
  <cols>
    <col min="1" max="1" width="196.85546875" customWidth="1"/>
    <col min="4" max="4" width="7.7109375" customWidth="1"/>
    <col min="5" max="5" width="4" customWidth="1"/>
    <col min="7" max="7" width="3.42578125" customWidth="1"/>
    <col min="9" max="9" width="4.140625" customWidth="1"/>
    <col min="11" max="11" width="3.42578125" customWidth="1"/>
    <col min="13" max="13" width="0.7109375" customWidth="1"/>
    <col min="14" max="14" width="2.140625" customWidth="1"/>
    <col min="17" max="17" width="61.42578125" customWidth="1"/>
  </cols>
  <sheetData>
    <row r="1" spans="1:22" ht="31.5" x14ac:dyDescent="0.5">
      <c r="A1" s="357" t="s">
        <v>446</v>
      </c>
      <c r="B1" s="64"/>
      <c r="C1" s="64"/>
      <c r="D1" s="64"/>
      <c r="E1" s="64"/>
      <c r="F1" s="64"/>
      <c r="G1" s="64"/>
      <c r="H1" s="64"/>
      <c r="I1" s="64"/>
      <c r="J1" s="64"/>
      <c r="K1" s="64"/>
      <c r="L1" s="64"/>
      <c r="M1" s="64"/>
      <c r="N1" s="64"/>
      <c r="O1" s="64"/>
      <c r="P1" s="64"/>
      <c r="Q1" s="64"/>
      <c r="R1" s="64"/>
      <c r="S1" s="64"/>
      <c r="T1" s="64"/>
      <c r="U1" s="64"/>
      <c r="V1" s="64"/>
    </row>
    <row r="2" spans="1:22" ht="18.75" x14ac:dyDescent="0.3">
      <c r="A2" s="354"/>
      <c r="B2" s="64"/>
      <c r="C2" s="64"/>
      <c r="D2" s="64"/>
      <c r="E2" s="64"/>
      <c r="F2" s="64"/>
      <c r="G2" s="64"/>
      <c r="H2" s="64"/>
      <c r="I2" s="64"/>
      <c r="J2" s="64"/>
      <c r="K2" s="64"/>
      <c r="L2" s="64"/>
      <c r="M2" s="64"/>
      <c r="N2" s="64"/>
      <c r="O2" s="64"/>
      <c r="P2" s="64"/>
      <c r="Q2" s="64"/>
      <c r="R2" s="64"/>
      <c r="S2" s="64"/>
      <c r="T2" s="64"/>
      <c r="U2" s="64"/>
      <c r="V2" s="64"/>
    </row>
    <row r="3" spans="1:22" ht="18.75" x14ac:dyDescent="0.3">
      <c r="A3" s="355"/>
      <c r="B3" s="64"/>
      <c r="C3" s="64"/>
      <c r="D3" s="64"/>
      <c r="E3" s="64"/>
      <c r="F3" s="64"/>
      <c r="G3" s="64"/>
      <c r="H3" s="64"/>
      <c r="I3" s="64"/>
      <c r="J3" s="64"/>
      <c r="K3" s="64"/>
      <c r="L3" s="64"/>
      <c r="M3" s="64"/>
      <c r="N3" s="64"/>
      <c r="O3" s="64"/>
      <c r="P3" s="64"/>
      <c r="Q3" s="64"/>
      <c r="R3" s="64"/>
      <c r="S3" s="64"/>
      <c r="T3" s="64"/>
      <c r="U3" s="64"/>
      <c r="V3" s="64"/>
    </row>
    <row r="4" spans="1:22" x14ac:dyDescent="0.25">
      <c r="A4" s="355"/>
      <c r="B4" s="65"/>
      <c r="C4" s="65"/>
      <c r="D4" s="65"/>
      <c r="E4" s="65"/>
      <c r="F4" s="65"/>
      <c r="G4" s="65"/>
      <c r="H4" s="65"/>
      <c r="I4" s="65"/>
      <c r="J4" s="65"/>
      <c r="K4" s="65"/>
      <c r="L4" s="65"/>
      <c r="M4" s="65"/>
      <c r="N4" s="65"/>
      <c r="O4" s="65"/>
      <c r="P4" s="65"/>
      <c r="Q4" s="65"/>
    </row>
    <row r="5" spans="1:22" x14ac:dyDescent="0.25">
      <c r="A5" s="356"/>
    </row>
  </sheetData>
  <sheetProtection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7765-EEF5-4155-AAA9-B2EAB844B6CD}">
  <sheetPr codeName="Sheet13"/>
  <dimension ref="A1:L15"/>
  <sheetViews>
    <sheetView showGridLines="0" zoomScaleNormal="100" workbookViewId="0">
      <selection activeCell="A15" sqref="A15:L15"/>
    </sheetView>
  </sheetViews>
  <sheetFormatPr defaultColWidth="30.28515625" defaultRowHeight="15" x14ac:dyDescent="0.25"/>
  <cols>
    <col min="1" max="12" width="30.28515625" style="3"/>
  </cols>
  <sheetData>
    <row r="1" spans="1:12" ht="31.5" x14ac:dyDescent="0.5">
      <c r="A1" s="552" t="s">
        <v>447</v>
      </c>
      <c r="B1" s="552"/>
      <c r="C1" s="552"/>
      <c r="D1" s="552"/>
      <c r="E1" s="552"/>
      <c r="F1" s="552"/>
      <c r="G1" s="552"/>
      <c r="H1" s="552"/>
      <c r="I1" s="552"/>
      <c r="J1" s="552"/>
      <c r="K1" s="552"/>
      <c r="L1" s="552"/>
    </row>
    <row r="2" spans="1:12" ht="15.75" x14ac:dyDescent="0.25">
      <c r="A2" s="553"/>
      <c r="B2" s="553"/>
      <c r="C2" s="553"/>
      <c r="D2" s="553"/>
      <c r="E2" s="553"/>
      <c r="F2" s="553"/>
      <c r="G2" s="553"/>
      <c r="H2" s="553"/>
      <c r="I2" s="553"/>
      <c r="J2" s="553"/>
      <c r="K2" s="553"/>
      <c r="L2" s="553"/>
    </row>
    <row r="3" spans="1:12" ht="15.75" x14ac:dyDescent="0.25">
      <c r="A3" s="358"/>
      <c r="B3" s="358"/>
      <c r="C3" s="358"/>
      <c r="D3" s="358"/>
      <c r="E3" s="358"/>
      <c r="F3" s="358"/>
      <c r="G3" s="358"/>
      <c r="H3" s="358"/>
      <c r="I3" s="358"/>
      <c r="J3" s="358"/>
      <c r="K3" s="358"/>
      <c r="L3" s="358"/>
    </row>
    <row r="4" spans="1:12" s="359" customFormat="1" x14ac:dyDescent="0.25">
      <c r="A4" s="554"/>
      <c r="B4" s="554"/>
      <c r="C4" s="554"/>
      <c r="D4" s="554"/>
      <c r="E4" s="554"/>
      <c r="F4" s="554"/>
      <c r="G4" s="554"/>
      <c r="H4" s="554"/>
      <c r="I4" s="554"/>
      <c r="J4" s="554"/>
      <c r="K4" s="554"/>
      <c r="L4" s="554"/>
    </row>
    <row r="5" spans="1:12" ht="50.25" customHeight="1" x14ac:dyDescent="0.25">
      <c r="A5" s="551"/>
      <c r="B5" s="551"/>
      <c r="C5" s="551"/>
      <c r="D5" s="551"/>
      <c r="E5" s="551"/>
      <c r="F5" s="551"/>
      <c r="G5" s="551"/>
      <c r="H5" s="551"/>
      <c r="I5" s="551"/>
      <c r="J5" s="551"/>
      <c r="K5" s="551"/>
      <c r="L5" s="551"/>
    </row>
    <row r="6" spans="1:12" ht="39.75" customHeight="1" x14ac:dyDescent="0.25">
      <c r="A6" s="557"/>
      <c r="B6" s="557"/>
      <c r="C6" s="557"/>
      <c r="D6" s="557"/>
      <c r="E6" s="558"/>
      <c r="F6" s="558"/>
      <c r="G6" s="557"/>
      <c r="H6" s="557"/>
      <c r="I6" s="559"/>
      <c r="J6" s="556"/>
      <c r="K6" s="555"/>
      <c r="L6" s="556"/>
    </row>
    <row r="7" spans="1:12" ht="28.5" customHeight="1" x14ac:dyDescent="0.25">
      <c r="A7" s="557"/>
      <c r="B7" s="557"/>
      <c r="C7" s="557"/>
      <c r="D7" s="557"/>
      <c r="E7" s="560"/>
      <c r="F7" s="560"/>
      <c r="G7" s="561"/>
      <c r="H7" s="561"/>
      <c r="I7" s="559"/>
      <c r="J7" s="559"/>
      <c r="K7" s="555"/>
      <c r="L7" s="556"/>
    </row>
    <row r="8" spans="1:12" ht="30.75" customHeight="1" x14ac:dyDescent="0.25">
      <c r="A8" s="557"/>
      <c r="B8" s="557"/>
      <c r="C8" s="557"/>
      <c r="D8" s="557"/>
      <c r="E8" s="562"/>
      <c r="F8" s="562"/>
      <c r="G8" s="561"/>
      <c r="H8" s="561"/>
      <c r="I8" s="559"/>
      <c r="J8" s="559"/>
      <c r="K8" s="555"/>
      <c r="L8" s="556"/>
    </row>
    <row r="9" spans="1:12" ht="41.25" customHeight="1" x14ac:dyDescent="0.25">
      <c r="A9" s="557"/>
      <c r="B9" s="557"/>
      <c r="C9" s="557"/>
      <c r="D9" s="557"/>
      <c r="E9" s="562"/>
      <c r="F9" s="562"/>
      <c r="G9" s="561"/>
      <c r="H9" s="561"/>
      <c r="I9" s="559"/>
      <c r="J9" s="559"/>
      <c r="K9" s="555"/>
      <c r="L9" s="556"/>
    </row>
    <row r="10" spans="1:12" ht="72" customHeight="1" x14ac:dyDescent="0.25">
      <c r="A10" s="557"/>
      <c r="B10" s="557"/>
      <c r="C10" s="563"/>
      <c r="D10" s="563"/>
      <c r="E10" s="562"/>
      <c r="F10" s="562"/>
      <c r="G10" s="561"/>
      <c r="H10" s="561"/>
      <c r="I10" s="559"/>
      <c r="J10" s="559"/>
      <c r="K10" s="555"/>
      <c r="L10" s="556"/>
    </row>
    <row r="11" spans="1:12" ht="55.5" customHeight="1" x14ac:dyDescent="0.25">
      <c r="A11" s="557"/>
      <c r="B11" s="557"/>
      <c r="C11" s="557"/>
      <c r="D11" s="557"/>
      <c r="E11" s="562"/>
      <c r="F11" s="562"/>
      <c r="G11" s="561"/>
      <c r="H11" s="561"/>
      <c r="I11" s="559"/>
      <c r="J11" s="559"/>
      <c r="K11" s="555"/>
      <c r="L11" s="556"/>
    </row>
    <row r="12" spans="1:12" ht="42.75" customHeight="1" x14ac:dyDescent="0.25">
      <c r="A12" s="557"/>
      <c r="B12" s="557"/>
      <c r="C12" s="557"/>
      <c r="D12" s="557"/>
      <c r="E12" s="562"/>
      <c r="F12" s="562"/>
      <c r="G12" s="561"/>
      <c r="H12" s="561"/>
      <c r="I12" s="559"/>
      <c r="J12" s="559"/>
      <c r="K12" s="555"/>
      <c r="L12" s="556"/>
    </row>
    <row r="13" spans="1:12" x14ac:dyDescent="0.25">
      <c r="A13" s="564"/>
      <c r="B13" s="564"/>
      <c r="C13" s="564"/>
      <c r="D13" s="564"/>
      <c r="E13" s="564"/>
      <c r="F13" s="564"/>
      <c r="G13" s="564"/>
      <c r="H13" s="564"/>
      <c r="I13" s="565"/>
      <c r="J13" s="565"/>
      <c r="K13" s="561"/>
      <c r="L13" s="561"/>
    </row>
    <row r="15" spans="1:12" ht="48" customHeight="1" x14ac:dyDescent="0.25">
      <c r="A15" s="566"/>
      <c r="B15" s="566"/>
      <c r="C15" s="566"/>
      <c r="D15" s="566"/>
      <c r="E15" s="566"/>
      <c r="F15" s="566"/>
      <c r="G15" s="566"/>
      <c r="H15" s="566"/>
      <c r="I15" s="566"/>
      <c r="J15" s="566"/>
      <c r="K15" s="566"/>
      <c r="L15" s="566"/>
    </row>
  </sheetData>
  <mergeCells count="60">
    <mergeCell ref="A13:H13"/>
    <mergeCell ref="I13:J13"/>
    <mergeCell ref="K13:L13"/>
    <mergeCell ref="A15:L15"/>
    <mergeCell ref="A12:B12"/>
    <mergeCell ref="C12:D12"/>
    <mergeCell ref="E12:F12"/>
    <mergeCell ref="G12:H12"/>
    <mergeCell ref="I12:J12"/>
    <mergeCell ref="K12:L12"/>
    <mergeCell ref="K11:L11"/>
    <mergeCell ref="A10:B10"/>
    <mergeCell ref="C10:D10"/>
    <mergeCell ref="E10:F10"/>
    <mergeCell ref="G10:H10"/>
    <mergeCell ref="I10:J10"/>
    <mergeCell ref="K10:L10"/>
    <mergeCell ref="A11:B11"/>
    <mergeCell ref="C11:D11"/>
    <mergeCell ref="E11:F11"/>
    <mergeCell ref="G11:H11"/>
    <mergeCell ref="I11:J11"/>
    <mergeCell ref="K9:L9"/>
    <mergeCell ref="A8:B8"/>
    <mergeCell ref="C8:D8"/>
    <mergeCell ref="E8:F8"/>
    <mergeCell ref="G8:H8"/>
    <mergeCell ref="I8:J8"/>
    <mergeCell ref="K8:L8"/>
    <mergeCell ref="A9:B9"/>
    <mergeCell ref="C9:D9"/>
    <mergeCell ref="E9:F9"/>
    <mergeCell ref="G9:H9"/>
    <mergeCell ref="I9:J9"/>
    <mergeCell ref="K7:L7"/>
    <mergeCell ref="A6:B6"/>
    <mergeCell ref="C6:D6"/>
    <mergeCell ref="E6:F6"/>
    <mergeCell ref="G6:H6"/>
    <mergeCell ref="I6:J6"/>
    <mergeCell ref="K6:L6"/>
    <mergeCell ref="A7:B7"/>
    <mergeCell ref="C7:D7"/>
    <mergeCell ref="E7:F7"/>
    <mergeCell ref="G7:H7"/>
    <mergeCell ref="I7:J7"/>
    <mergeCell ref="K5:L5"/>
    <mergeCell ref="A1:L1"/>
    <mergeCell ref="A2:L2"/>
    <mergeCell ref="A4:B4"/>
    <mergeCell ref="C4:D4"/>
    <mergeCell ref="E4:F4"/>
    <mergeCell ref="G4:H4"/>
    <mergeCell ref="I4:J4"/>
    <mergeCell ref="K4:L4"/>
    <mergeCell ref="A5:B5"/>
    <mergeCell ref="C5:D5"/>
    <mergeCell ref="E5:F5"/>
    <mergeCell ref="G5:H5"/>
    <mergeCell ref="I5:J5"/>
  </mergeCells>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FD54-FC4B-4E79-8259-725D0CA122D7}">
  <sheetPr codeName="Sheet14"/>
  <dimension ref="A1:L32"/>
  <sheetViews>
    <sheetView showGridLines="0" zoomScaleNormal="100" workbookViewId="0">
      <selection sqref="A1:L1"/>
    </sheetView>
  </sheetViews>
  <sheetFormatPr defaultColWidth="8.85546875" defaultRowHeight="15" x14ac:dyDescent="0.25"/>
  <cols>
    <col min="1" max="1" width="2.7109375" customWidth="1"/>
    <col min="2" max="2" width="10.28515625" customWidth="1"/>
    <col min="3" max="3" width="12.42578125" customWidth="1"/>
    <col min="4" max="4" width="67.42578125" style="3" customWidth="1"/>
    <col min="5" max="5" width="9.7109375" customWidth="1"/>
    <col min="6" max="7" width="15.42578125" customWidth="1"/>
    <col min="8" max="8" width="3.140625" customWidth="1"/>
    <col min="9" max="9" width="3.42578125" customWidth="1"/>
    <col min="10" max="10" width="9.140625"/>
    <col min="11" max="11" width="26.140625" customWidth="1"/>
    <col min="12" max="23" width="9.140625"/>
  </cols>
  <sheetData>
    <row r="1" spans="1:12" ht="31.5" x14ac:dyDescent="0.5">
      <c r="A1" s="552" t="s">
        <v>448</v>
      </c>
      <c r="B1" s="552"/>
      <c r="C1" s="552"/>
      <c r="D1" s="552"/>
      <c r="E1" s="552"/>
      <c r="F1" s="552"/>
      <c r="G1" s="552"/>
      <c r="H1" s="552"/>
      <c r="I1" s="552"/>
      <c r="J1" s="552"/>
      <c r="K1" s="552"/>
      <c r="L1" s="552"/>
    </row>
    <row r="2" spans="1:12" ht="39.75" customHeight="1" x14ac:dyDescent="0.3">
      <c r="B2" s="568"/>
      <c r="C2" s="568"/>
      <c r="D2" s="568"/>
      <c r="E2" s="568"/>
      <c r="F2" s="568"/>
      <c r="G2" s="568"/>
      <c r="H2" s="360"/>
      <c r="I2" s="360"/>
    </row>
    <row r="3" spans="1:12" ht="15.75" customHeight="1" x14ac:dyDescent="0.25">
      <c r="C3" s="361"/>
      <c r="D3" s="362"/>
      <c r="E3" s="569"/>
      <c r="F3" s="569"/>
      <c r="G3" s="569"/>
    </row>
    <row r="4" spans="1:12" ht="16.5" customHeight="1" x14ac:dyDescent="0.25">
      <c r="C4" s="361"/>
      <c r="D4" s="362"/>
      <c r="E4" s="569"/>
      <c r="F4" s="569"/>
      <c r="G4" s="569"/>
    </row>
    <row r="5" spans="1:12" x14ac:dyDescent="0.25">
      <c r="C5" s="361"/>
      <c r="D5" s="362"/>
      <c r="E5" s="570"/>
      <c r="F5" s="570"/>
      <c r="G5" s="570"/>
    </row>
    <row r="6" spans="1:12" ht="18" x14ac:dyDescent="0.25">
      <c r="B6" s="571"/>
      <c r="C6" s="571"/>
      <c r="D6" s="571"/>
      <c r="E6" s="571"/>
      <c r="F6" s="571"/>
      <c r="G6" s="571"/>
      <c r="H6" s="360"/>
      <c r="I6" s="360"/>
    </row>
    <row r="7" spans="1:12" x14ac:dyDescent="0.25">
      <c r="A7" s="363"/>
      <c r="B7" s="364"/>
      <c r="C7" s="364"/>
      <c r="D7" s="365"/>
      <c r="E7" s="364"/>
      <c r="F7" s="364"/>
      <c r="G7" s="364"/>
      <c r="H7" s="363"/>
      <c r="I7" s="363"/>
    </row>
    <row r="8" spans="1:12" x14ac:dyDescent="0.25">
      <c r="A8" s="363"/>
      <c r="B8" s="366"/>
      <c r="C8" s="366"/>
      <c r="D8" s="367"/>
      <c r="E8" s="368"/>
      <c r="F8" s="366"/>
      <c r="G8" s="366"/>
      <c r="H8" s="363"/>
      <c r="I8" s="363"/>
    </row>
    <row r="9" spans="1:12" x14ac:dyDescent="0.25">
      <c r="B9" s="369"/>
      <c r="C9" s="369"/>
      <c r="D9" s="370"/>
      <c r="E9" s="369"/>
      <c r="F9" s="371"/>
      <c r="G9" s="372"/>
    </row>
    <row r="10" spans="1:12" x14ac:dyDescent="0.25">
      <c r="B10" s="369"/>
      <c r="C10" s="369"/>
      <c r="D10" s="370"/>
      <c r="E10" s="369"/>
      <c r="F10" s="371"/>
      <c r="G10" s="372"/>
    </row>
    <row r="11" spans="1:12" x14ac:dyDescent="0.25">
      <c r="B11" s="369"/>
      <c r="C11" s="369"/>
      <c r="D11" s="370"/>
      <c r="E11" s="369"/>
      <c r="F11" s="371"/>
      <c r="G11" s="372"/>
    </row>
    <row r="12" spans="1:12" x14ac:dyDescent="0.25">
      <c r="B12" s="369"/>
      <c r="C12" s="369"/>
      <c r="D12" s="370"/>
      <c r="E12" s="369"/>
      <c r="F12" s="371"/>
      <c r="G12" s="372"/>
    </row>
    <row r="13" spans="1:12" x14ac:dyDescent="0.25">
      <c r="B13" s="369"/>
      <c r="C13" s="369"/>
      <c r="D13" s="370"/>
      <c r="E13" s="369"/>
      <c r="F13" s="371"/>
      <c r="G13" s="372"/>
    </row>
    <row r="14" spans="1:12" x14ac:dyDescent="0.25">
      <c r="B14" s="369"/>
      <c r="C14" s="369"/>
      <c r="D14" s="370"/>
      <c r="E14" s="369"/>
      <c r="F14" s="371"/>
      <c r="G14" s="372"/>
    </row>
    <row r="15" spans="1:12" x14ac:dyDescent="0.25">
      <c r="B15" s="369"/>
      <c r="C15" s="369"/>
      <c r="D15" s="370"/>
      <c r="E15" s="369"/>
      <c r="F15" s="371"/>
      <c r="G15" s="372"/>
    </row>
    <row r="16" spans="1:12" x14ac:dyDescent="0.25">
      <c r="B16" s="369"/>
      <c r="C16" s="369"/>
      <c r="D16" s="370"/>
      <c r="E16" s="369"/>
      <c r="F16" s="371"/>
      <c r="G16" s="372"/>
    </row>
    <row r="17" spans="2:9" x14ac:dyDescent="0.25">
      <c r="B17" s="369"/>
      <c r="C17" s="369"/>
      <c r="D17" s="370"/>
      <c r="E17" s="369"/>
      <c r="F17" s="371"/>
      <c r="G17" s="372"/>
    </row>
    <row r="18" spans="2:9" x14ac:dyDescent="0.25">
      <c r="B18" s="369"/>
      <c r="C18" s="369"/>
      <c r="D18" s="370"/>
      <c r="E18" s="369"/>
      <c r="F18" s="371"/>
      <c r="G18" s="372"/>
    </row>
    <row r="19" spans="2:9" x14ac:dyDescent="0.25">
      <c r="B19" s="369"/>
      <c r="C19" s="369"/>
      <c r="D19" s="370"/>
      <c r="E19" s="369"/>
      <c r="F19" s="371"/>
      <c r="G19" s="372"/>
    </row>
    <row r="20" spans="2:9" x14ac:dyDescent="0.25">
      <c r="B20" s="369"/>
      <c r="C20" s="369"/>
      <c r="D20" s="370"/>
      <c r="E20" s="369"/>
      <c r="F20" s="371"/>
      <c r="G20" s="372"/>
    </row>
    <row r="21" spans="2:9" x14ac:dyDescent="0.25">
      <c r="B21" s="369"/>
      <c r="C21" s="369"/>
      <c r="D21" s="370"/>
      <c r="E21" s="369"/>
      <c r="F21" s="371"/>
      <c r="G21" s="372"/>
    </row>
    <row r="22" spans="2:9" x14ac:dyDescent="0.25">
      <c r="B22" s="369"/>
      <c r="C22" s="369"/>
      <c r="D22" s="370"/>
      <c r="E22" s="369"/>
      <c r="F22" s="371"/>
      <c r="G22" s="372"/>
    </row>
    <row r="23" spans="2:9" x14ac:dyDescent="0.25">
      <c r="B23" s="369"/>
      <c r="C23" s="369"/>
      <c r="D23" s="370"/>
      <c r="E23" s="369"/>
      <c r="F23" s="371"/>
      <c r="G23" s="372"/>
    </row>
    <row r="24" spans="2:9" x14ac:dyDescent="0.25">
      <c r="B24" s="369"/>
      <c r="C24" s="369"/>
      <c r="D24" s="370"/>
      <c r="E24" s="369"/>
      <c r="F24" s="371"/>
      <c r="G24" s="372"/>
    </row>
    <row r="25" spans="2:9" x14ac:dyDescent="0.25">
      <c r="B25" s="369"/>
      <c r="C25" s="369"/>
      <c r="D25" s="370"/>
      <c r="E25" s="369"/>
      <c r="F25" s="371"/>
      <c r="G25" s="372"/>
    </row>
    <row r="26" spans="2:9" x14ac:dyDescent="0.25">
      <c r="B26" s="369"/>
      <c r="C26" s="369"/>
      <c r="D26" s="370"/>
      <c r="E26" s="369"/>
      <c r="F26" s="371"/>
      <c r="G26" s="372"/>
    </row>
    <row r="27" spans="2:9" x14ac:dyDescent="0.25">
      <c r="B27" s="572"/>
      <c r="C27" s="572"/>
      <c r="D27" s="572"/>
      <c r="E27" s="572"/>
      <c r="F27" s="373"/>
      <c r="G27" s="374"/>
    </row>
    <row r="28" spans="2:9" x14ac:dyDescent="0.25">
      <c r="B28" s="567"/>
      <c r="C28" s="567"/>
      <c r="D28" s="567"/>
      <c r="E28" s="567"/>
      <c r="F28" s="375"/>
      <c r="G28" s="375"/>
    </row>
    <row r="29" spans="2:9" x14ac:dyDescent="0.25">
      <c r="B29" s="567"/>
      <c r="C29" s="567"/>
      <c r="D29" s="567"/>
      <c r="E29" s="567"/>
      <c r="F29" s="376"/>
      <c r="G29" s="376"/>
    </row>
    <row r="30" spans="2:9" ht="18.75" x14ac:dyDescent="0.25">
      <c r="B30" s="567"/>
      <c r="C30" s="567"/>
      <c r="D30" s="567"/>
      <c r="E30" s="567"/>
      <c r="F30" s="377"/>
      <c r="G30" s="377"/>
      <c r="H30" s="378"/>
      <c r="I30" s="378"/>
    </row>
    <row r="31" spans="2:9" x14ac:dyDescent="0.25">
      <c r="B31" s="567"/>
      <c r="C31" s="567"/>
      <c r="D31" s="567"/>
      <c r="E31" s="567"/>
      <c r="F31" s="379"/>
      <c r="G31" s="380"/>
      <c r="H31" s="381"/>
      <c r="I31" s="381"/>
    </row>
    <row r="32" spans="2:9" x14ac:dyDescent="0.25">
      <c r="B32" s="382"/>
      <c r="C32" s="382"/>
      <c r="D32" s="382"/>
      <c r="E32" s="382"/>
    </row>
  </sheetData>
  <mergeCells count="8">
    <mergeCell ref="A1:L1"/>
    <mergeCell ref="B28:E31"/>
    <mergeCell ref="B2:G2"/>
    <mergeCell ref="E3:G3"/>
    <mergeCell ref="E4:G4"/>
    <mergeCell ref="E5:G5"/>
    <mergeCell ref="B6:G6"/>
    <mergeCell ref="B27:E27"/>
  </mergeCells>
  <pageMargins left="0.7" right="0.7" top="0.75" bottom="0.75" header="0.3" footer="0.3"/>
  <pageSetup scale="6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96374-4413-4C10-A291-D6A69A93B531}">
  <sheetPr codeName="Sheet15"/>
  <dimension ref="A1:L32"/>
  <sheetViews>
    <sheetView showGridLines="0" zoomScaleNormal="100" workbookViewId="0">
      <selection sqref="A1:L1"/>
    </sheetView>
  </sheetViews>
  <sheetFormatPr defaultColWidth="8.85546875" defaultRowHeight="15" x14ac:dyDescent="0.25"/>
  <cols>
    <col min="1" max="1" width="2.7109375" customWidth="1"/>
    <col min="2" max="2" width="10.28515625" customWidth="1"/>
    <col min="3" max="3" width="12.42578125" customWidth="1"/>
    <col min="4" max="4" width="67.42578125" style="3" customWidth="1"/>
    <col min="5" max="5" width="9.7109375" customWidth="1"/>
    <col min="6" max="7" width="15.42578125" customWidth="1"/>
    <col min="8" max="8" width="3.140625" customWidth="1"/>
    <col min="9" max="9" width="3.42578125" customWidth="1"/>
    <col min="10" max="11" width="9.140625"/>
    <col min="12" max="12" width="41" customWidth="1"/>
    <col min="13" max="26" width="9.140625"/>
  </cols>
  <sheetData>
    <row r="1" spans="1:12" ht="31.5" x14ac:dyDescent="0.5">
      <c r="A1" s="552" t="s">
        <v>449</v>
      </c>
      <c r="B1" s="552"/>
      <c r="C1" s="552"/>
      <c r="D1" s="552"/>
      <c r="E1" s="552"/>
      <c r="F1" s="552"/>
      <c r="G1" s="552"/>
      <c r="H1" s="552"/>
      <c r="I1" s="552"/>
      <c r="J1" s="552"/>
      <c r="K1" s="552"/>
      <c r="L1" s="552"/>
    </row>
    <row r="2" spans="1:12" ht="18.75" x14ac:dyDescent="0.3">
      <c r="B2" s="568"/>
      <c r="C2" s="568"/>
      <c r="D2" s="568"/>
      <c r="E2" s="568"/>
      <c r="F2" s="568"/>
      <c r="G2" s="568"/>
      <c r="H2" s="360"/>
      <c r="I2" s="360"/>
    </row>
    <row r="3" spans="1:12" x14ac:dyDescent="0.25">
      <c r="C3" s="361"/>
      <c r="D3" s="362"/>
      <c r="E3" s="569"/>
      <c r="F3" s="569"/>
      <c r="G3" s="569"/>
    </row>
    <row r="4" spans="1:12" x14ac:dyDescent="0.25">
      <c r="C4" s="361"/>
      <c r="D4" s="362"/>
      <c r="E4" s="569"/>
      <c r="F4" s="569"/>
      <c r="G4" s="569"/>
    </row>
    <row r="5" spans="1:12" x14ac:dyDescent="0.25">
      <c r="C5" s="361"/>
      <c r="D5" s="362"/>
      <c r="E5" s="570"/>
      <c r="F5" s="570"/>
      <c r="G5" s="570"/>
    </row>
    <row r="6" spans="1:12" ht="18" x14ac:dyDescent="0.25">
      <c r="B6" s="571"/>
      <c r="C6" s="571"/>
      <c r="D6" s="571"/>
      <c r="E6" s="571"/>
      <c r="F6" s="571"/>
      <c r="G6" s="571"/>
      <c r="H6" s="360"/>
      <c r="I6" s="360"/>
    </row>
    <row r="7" spans="1:12" x14ac:dyDescent="0.25">
      <c r="A7" s="363"/>
      <c r="B7" s="364"/>
      <c r="C7" s="364"/>
      <c r="D7" s="365"/>
      <c r="E7" s="364"/>
      <c r="F7" s="364"/>
      <c r="G7" s="364"/>
      <c r="H7" s="363"/>
      <c r="I7" s="363"/>
    </row>
    <row r="8" spans="1:12" x14ac:dyDescent="0.25">
      <c r="A8" s="363"/>
      <c r="B8" s="366"/>
      <c r="C8" s="366"/>
      <c r="D8" s="367"/>
      <c r="E8" s="368"/>
      <c r="F8" s="366"/>
      <c r="G8" s="366"/>
      <c r="H8" s="363"/>
      <c r="I8" s="363"/>
    </row>
    <row r="9" spans="1:12" x14ac:dyDescent="0.25">
      <c r="B9" s="369"/>
      <c r="C9" s="369"/>
      <c r="D9" s="370"/>
      <c r="E9" s="369"/>
      <c r="F9" s="371"/>
      <c r="G9" s="372"/>
    </row>
    <row r="10" spans="1:12" x14ac:dyDescent="0.25">
      <c r="B10" s="369"/>
      <c r="C10" s="369"/>
      <c r="D10" s="370"/>
      <c r="E10" s="369"/>
      <c r="F10" s="371"/>
      <c r="G10" s="372"/>
    </row>
    <row r="11" spans="1:12" x14ac:dyDescent="0.25">
      <c r="B11" s="369"/>
      <c r="C11" s="369"/>
      <c r="D11" s="370"/>
      <c r="E11" s="369"/>
      <c r="F11" s="371"/>
      <c r="G11" s="372"/>
    </row>
    <row r="12" spans="1:12" x14ac:dyDescent="0.25">
      <c r="B12" s="369"/>
      <c r="C12" s="369"/>
      <c r="D12" s="370"/>
      <c r="E12" s="369"/>
      <c r="F12" s="371"/>
      <c r="G12" s="372"/>
    </row>
    <row r="13" spans="1:12" x14ac:dyDescent="0.25">
      <c r="B13" s="369"/>
      <c r="C13" s="369"/>
      <c r="D13" s="370"/>
      <c r="E13" s="369"/>
      <c r="F13" s="371"/>
      <c r="G13" s="372"/>
    </row>
    <row r="14" spans="1:12" x14ac:dyDescent="0.25">
      <c r="B14" s="369"/>
      <c r="C14" s="369"/>
      <c r="D14" s="370"/>
      <c r="E14" s="369"/>
      <c r="F14" s="371"/>
      <c r="G14" s="372"/>
    </row>
    <row r="15" spans="1:12" x14ac:dyDescent="0.25">
      <c r="B15" s="369"/>
      <c r="C15" s="369"/>
      <c r="D15" s="370"/>
      <c r="E15" s="369"/>
      <c r="F15" s="371"/>
      <c r="G15" s="372"/>
    </row>
    <row r="16" spans="1:12" x14ac:dyDescent="0.25">
      <c r="B16" s="369"/>
      <c r="C16" s="369"/>
      <c r="D16" s="370"/>
      <c r="E16" s="369"/>
      <c r="F16" s="371"/>
      <c r="G16" s="372"/>
    </row>
    <row r="17" spans="2:9" x14ac:dyDescent="0.25">
      <c r="B17" s="369"/>
      <c r="C17" s="369"/>
      <c r="D17" s="370"/>
      <c r="E17" s="369"/>
      <c r="F17" s="371"/>
      <c r="G17" s="372"/>
    </row>
    <row r="18" spans="2:9" x14ac:dyDescent="0.25">
      <c r="B18" s="369"/>
      <c r="C18" s="369"/>
      <c r="D18" s="370"/>
      <c r="E18" s="369"/>
      <c r="F18" s="371"/>
      <c r="G18" s="372"/>
    </row>
    <row r="19" spans="2:9" x14ac:dyDescent="0.25">
      <c r="B19" s="369"/>
      <c r="C19" s="369"/>
      <c r="D19" s="370"/>
      <c r="E19" s="369"/>
      <c r="F19" s="371"/>
      <c r="G19" s="372"/>
    </row>
    <row r="20" spans="2:9" x14ac:dyDescent="0.25">
      <c r="B20" s="369"/>
      <c r="C20" s="369"/>
      <c r="D20" s="370"/>
      <c r="E20" s="369"/>
      <c r="F20" s="371"/>
      <c r="G20" s="372"/>
    </row>
    <row r="21" spans="2:9" x14ac:dyDescent="0.25">
      <c r="B21" s="369"/>
      <c r="C21" s="369"/>
      <c r="D21" s="370"/>
      <c r="E21" s="369"/>
      <c r="F21" s="371"/>
      <c r="G21" s="372"/>
    </row>
    <row r="22" spans="2:9" x14ac:dyDescent="0.25">
      <c r="B22" s="369"/>
      <c r="C22" s="369"/>
      <c r="D22" s="370"/>
      <c r="E22" s="369"/>
      <c r="F22" s="371"/>
      <c r="G22" s="372"/>
    </row>
    <row r="23" spans="2:9" x14ac:dyDescent="0.25">
      <c r="B23" s="369"/>
      <c r="C23" s="369"/>
      <c r="D23" s="370"/>
      <c r="E23" s="369"/>
      <c r="F23" s="371"/>
      <c r="G23" s="372"/>
    </row>
    <row r="24" spans="2:9" x14ac:dyDescent="0.25">
      <c r="B24" s="369"/>
      <c r="C24" s="369"/>
      <c r="D24" s="370"/>
      <c r="E24" s="369"/>
      <c r="F24" s="371"/>
      <c r="G24" s="372"/>
    </row>
    <row r="25" spans="2:9" x14ac:dyDescent="0.25">
      <c r="B25" s="369"/>
      <c r="C25" s="369"/>
      <c r="D25" s="370"/>
      <c r="E25" s="369"/>
      <c r="F25" s="371"/>
      <c r="G25" s="372"/>
    </row>
    <row r="26" spans="2:9" x14ac:dyDescent="0.25">
      <c r="B26" s="369"/>
      <c r="C26" s="369"/>
      <c r="D26" s="370"/>
      <c r="E26" s="369"/>
      <c r="F26" s="371"/>
      <c r="G26" s="372"/>
    </row>
    <row r="27" spans="2:9" x14ac:dyDescent="0.25">
      <c r="B27" s="572"/>
      <c r="C27" s="572"/>
      <c r="D27" s="572"/>
      <c r="E27" s="572"/>
      <c r="F27" s="373"/>
      <c r="G27" s="374"/>
    </row>
    <row r="28" spans="2:9" x14ac:dyDescent="0.25">
      <c r="B28" s="567"/>
      <c r="C28" s="567"/>
      <c r="D28" s="567"/>
      <c r="E28" s="567"/>
      <c r="F28" s="375"/>
      <c r="G28" s="375"/>
    </row>
    <row r="29" spans="2:9" x14ac:dyDescent="0.25">
      <c r="B29" s="567"/>
      <c r="C29" s="567"/>
      <c r="D29" s="567"/>
      <c r="E29" s="567"/>
      <c r="F29" s="376"/>
      <c r="G29" s="376"/>
    </row>
    <row r="30" spans="2:9" ht="18.75" x14ac:dyDescent="0.25">
      <c r="B30" s="567"/>
      <c r="C30" s="567"/>
      <c r="D30" s="567"/>
      <c r="E30" s="567"/>
      <c r="F30" s="377"/>
      <c r="G30" s="377"/>
      <c r="H30" s="378"/>
      <c r="I30" s="378"/>
    </row>
    <row r="31" spans="2:9" x14ac:dyDescent="0.25">
      <c r="B31" s="567"/>
      <c r="C31" s="567"/>
      <c r="D31" s="567"/>
      <c r="E31" s="567"/>
      <c r="F31" s="379"/>
      <c r="G31" s="380"/>
      <c r="H31" s="381"/>
      <c r="I31" s="381"/>
    </row>
    <row r="32" spans="2:9" x14ac:dyDescent="0.25">
      <c r="B32" s="382"/>
      <c r="C32" s="382"/>
      <c r="D32" s="382"/>
      <c r="E32" s="382"/>
    </row>
  </sheetData>
  <mergeCells count="8">
    <mergeCell ref="A1:L1"/>
    <mergeCell ref="B28:E31"/>
    <mergeCell ref="B2:G2"/>
    <mergeCell ref="E3:G3"/>
    <mergeCell ref="E4:G4"/>
    <mergeCell ref="E5:G5"/>
    <mergeCell ref="B6:G6"/>
    <mergeCell ref="B27:E27"/>
  </mergeCells>
  <pageMargins left="0.7" right="0.7" top="0.75" bottom="0.75" header="0.3" footer="0.3"/>
  <pageSetup scale="6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33CC4-017C-4622-B9AD-A2A6B86ECE2F}">
  <sheetPr codeName="Sheet16"/>
  <dimension ref="A1:L32"/>
  <sheetViews>
    <sheetView showGridLines="0" zoomScaleNormal="100" workbookViewId="0">
      <selection activeCell="J31" sqref="J31"/>
    </sheetView>
  </sheetViews>
  <sheetFormatPr defaultColWidth="8.85546875" defaultRowHeight="15" x14ac:dyDescent="0.25"/>
  <cols>
    <col min="1" max="1" width="2.7109375" customWidth="1"/>
    <col min="2" max="2" width="10.28515625" customWidth="1"/>
    <col min="3" max="3" width="12.42578125" customWidth="1"/>
    <col min="4" max="4" width="67.42578125" style="3" customWidth="1"/>
    <col min="5" max="5" width="9.7109375" customWidth="1"/>
    <col min="6" max="7" width="15.42578125" customWidth="1"/>
    <col min="8" max="8" width="3.140625" customWidth="1"/>
    <col min="9" max="9" width="3.42578125" customWidth="1"/>
    <col min="10" max="11" width="9.140625"/>
    <col min="12" max="12" width="36.85546875" customWidth="1"/>
    <col min="13" max="26" width="9.140625"/>
  </cols>
  <sheetData>
    <row r="1" spans="1:12" ht="31.5" x14ac:dyDescent="0.5">
      <c r="A1" s="552" t="s">
        <v>450</v>
      </c>
      <c r="B1" s="552"/>
      <c r="C1" s="552"/>
      <c r="D1" s="552"/>
      <c r="E1" s="552"/>
      <c r="F1" s="552"/>
      <c r="G1" s="552"/>
      <c r="H1" s="552"/>
      <c r="I1" s="552"/>
      <c r="J1" s="552"/>
      <c r="K1" s="552"/>
      <c r="L1" s="552"/>
    </row>
    <row r="2" spans="1:12" ht="18.75" x14ac:dyDescent="0.3">
      <c r="B2" s="568"/>
      <c r="C2" s="568"/>
      <c r="D2" s="568"/>
      <c r="E2" s="568"/>
      <c r="F2" s="568"/>
      <c r="G2" s="568"/>
      <c r="H2" s="360"/>
      <c r="I2" s="360"/>
    </row>
    <row r="3" spans="1:12" x14ac:dyDescent="0.25">
      <c r="C3" s="361"/>
      <c r="D3" s="362"/>
      <c r="E3" s="569"/>
      <c r="F3" s="569"/>
      <c r="G3" s="569"/>
    </row>
    <row r="4" spans="1:12" x14ac:dyDescent="0.25">
      <c r="C4" s="361"/>
      <c r="D4" s="362"/>
      <c r="E4" s="569"/>
      <c r="F4" s="569"/>
      <c r="G4" s="569"/>
    </row>
    <row r="5" spans="1:12" x14ac:dyDescent="0.25">
      <c r="C5" s="361"/>
      <c r="D5" s="362"/>
      <c r="E5" s="570"/>
      <c r="F5" s="570"/>
      <c r="G5" s="570"/>
    </row>
    <row r="6" spans="1:12" ht="18" x14ac:dyDescent="0.25">
      <c r="B6" s="571"/>
      <c r="C6" s="571"/>
      <c r="D6" s="571"/>
      <c r="E6" s="571"/>
      <c r="F6" s="571"/>
      <c r="G6" s="571"/>
      <c r="H6" s="360"/>
      <c r="I6" s="360"/>
    </row>
    <row r="7" spans="1:12" x14ac:dyDescent="0.25">
      <c r="A7" s="363"/>
      <c r="B7" s="364"/>
      <c r="C7" s="364"/>
      <c r="D7" s="365"/>
      <c r="E7" s="364"/>
      <c r="F7" s="364"/>
      <c r="G7" s="364"/>
      <c r="H7" s="363"/>
      <c r="I7" s="363"/>
    </row>
    <row r="8" spans="1:12" x14ac:dyDescent="0.25">
      <c r="A8" s="363"/>
      <c r="B8" s="366"/>
      <c r="C8" s="366"/>
      <c r="D8" s="367"/>
      <c r="E8" s="368"/>
      <c r="F8" s="366"/>
      <c r="G8" s="366"/>
      <c r="H8" s="363"/>
      <c r="I8" s="363"/>
    </row>
    <row r="9" spans="1:12" x14ac:dyDescent="0.25">
      <c r="B9" s="369"/>
      <c r="C9" s="369"/>
      <c r="D9" s="370"/>
      <c r="E9" s="369"/>
      <c r="F9" s="371"/>
      <c r="G9" s="372"/>
    </row>
    <row r="10" spans="1:12" x14ac:dyDescent="0.25">
      <c r="B10" s="369"/>
      <c r="C10" s="369"/>
      <c r="D10" s="370"/>
      <c r="E10" s="369"/>
      <c r="F10" s="371"/>
      <c r="G10" s="372"/>
    </row>
    <row r="11" spans="1:12" x14ac:dyDescent="0.25">
      <c r="B11" s="369"/>
      <c r="C11" s="369"/>
      <c r="D11" s="370"/>
      <c r="E11" s="369"/>
      <c r="F11" s="371"/>
      <c r="G11" s="372"/>
    </row>
    <row r="12" spans="1:12" x14ac:dyDescent="0.25">
      <c r="B12" s="369"/>
      <c r="C12" s="369"/>
      <c r="D12" s="370"/>
      <c r="E12" s="369"/>
      <c r="F12" s="371"/>
      <c r="G12" s="372"/>
    </row>
    <row r="13" spans="1:12" x14ac:dyDescent="0.25">
      <c r="B13" s="369"/>
      <c r="C13" s="369"/>
      <c r="D13" s="370"/>
      <c r="E13" s="369"/>
      <c r="F13" s="371"/>
      <c r="G13" s="372"/>
    </row>
    <row r="14" spans="1:12" x14ac:dyDescent="0.25">
      <c r="B14" s="369"/>
      <c r="C14" s="369"/>
      <c r="D14" s="370"/>
      <c r="E14" s="369"/>
      <c r="F14" s="371"/>
      <c r="G14" s="372"/>
    </row>
    <row r="15" spans="1:12" x14ac:dyDescent="0.25">
      <c r="B15" s="369"/>
      <c r="C15" s="369"/>
      <c r="D15" s="370"/>
      <c r="E15" s="369"/>
      <c r="F15" s="371"/>
      <c r="G15" s="372"/>
    </row>
    <row r="16" spans="1:12" x14ac:dyDescent="0.25">
      <c r="B16" s="369"/>
      <c r="C16" s="369"/>
      <c r="D16" s="370"/>
      <c r="E16" s="369"/>
      <c r="F16" s="371"/>
      <c r="G16" s="372"/>
    </row>
    <row r="17" spans="2:9" x14ac:dyDescent="0.25">
      <c r="B17" s="369"/>
      <c r="C17" s="369"/>
      <c r="D17" s="370"/>
      <c r="E17" s="369"/>
      <c r="F17" s="371"/>
      <c r="G17" s="372"/>
    </row>
    <row r="18" spans="2:9" x14ac:dyDescent="0.25">
      <c r="B18" s="369"/>
      <c r="C18" s="369"/>
      <c r="D18" s="370"/>
      <c r="E18" s="369"/>
      <c r="F18" s="371"/>
      <c r="G18" s="372"/>
    </row>
    <row r="19" spans="2:9" x14ac:dyDescent="0.25">
      <c r="B19" s="369"/>
      <c r="C19" s="369"/>
      <c r="D19" s="370"/>
      <c r="E19" s="369"/>
      <c r="F19" s="371"/>
      <c r="G19" s="372"/>
    </row>
    <row r="20" spans="2:9" x14ac:dyDescent="0.25">
      <c r="B20" s="369"/>
      <c r="C20" s="369"/>
      <c r="D20" s="370"/>
      <c r="E20" s="369"/>
      <c r="F20" s="371"/>
      <c r="G20" s="372"/>
    </row>
    <row r="21" spans="2:9" x14ac:dyDescent="0.25">
      <c r="B21" s="369"/>
      <c r="C21" s="369"/>
      <c r="D21" s="370"/>
      <c r="E21" s="369"/>
      <c r="F21" s="371"/>
      <c r="G21" s="372"/>
    </row>
    <row r="22" spans="2:9" x14ac:dyDescent="0.25">
      <c r="B22" s="369"/>
      <c r="C22" s="369"/>
      <c r="D22" s="370"/>
      <c r="E22" s="369"/>
      <c r="F22" s="371"/>
      <c r="G22" s="372"/>
    </row>
    <row r="23" spans="2:9" x14ac:dyDescent="0.25">
      <c r="B23" s="369"/>
      <c r="C23" s="369"/>
      <c r="D23" s="370"/>
      <c r="E23" s="369"/>
      <c r="F23" s="371"/>
      <c r="G23" s="372"/>
    </row>
    <row r="24" spans="2:9" x14ac:dyDescent="0.25">
      <c r="B24" s="369"/>
      <c r="C24" s="369"/>
      <c r="D24" s="370"/>
      <c r="E24" s="369"/>
      <c r="F24" s="371"/>
      <c r="G24" s="372"/>
    </row>
    <row r="25" spans="2:9" x14ac:dyDescent="0.25">
      <c r="B25" s="369"/>
      <c r="C25" s="369"/>
      <c r="D25" s="370"/>
      <c r="E25" s="369"/>
      <c r="F25" s="371"/>
      <c r="G25" s="372"/>
    </row>
    <row r="26" spans="2:9" x14ac:dyDescent="0.25">
      <c r="B26" s="369"/>
      <c r="C26" s="369"/>
      <c r="D26" s="370"/>
      <c r="E26" s="369"/>
      <c r="F26" s="371"/>
      <c r="G26" s="372"/>
    </row>
    <row r="27" spans="2:9" x14ac:dyDescent="0.25">
      <c r="B27" s="572"/>
      <c r="C27" s="572"/>
      <c r="D27" s="572"/>
      <c r="E27" s="572"/>
      <c r="F27" s="373"/>
      <c r="G27" s="374"/>
    </row>
    <row r="28" spans="2:9" x14ac:dyDescent="0.25">
      <c r="B28" s="567"/>
      <c r="C28" s="567"/>
      <c r="D28" s="567"/>
      <c r="E28" s="567"/>
      <c r="F28" s="375"/>
      <c r="G28" s="375"/>
    </row>
    <row r="29" spans="2:9" x14ac:dyDescent="0.25">
      <c r="B29" s="567"/>
      <c r="C29" s="567"/>
      <c r="D29" s="567"/>
      <c r="E29" s="567"/>
      <c r="F29" s="376"/>
      <c r="G29" s="376"/>
    </row>
    <row r="30" spans="2:9" ht="18.75" x14ac:dyDescent="0.25">
      <c r="B30" s="567"/>
      <c r="C30" s="567"/>
      <c r="D30" s="567"/>
      <c r="E30" s="567"/>
      <c r="F30" s="377"/>
      <c r="G30" s="377"/>
      <c r="H30" s="378"/>
      <c r="I30" s="378"/>
    </row>
    <row r="31" spans="2:9" x14ac:dyDescent="0.25">
      <c r="B31" s="567"/>
      <c r="C31" s="567"/>
      <c r="D31" s="567"/>
      <c r="E31" s="567"/>
      <c r="F31" s="379"/>
      <c r="G31" s="380"/>
      <c r="H31" s="381"/>
      <c r="I31" s="381"/>
    </row>
    <row r="32" spans="2:9" x14ac:dyDescent="0.25">
      <c r="B32" s="382"/>
      <c r="C32" s="382"/>
      <c r="D32" s="382"/>
      <c r="E32" s="382"/>
    </row>
  </sheetData>
  <mergeCells count="8">
    <mergeCell ref="A1:L1"/>
    <mergeCell ref="B28:E31"/>
    <mergeCell ref="B2:G2"/>
    <mergeCell ref="E3:G3"/>
    <mergeCell ref="E4:G4"/>
    <mergeCell ref="E5:G5"/>
    <mergeCell ref="B6:G6"/>
    <mergeCell ref="B27:E27"/>
  </mergeCells>
  <pageMargins left="0.7" right="0.7" top="0.75" bottom="0.75" header="0.3" footer="0.3"/>
  <pageSetup scale="6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3CC97-800B-471D-8F6F-697E36849809}">
  <sheetPr codeName="Sheet17"/>
  <dimension ref="A1:Z49"/>
  <sheetViews>
    <sheetView zoomScaleNormal="100" workbookViewId="0">
      <selection activeCell="J11" sqref="J11:L11"/>
    </sheetView>
  </sheetViews>
  <sheetFormatPr defaultColWidth="8.85546875" defaultRowHeight="15" x14ac:dyDescent="0.25"/>
  <cols>
    <col min="2" max="2" width="12.28515625" customWidth="1"/>
    <col min="4" max="9" width="15.7109375" customWidth="1"/>
    <col min="13" max="26" width="9.140625" style="12"/>
  </cols>
  <sheetData>
    <row r="1" spans="1:26" s="192" customFormat="1" ht="16.5" customHeight="1" x14ac:dyDescent="0.25">
      <c r="A1" s="578" t="s">
        <v>246</v>
      </c>
      <c r="B1" s="579"/>
      <c r="C1" s="579"/>
      <c r="D1" s="579"/>
      <c r="E1" s="579"/>
      <c r="F1" s="579"/>
      <c r="G1" s="579"/>
      <c r="H1" s="579"/>
      <c r="I1" s="579"/>
      <c r="J1" s="579"/>
      <c r="K1" s="579"/>
      <c r="L1" s="580"/>
      <c r="M1" s="191"/>
    </row>
    <row r="2" spans="1:26" s="192" customFormat="1" x14ac:dyDescent="0.25">
      <c r="A2" s="581" t="s">
        <v>247</v>
      </c>
      <c r="B2" s="581"/>
      <c r="C2" s="581"/>
      <c r="D2" s="581"/>
      <c r="E2" s="581"/>
      <c r="F2" s="581"/>
      <c r="G2" s="581"/>
      <c r="H2" s="581"/>
      <c r="I2" s="581"/>
      <c r="J2" s="581"/>
      <c r="K2" s="581"/>
      <c r="L2" s="191"/>
      <c r="M2" s="191"/>
    </row>
    <row r="3" spans="1:26" s="192" customFormat="1" x14ac:dyDescent="0.25">
      <c r="A3" s="193" t="s">
        <v>248</v>
      </c>
      <c r="B3" s="582"/>
      <c r="C3" s="582"/>
      <c r="D3" s="582"/>
      <c r="E3" s="582"/>
      <c r="F3" s="583"/>
      <c r="G3" s="583"/>
      <c r="H3" s="583"/>
      <c r="I3" s="583"/>
      <c r="J3" s="583"/>
      <c r="K3" s="583"/>
      <c r="L3" s="191"/>
      <c r="M3" s="191"/>
    </row>
    <row r="4" spans="1:26" s="192" customFormat="1" x14ac:dyDescent="0.25">
      <c r="A4" s="584" t="s">
        <v>249</v>
      </c>
      <c r="B4" s="584"/>
      <c r="C4" s="584"/>
      <c r="D4" s="584"/>
      <c r="E4" s="585"/>
      <c r="F4" s="585"/>
      <c r="G4" s="585"/>
      <c r="H4" s="585"/>
      <c r="I4" s="585"/>
      <c r="J4" s="585"/>
      <c r="K4" s="585"/>
      <c r="L4" s="191"/>
      <c r="M4" s="191"/>
    </row>
    <row r="5" spans="1:26" s="192" customFormat="1" x14ac:dyDescent="0.25">
      <c r="A5" s="193" t="s">
        <v>250</v>
      </c>
      <c r="B5" s="582"/>
      <c r="C5" s="582"/>
      <c r="D5" s="582"/>
      <c r="E5" s="582"/>
      <c r="F5" s="583"/>
      <c r="G5" s="583"/>
      <c r="H5" s="583"/>
      <c r="I5" s="583"/>
      <c r="J5" s="583"/>
      <c r="K5" s="583"/>
      <c r="L5" s="191"/>
      <c r="M5" s="191"/>
    </row>
    <row r="6" spans="1:26" s="192" customFormat="1" x14ac:dyDescent="0.25">
      <c r="A6" s="586" t="s">
        <v>251</v>
      </c>
      <c r="B6" s="586"/>
      <c r="C6" s="586"/>
      <c r="D6" s="586"/>
      <c r="E6" s="585"/>
      <c r="F6" s="585"/>
      <c r="G6" s="585"/>
      <c r="H6" s="585"/>
      <c r="I6" s="585"/>
      <c r="J6" s="585"/>
      <c r="K6" s="585"/>
      <c r="L6" s="191"/>
      <c r="M6" s="191"/>
    </row>
    <row r="7" spans="1:26" s="192" customFormat="1" x14ac:dyDescent="0.25">
      <c r="A7" s="584" t="s">
        <v>252</v>
      </c>
      <c r="B7" s="584"/>
      <c r="C7" s="584"/>
      <c r="D7" s="584"/>
      <c r="E7" s="584"/>
      <c r="F7" s="584"/>
      <c r="G7" s="584"/>
      <c r="H7" s="584"/>
      <c r="I7" s="584"/>
      <c r="J7" s="584"/>
      <c r="K7" s="584"/>
      <c r="L7" s="191"/>
      <c r="M7" s="191"/>
    </row>
    <row r="8" spans="1:26" s="192" customFormat="1" x14ac:dyDescent="0.25">
      <c r="A8" s="587"/>
      <c r="B8" s="587"/>
      <c r="C8" s="587"/>
      <c r="D8" s="587"/>
      <c r="E8" s="587"/>
      <c r="F8" s="587"/>
      <c r="G8" s="587"/>
      <c r="H8" s="587"/>
      <c r="I8" s="587"/>
      <c r="J8" s="587"/>
      <c r="K8" s="587"/>
      <c r="L8" s="191"/>
      <c r="M8" s="191"/>
    </row>
    <row r="9" spans="1:26" s="192" customFormat="1" x14ac:dyDescent="0.25">
      <c r="A9" s="588" t="s">
        <v>253</v>
      </c>
      <c r="B9" s="588"/>
      <c r="C9" s="588"/>
      <c r="D9" s="588"/>
      <c r="E9" s="588"/>
      <c r="F9" s="588"/>
      <c r="G9" s="588"/>
      <c r="H9" s="588"/>
      <c r="I9" s="588"/>
      <c r="J9" s="588"/>
      <c r="K9" s="588"/>
      <c r="L9" s="191"/>
      <c r="M9" s="191"/>
    </row>
    <row r="10" spans="1:26" s="192" customFormat="1" x14ac:dyDescent="0.25">
      <c r="A10" s="588" t="s">
        <v>254</v>
      </c>
      <c r="B10" s="588"/>
      <c r="C10" s="588"/>
      <c r="D10" s="588"/>
      <c r="E10" s="588"/>
      <c r="F10" s="588"/>
      <c r="G10" s="588"/>
      <c r="H10" s="588"/>
      <c r="I10" s="588"/>
      <c r="J10" s="588"/>
      <c r="K10" s="588"/>
      <c r="L10" s="191"/>
      <c r="M10" s="191"/>
    </row>
    <row r="11" spans="1:26" s="179" customFormat="1" ht="30" x14ac:dyDescent="0.25">
      <c r="A11" s="180" t="s">
        <v>255</v>
      </c>
      <c r="B11" s="573" t="s">
        <v>256</v>
      </c>
      <c r="C11" s="574"/>
      <c r="D11" s="181" t="s">
        <v>257</v>
      </c>
      <c r="E11" s="181" t="s">
        <v>258</v>
      </c>
      <c r="F11" s="181" t="s">
        <v>259</v>
      </c>
      <c r="G11" s="181" t="s">
        <v>260</v>
      </c>
      <c r="H11" s="181" t="s">
        <v>261</v>
      </c>
      <c r="I11" s="182" t="s">
        <v>262</v>
      </c>
      <c r="J11" s="575" t="s">
        <v>263</v>
      </c>
      <c r="K11" s="576"/>
      <c r="L11" s="577"/>
      <c r="M11" s="191"/>
      <c r="N11" s="192"/>
      <c r="O11" s="192"/>
      <c r="P11" s="192"/>
      <c r="Q11" s="192"/>
      <c r="R11" s="192"/>
      <c r="S11" s="192"/>
      <c r="T11" s="192"/>
      <c r="U11" s="192"/>
      <c r="V11" s="192"/>
      <c r="W11" s="192"/>
      <c r="X11" s="192"/>
      <c r="Y11" s="192"/>
      <c r="Z11" s="192"/>
    </row>
    <row r="12" spans="1:26" s="179" customFormat="1" x14ac:dyDescent="0.25">
      <c r="A12" s="183"/>
      <c r="B12" s="589" t="s">
        <v>264</v>
      </c>
      <c r="C12" s="590"/>
      <c r="D12" s="219" t="s">
        <v>265</v>
      </c>
      <c r="E12" s="219" t="s">
        <v>266</v>
      </c>
      <c r="F12" s="219" t="s">
        <v>266</v>
      </c>
      <c r="G12" s="219" t="s">
        <v>267</v>
      </c>
      <c r="H12" s="219" t="s">
        <v>268</v>
      </c>
      <c r="I12" s="219" t="s">
        <v>269</v>
      </c>
      <c r="J12" s="589" t="s">
        <v>270</v>
      </c>
      <c r="K12" s="591"/>
      <c r="L12" s="592"/>
      <c r="M12" s="191"/>
      <c r="N12" s="192"/>
      <c r="O12" s="192"/>
      <c r="P12" s="192"/>
      <c r="Q12" s="192"/>
      <c r="R12" s="192"/>
      <c r="S12" s="192"/>
      <c r="T12" s="192"/>
      <c r="U12" s="192"/>
      <c r="V12" s="192"/>
      <c r="W12" s="192"/>
      <c r="X12" s="192"/>
      <c r="Y12" s="192"/>
      <c r="Z12" s="192"/>
    </row>
    <row r="13" spans="1:26" s="179" customFormat="1" x14ac:dyDescent="0.25">
      <c r="A13" s="184">
        <v>1</v>
      </c>
      <c r="B13" s="593"/>
      <c r="C13" s="594"/>
      <c r="D13" s="185"/>
      <c r="E13" s="185"/>
      <c r="F13" s="185"/>
      <c r="G13" s="185"/>
      <c r="H13" s="186"/>
      <c r="I13" s="187"/>
      <c r="J13" s="595">
        <f>H13*I13</f>
        <v>0</v>
      </c>
      <c r="K13" s="596"/>
      <c r="L13" s="597"/>
      <c r="M13" s="191"/>
      <c r="N13" s="192"/>
      <c r="O13" s="192"/>
      <c r="P13" s="192"/>
      <c r="Q13" s="192"/>
      <c r="R13" s="192"/>
      <c r="S13" s="192"/>
      <c r="T13" s="192"/>
      <c r="U13" s="192"/>
      <c r="V13" s="192"/>
      <c r="W13" s="192"/>
      <c r="X13" s="192"/>
      <c r="Y13" s="192"/>
      <c r="Z13" s="192"/>
    </row>
    <row r="14" spans="1:26" s="179" customFormat="1" x14ac:dyDescent="0.25">
      <c r="A14" s="184">
        <v>2</v>
      </c>
      <c r="B14" s="593"/>
      <c r="C14" s="598"/>
      <c r="D14" s="185"/>
      <c r="E14" s="185"/>
      <c r="F14" s="185"/>
      <c r="G14" s="185"/>
      <c r="H14" s="185"/>
      <c r="I14" s="187"/>
      <c r="J14" s="595">
        <f t="shared" ref="J14:J22" si="0">H14*I14</f>
        <v>0</v>
      </c>
      <c r="K14" s="596"/>
      <c r="L14" s="597"/>
      <c r="M14" s="191"/>
      <c r="N14" s="192"/>
      <c r="O14" s="192"/>
      <c r="P14" s="192"/>
      <c r="Q14" s="192"/>
      <c r="R14" s="192"/>
      <c r="S14" s="192"/>
      <c r="T14" s="192"/>
      <c r="U14" s="192"/>
      <c r="V14" s="192"/>
      <c r="W14" s="192"/>
      <c r="X14" s="192"/>
      <c r="Y14" s="192"/>
      <c r="Z14" s="192"/>
    </row>
    <row r="15" spans="1:26" s="179" customFormat="1" x14ac:dyDescent="0.25">
      <c r="A15" s="184">
        <v>3</v>
      </c>
      <c r="B15" s="593"/>
      <c r="C15" s="598"/>
      <c r="D15" s="185"/>
      <c r="E15" s="185"/>
      <c r="F15" s="185"/>
      <c r="G15" s="185"/>
      <c r="H15" s="185"/>
      <c r="I15" s="187"/>
      <c r="J15" s="595">
        <f t="shared" si="0"/>
        <v>0</v>
      </c>
      <c r="K15" s="596"/>
      <c r="L15" s="597"/>
      <c r="M15" s="191"/>
      <c r="N15" s="192"/>
      <c r="O15" s="192"/>
      <c r="P15" s="192"/>
      <c r="Q15" s="192"/>
      <c r="R15" s="192"/>
      <c r="S15" s="192"/>
      <c r="T15" s="192"/>
      <c r="U15" s="192"/>
      <c r="V15" s="192"/>
      <c r="W15" s="192"/>
      <c r="X15" s="192"/>
      <c r="Y15" s="192"/>
      <c r="Z15" s="192"/>
    </row>
    <row r="16" spans="1:26" s="179" customFormat="1" x14ac:dyDescent="0.25">
      <c r="A16" s="184">
        <v>4</v>
      </c>
      <c r="B16" s="593"/>
      <c r="C16" s="598"/>
      <c r="D16" s="185"/>
      <c r="E16" s="185"/>
      <c r="F16" s="185"/>
      <c r="G16" s="185"/>
      <c r="H16" s="185"/>
      <c r="I16" s="187"/>
      <c r="J16" s="595">
        <f t="shared" si="0"/>
        <v>0</v>
      </c>
      <c r="K16" s="596"/>
      <c r="L16" s="597"/>
      <c r="M16" s="191"/>
      <c r="N16" s="192"/>
      <c r="O16" s="192"/>
      <c r="P16" s="192"/>
      <c r="Q16" s="192"/>
      <c r="R16" s="192"/>
      <c r="S16" s="192"/>
      <c r="T16" s="192"/>
      <c r="U16" s="192"/>
      <c r="V16" s="192"/>
      <c r="W16" s="192"/>
      <c r="X16" s="192"/>
      <c r="Y16" s="192"/>
      <c r="Z16" s="192"/>
    </row>
    <row r="17" spans="1:26" s="179" customFormat="1" x14ac:dyDescent="0.25">
      <c r="A17" s="184">
        <v>5</v>
      </c>
      <c r="B17" s="593"/>
      <c r="C17" s="598"/>
      <c r="D17" s="185"/>
      <c r="E17" s="185"/>
      <c r="F17" s="185"/>
      <c r="G17" s="185"/>
      <c r="H17" s="185"/>
      <c r="I17" s="187"/>
      <c r="J17" s="595">
        <f t="shared" si="0"/>
        <v>0</v>
      </c>
      <c r="K17" s="596"/>
      <c r="L17" s="597"/>
      <c r="M17" s="191"/>
      <c r="N17" s="192"/>
      <c r="O17" s="192"/>
      <c r="P17" s="192"/>
      <c r="Q17" s="192"/>
      <c r="R17" s="192"/>
      <c r="S17" s="192"/>
      <c r="T17" s="192"/>
      <c r="U17" s="192"/>
      <c r="V17" s="192"/>
      <c r="W17" s="192"/>
      <c r="X17" s="192"/>
      <c r="Y17" s="192"/>
      <c r="Z17" s="192"/>
    </row>
    <row r="18" spans="1:26" s="179" customFormat="1" x14ac:dyDescent="0.25">
      <c r="A18" s="184">
        <v>6</v>
      </c>
      <c r="B18" s="593"/>
      <c r="C18" s="598"/>
      <c r="D18" s="185"/>
      <c r="E18" s="185"/>
      <c r="F18" s="185"/>
      <c r="G18" s="185"/>
      <c r="H18" s="185"/>
      <c r="I18" s="187"/>
      <c r="J18" s="595">
        <f t="shared" si="0"/>
        <v>0</v>
      </c>
      <c r="K18" s="596"/>
      <c r="L18" s="597"/>
      <c r="M18" s="191"/>
      <c r="N18" s="192"/>
      <c r="O18" s="192"/>
      <c r="P18" s="192"/>
      <c r="Q18" s="192"/>
      <c r="R18" s="192"/>
      <c r="S18" s="192"/>
      <c r="T18" s="192"/>
      <c r="U18" s="192"/>
      <c r="V18" s="192"/>
      <c r="W18" s="192"/>
      <c r="X18" s="192"/>
      <c r="Y18" s="192"/>
      <c r="Z18" s="192"/>
    </row>
    <row r="19" spans="1:26" s="179" customFormat="1" x14ac:dyDescent="0.25">
      <c r="A19" s="184">
        <v>7</v>
      </c>
      <c r="B19" s="593"/>
      <c r="C19" s="598"/>
      <c r="D19" s="185"/>
      <c r="E19" s="185"/>
      <c r="F19" s="185"/>
      <c r="G19" s="185"/>
      <c r="H19" s="185"/>
      <c r="I19" s="187"/>
      <c r="J19" s="595">
        <f t="shared" si="0"/>
        <v>0</v>
      </c>
      <c r="K19" s="596"/>
      <c r="L19" s="597"/>
      <c r="M19" s="191"/>
      <c r="N19" s="192"/>
      <c r="O19" s="192"/>
      <c r="P19" s="192"/>
      <c r="Q19" s="192"/>
      <c r="R19" s="192"/>
      <c r="S19" s="192"/>
      <c r="T19" s="192"/>
      <c r="U19" s="192"/>
      <c r="V19" s="192"/>
      <c r="W19" s="192"/>
      <c r="X19" s="192"/>
      <c r="Y19" s="192"/>
      <c r="Z19" s="192"/>
    </row>
    <row r="20" spans="1:26" s="179" customFormat="1" x14ac:dyDescent="0.25">
      <c r="A20" s="184">
        <v>8</v>
      </c>
      <c r="B20" s="593"/>
      <c r="C20" s="598"/>
      <c r="D20" s="185"/>
      <c r="E20" s="185"/>
      <c r="F20" s="185"/>
      <c r="G20" s="185"/>
      <c r="H20" s="185"/>
      <c r="I20" s="187"/>
      <c r="J20" s="595">
        <f t="shared" si="0"/>
        <v>0</v>
      </c>
      <c r="K20" s="596"/>
      <c r="L20" s="597"/>
      <c r="M20" s="191"/>
      <c r="N20" s="192"/>
      <c r="O20" s="192"/>
      <c r="P20" s="192"/>
      <c r="Q20" s="192"/>
      <c r="R20" s="192"/>
      <c r="S20" s="192"/>
      <c r="T20" s="192"/>
      <c r="U20" s="192"/>
      <c r="V20" s="192"/>
      <c r="W20" s="192"/>
      <c r="X20" s="192"/>
      <c r="Y20" s="192"/>
      <c r="Z20" s="192"/>
    </row>
    <row r="21" spans="1:26" s="179" customFormat="1" x14ac:dyDescent="0.25">
      <c r="A21" s="184">
        <v>9</v>
      </c>
      <c r="B21" s="593"/>
      <c r="C21" s="598"/>
      <c r="D21" s="185"/>
      <c r="E21" s="185"/>
      <c r="F21" s="185"/>
      <c r="G21" s="185"/>
      <c r="H21" s="185"/>
      <c r="I21" s="187"/>
      <c r="J21" s="595">
        <f t="shared" si="0"/>
        <v>0</v>
      </c>
      <c r="K21" s="596"/>
      <c r="L21" s="597"/>
      <c r="M21" s="191"/>
      <c r="N21" s="192"/>
      <c r="O21" s="192"/>
      <c r="P21" s="192"/>
      <c r="Q21" s="192"/>
      <c r="R21" s="192"/>
      <c r="S21" s="192"/>
      <c r="T21" s="192"/>
      <c r="U21" s="192"/>
      <c r="V21" s="192"/>
      <c r="W21" s="192"/>
      <c r="X21" s="192"/>
      <c r="Y21" s="192"/>
      <c r="Z21" s="192"/>
    </row>
    <row r="22" spans="1:26" s="179" customFormat="1" x14ac:dyDescent="0.25">
      <c r="A22" s="188">
        <v>10</v>
      </c>
      <c r="B22" s="600"/>
      <c r="C22" s="601"/>
      <c r="D22" s="189"/>
      <c r="E22" s="189"/>
      <c r="F22" s="189"/>
      <c r="G22" s="189"/>
      <c r="H22" s="189"/>
      <c r="I22" s="190"/>
      <c r="J22" s="595">
        <f t="shared" si="0"/>
        <v>0</v>
      </c>
      <c r="K22" s="596"/>
      <c r="L22" s="597"/>
      <c r="M22" s="191"/>
      <c r="N22" s="192"/>
      <c r="O22" s="192"/>
      <c r="P22" s="192"/>
      <c r="Q22" s="192"/>
      <c r="R22" s="192"/>
      <c r="S22" s="192"/>
      <c r="T22" s="192"/>
      <c r="U22" s="192"/>
      <c r="V22" s="192"/>
      <c r="W22" s="192"/>
      <c r="X22" s="192"/>
      <c r="Y22" s="192"/>
      <c r="Z22" s="192"/>
    </row>
    <row r="23" spans="1:26" s="192" customFormat="1" x14ac:dyDescent="0.25">
      <c r="A23" s="602" t="s">
        <v>271</v>
      </c>
      <c r="B23" s="602"/>
      <c r="C23" s="602"/>
      <c r="D23" s="602"/>
      <c r="E23" s="602"/>
      <c r="F23" s="602"/>
      <c r="G23" s="602"/>
      <c r="H23" s="602"/>
      <c r="I23" s="602"/>
      <c r="J23" s="602"/>
      <c r="K23" s="602"/>
      <c r="L23" s="191"/>
      <c r="M23" s="191"/>
    </row>
    <row r="24" spans="1:26" s="192" customFormat="1" x14ac:dyDescent="0.25">
      <c r="A24" s="194" t="s">
        <v>272</v>
      </c>
      <c r="B24" s="191"/>
      <c r="C24" s="191"/>
      <c r="D24" s="191"/>
      <c r="E24" s="191"/>
      <c r="F24" s="191"/>
      <c r="G24" s="191"/>
      <c r="H24" s="191"/>
      <c r="I24" s="191"/>
      <c r="J24" s="191"/>
      <c r="K24" s="191"/>
      <c r="L24" s="191"/>
      <c r="M24" s="191"/>
    </row>
    <row r="25" spans="1:26" s="192" customFormat="1" x14ac:dyDescent="0.25">
      <c r="A25" s="195"/>
      <c r="B25" s="195"/>
      <c r="C25" s="195"/>
      <c r="D25" s="195"/>
      <c r="E25" s="195"/>
      <c r="F25" s="195"/>
      <c r="G25" s="195"/>
      <c r="H25" s="195"/>
      <c r="I25" s="195"/>
      <c r="J25" s="195"/>
      <c r="K25" s="195"/>
      <c r="L25" s="195"/>
      <c r="M25" s="195"/>
    </row>
    <row r="26" spans="1:26" s="192" customFormat="1" ht="78.75" customHeight="1" x14ac:dyDescent="0.25">
      <c r="A26" s="599" t="s">
        <v>273</v>
      </c>
      <c r="B26" s="599"/>
      <c r="C26" s="599"/>
      <c r="D26" s="599"/>
      <c r="E26" s="599"/>
      <c r="F26" s="599"/>
      <c r="G26" s="599"/>
      <c r="H26" s="599"/>
      <c r="I26" s="599"/>
      <c r="J26" s="599"/>
      <c r="K26" s="599"/>
      <c r="L26" s="191"/>
      <c r="M26" s="191"/>
    </row>
    <row r="27" spans="1:26" s="192" customFormat="1" x14ac:dyDescent="0.25">
      <c r="A27" s="603" t="s">
        <v>274</v>
      </c>
      <c r="B27" s="603"/>
      <c r="C27" s="603"/>
      <c r="D27" s="603"/>
      <c r="E27" s="603"/>
      <c r="F27" s="603"/>
      <c r="G27" s="603"/>
      <c r="H27" s="603"/>
      <c r="I27" s="603"/>
      <c r="J27" s="603"/>
      <c r="K27" s="174"/>
      <c r="L27" s="191"/>
      <c r="M27" s="191"/>
    </row>
    <row r="28" spans="1:26" s="192" customFormat="1" x14ac:dyDescent="0.25">
      <c r="A28" s="194"/>
      <c r="B28" s="191"/>
      <c r="C28" s="191"/>
      <c r="D28" s="191"/>
      <c r="E28" s="191"/>
      <c r="F28" s="191"/>
      <c r="G28" s="191"/>
      <c r="H28" s="191"/>
      <c r="I28" s="191"/>
      <c r="J28" s="191"/>
      <c r="K28" s="191"/>
      <c r="L28" s="191"/>
      <c r="M28" s="191"/>
    </row>
    <row r="29" spans="1:26" s="192" customFormat="1" x14ac:dyDescent="0.25">
      <c r="A29" s="194"/>
      <c r="B29" s="191"/>
      <c r="C29" s="191"/>
      <c r="D29" s="191"/>
      <c r="E29" s="191"/>
      <c r="F29" s="191"/>
      <c r="G29" s="191"/>
      <c r="H29" s="191"/>
      <c r="I29" s="191"/>
      <c r="J29" s="191"/>
      <c r="K29" s="191"/>
      <c r="L29" s="191"/>
      <c r="M29" s="191"/>
    </row>
    <row r="30" spans="1:26" s="192" customFormat="1" x14ac:dyDescent="0.25">
      <c r="A30" s="599" t="s">
        <v>275</v>
      </c>
      <c r="B30" s="604"/>
      <c r="C30" s="604"/>
      <c r="D30" s="604"/>
      <c r="E30" s="604"/>
      <c r="F30" s="196" t="s">
        <v>276</v>
      </c>
      <c r="G30" s="196" t="s">
        <v>276</v>
      </c>
      <c r="H30" s="191"/>
      <c r="I30" s="191"/>
      <c r="J30" s="191"/>
      <c r="K30" s="191"/>
      <c r="L30" s="191"/>
      <c r="M30" s="191"/>
    </row>
    <row r="31" spans="1:26" s="192" customFormat="1" x14ac:dyDescent="0.25">
      <c r="A31" s="197"/>
      <c r="B31" s="191"/>
      <c r="C31" s="191"/>
      <c r="D31" s="191"/>
      <c r="E31" s="191"/>
      <c r="F31" s="191" t="s">
        <v>277</v>
      </c>
      <c r="G31" s="191" t="s">
        <v>278</v>
      </c>
      <c r="H31" s="191"/>
      <c r="I31" s="191"/>
      <c r="J31" s="191"/>
      <c r="K31" s="191"/>
      <c r="L31" s="191"/>
      <c r="M31" s="191"/>
    </row>
    <row r="32" spans="1:26" s="192" customFormat="1" x14ac:dyDescent="0.25">
      <c r="A32" s="197"/>
      <c r="B32" s="191"/>
      <c r="C32" s="191"/>
      <c r="D32" s="191"/>
      <c r="E32" s="191"/>
      <c r="F32" s="191"/>
      <c r="G32" s="191"/>
      <c r="H32" s="191"/>
      <c r="I32" s="191"/>
      <c r="J32" s="191"/>
      <c r="K32" s="191"/>
      <c r="L32" s="191"/>
      <c r="M32" s="191"/>
    </row>
    <row r="33" spans="1:13" s="12" customFormat="1" x14ac:dyDescent="0.25">
      <c r="A33" s="605" t="s">
        <v>279</v>
      </c>
      <c r="B33" s="583"/>
      <c r="C33" s="583"/>
      <c r="D33" s="583"/>
      <c r="E33" s="583"/>
      <c r="F33" s="583"/>
      <c r="G33" s="583"/>
      <c r="H33" s="583"/>
      <c r="I33" s="583"/>
      <c r="J33" s="583"/>
      <c r="K33" s="583"/>
      <c r="L33" s="198"/>
      <c r="M33" s="198"/>
    </row>
    <row r="34" spans="1:13" s="12" customFormat="1" x14ac:dyDescent="0.25">
      <c r="A34" s="588" t="s">
        <v>280</v>
      </c>
      <c r="B34" s="588"/>
      <c r="C34" s="588"/>
      <c r="D34" s="588"/>
      <c r="E34" s="588"/>
      <c r="F34" s="588"/>
      <c r="G34" s="588"/>
      <c r="H34" s="588"/>
      <c r="I34" s="588"/>
      <c r="J34" s="588"/>
      <c r="K34" s="588"/>
      <c r="L34" s="198"/>
      <c r="M34" s="198"/>
    </row>
    <row r="35" spans="1:13" s="12" customFormat="1" x14ac:dyDescent="0.25">
      <c r="A35" s="194" t="s">
        <v>281</v>
      </c>
      <c r="B35" s="191"/>
      <c r="C35" s="191"/>
      <c r="D35" s="191"/>
      <c r="E35" s="191"/>
      <c r="F35" s="191"/>
      <c r="G35" s="191"/>
      <c r="H35" s="191"/>
      <c r="I35" s="191"/>
      <c r="J35" s="191"/>
      <c r="K35" s="191"/>
      <c r="L35" s="198"/>
      <c r="M35" s="198"/>
    </row>
    <row r="36" spans="1:13" s="12" customFormat="1" x14ac:dyDescent="0.25">
      <c r="A36" s="194" t="s">
        <v>282</v>
      </c>
      <c r="B36" s="191"/>
      <c r="C36" s="191"/>
      <c r="D36" s="191"/>
      <c r="E36" s="191"/>
      <c r="F36" s="191"/>
      <c r="G36" s="191"/>
      <c r="H36" s="191"/>
      <c r="I36" s="191"/>
      <c r="J36" s="191"/>
      <c r="K36" s="191"/>
      <c r="L36" s="198"/>
      <c r="M36" s="198"/>
    </row>
    <row r="37" spans="1:13" s="12" customFormat="1" x14ac:dyDescent="0.25">
      <c r="A37" s="194" t="s">
        <v>283</v>
      </c>
      <c r="B37" s="191"/>
      <c r="C37" s="191"/>
      <c r="D37" s="191"/>
      <c r="E37" s="191"/>
      <c r="F37" s="191"/>
      <c r="G37" s="191"/>
      <c r="H37" s="191"/>
      <c r="I37" s="191"/>
      <c r="J37" s="191"/>
      <c r="K37" s="191"/>
      <c r="L37" s="198"/>
      <c r="M37" s="198"/>
    </row>
    <row r="38" spans="1:13" s="12" customFormat="1" x14ac:dyDescent="0.25">
      <c r="A38" s="191" t="s">
        <v>284</v>
      </c>
      <c r="B38" s="191"/>
      <c r="C38" s="191"/>
      <c r="D38" s="191"/>
      <c r="E38" s="191"/>
      <c r="F38" s="191"/>
      <c r="G38" s="191"/>
      <c r="H38" s="191"/>
      <c r="I38" s="191"/>
      <c r="J38" s="191"/>
      <c r="K38" s="191"/>
      <c r="L38" s="198"/>
      <c r="M38" s="198"/>
    </row>
    <row r="39" spans="1:13" s="12" customFormat="1" ht="15" customHeight="1" x14ac:dyDescent="0.25">
      <c r="A39" s="606" t="s">
        <v>285</v>
      </c>
      <c r="B39" s="606"/>
      <c r="C39" s="606"/>
      <c r="D39" s="606"/>
      <c r="E39" s="607" t="s">
        <v>286</v>
      </c>
      <c r="F39" s="607"/>
      <c r="G39" s="607"/>
      <c r="H39" s="607"/>
      <c r="I39" s="607"/>
      <c r="J39" s="607"/>
      <c r="K39" s="607"/>
      <c r="L39" s="607"/>
      <c r="M39" s="198"/>
    </row>
    <row r="40" spans="1:13" s="12" customFormat="1" ht="99.75" customHeight="1" x14ac:dyDescent="0.25">
      <c r="A40" s="606" t="s">
        <v>287</v>
      </c>
      <c r="B40" s="606"/>
      <c r="C40" s="606"/>
      <c r="D40" s="606"/>
      <c r="E40" s="607" t="s">
        <v>288</v>
      </c>
      <c r="F40" s="607"/>
      <c r="G40" s="607"/>
      <c r="H40" s="607"/>
      <c r="I40" s="607"/>
      <c r="J40" s="607"/>
      <c r="K40" s="607"/>
      <c r="L40" s="607"/>
      <c r="M40" s="198"/>
    </row>
    <row r="41" spans="1:13" s="12" customFormat="1" ht="18.75" customHeight="1" x14ac:dyDescent="0.25">
      <c r="A41" s="608" t="s">
        <v>289</v>
      </c>
      <c r="B41" s="608"/>
      <c r="C41" s="608"/>
      <c r="D41" s="608"/>
      <c r="E41" s="607" t="s">
        <v>290</v>
      </c>
      <c r="F41" s="607"/>
      <c r="G41" s="607"/>
      <c r="H41" s="607"/>
      <c r="I41" s="607"/>
      <c r="J41" s="607"/>
      <c r="K41" s="607"/>
      <c r="L41" s="607"/>
      <c r="M41" s="198"/>
    </row>
    <row r="42" spans="1:13" s="12" customFormat="1" ht="33" customHeight="1" x14ac:dyDescent="0.25">
      <c r="A42" s="606" t="s">
        <v>291</v>
      </c>
      <c r="B42" s="608"/>
      <c r="C42" s="608"/>
      <c r="D42" s="608"/>
      <c r="E42" s="607" t="s">
        <v>292</v>
      </c>
      <c r="F42" s="607"/>
      <c r="G42" s="607"/>
      <c r="H42" s="607"/>
      <c r="I42" s="607"/>
      <c r="J42" s="607"/>
      <c r="K42" s="607"/>
      <c r="L42" s="607"/>
      <c r="M42" s="198"/>
    </row>
    <row r="43" spans="1:13" s="12" customFormat="1" x14ac:dyDescent="0.25">
      <c r="A43" s="606" t="s">
        <v>293</v>
      </c>
      <c r="B43" s="608"/>
      <c r="C43" s="608"/>
      <c r="D43" s="608"/>
      <c r="E43" s="607" t="s">
        <v>294</v>
      </c>
      <c r="F43" s="607"/>
      <c r="G43" s="607"/>
      <c r="H43" s="607"/>
      <c r="I43" s="607"/>
      <c r="J43" s="607"/>
      <c r="K43" s="607"/>
      <c r="L43" s="607"/>
      <c r="M43" s="198"/>
    </row>
    <row r="44" spans="1:13" s="12" customFormat="1" ht="15" customHeight="1" x14ac:dyDescent="0.25">
      <c r="A44" s="608" t="s">
        <v>295</v>
      </c>
      <c r="B44" s="608"/>
      <c r="C44" s="608"/>
      <c r="D44" s="608"/>
      <c r="E44" s="607" t="s">
        <v>296</v>
      </c>
      <c r="F44" s="607"/>
      <c r="G44" s="607"/>
      <c r="H44" s="607"/>
      <c r="I44" s="607"/>
      <c r="J44" s="607"/>
      <c r="K44" s="607"/>
      <c r="L44" s="607"/>
      <c r="M44" s="198"/>
    </row>
    <row r="45" spans="1:13" s="12" customFormat="1" ht="15" customHeight="1" x14ac:dyDescent="0.25">
      <c r="A45" s="608" t="s">
        <v>297</v>
      </c>
      <c r="B45" s="608"/>
      <c r="C45" s="608"/>
      <c r="D45" s="608"/>
      <c r="E45" s="607" t="s">
        <v>298</v>
      </c>
      <c r="F45" s="607"/>
      <c r="G45" s="607"/>
      <c r="H45" s="607"/>
      <c r="I45" s="607"/>
      <c r="J45" s="607"/>
      <c r="K45" s="607"/>
      <c r="L45" s="607"/>
      <c r="M45" s="198"/>
    </row>
    <row r="46" spans="1:13" s="12" customFormat="1" ht="15" customHeight="1" x14ac:dyDescent="0.25">
      <c r="A46" s="608" t="s">
        <v>299</v>
      </c>
      <c r="B46" s="608"/>
      <c r="C46" s="608"/>
      <c r="D46" s="608"/>
      <c r="E46" s="607" t="s">
        <v>300</v>
      </c>
      <c r="F46" s="607"/>
      <c r="G46" s="607"/>
      <c r="H46" s="607"/>
      <c r="I46" s="607"/>
      <c r="J46" s="607"/>
      <c r="K46" s="607"/>
      <c r="L46" s="607"/>
      <c r="M46" s="198"/>
    </row>
    <row r="47" spans="1:13" s="12" customFormat="1" x14ac:dyDescent="0.25">
      <c r="A47" s="198"/>
      <c r="B47" s="198"/>
      <c r="C47" s="198"/>
      <c r="D47" s="198"/>
      <c r="E47" s="198"/>
      <c r="F47" s="198"/>
      <c r="G47" s="198"/>
      <c r="H47" s="198"/>
      <c r="I47" s="198"/>
      <c r="J47" s="198"/>
      <c r="K47" s="198"/>
      <c r="L47" s="198"/>
      <c r="M47" s="198"/>
    </row>
    <row r="48" spans="1:13" s="12" customFormat="1" x14ac:dyDescent="0.25"/>
    <row r="49" s="12" customFormat="1" x14ac:dyDescent="0.25"/>
  </sheetData>
  <sheetProtection algorithmName="SHA-512" hashValue="HXwL0ZbyMPNLYzPwMahqPqqaKLEZE4xtG2F8ZXjM/GjqZzbDU93dX8zZPeDceqTTjrIYaq6XXdOwhdL2AovgtA==" saltValue="ILHVFKADO0rosMOhCXRBkw==" spinCount="100000" sheet="1" objects="1" scenarios="1"/>
  <mergeCells count="58">
    <mergeCell ref="A46:D46"/>
    <mergeCell ref="E46:L46"/>
    <mergeCell ref="A43:D43"/>
    <mergeCell ref="E43:L43"/>
    <mergeCell ref="A44:D44"/>
    <mergeCell ref="E44:L44"/>
    <mergeCell ref="A45:D45"/>
    <mergeCell ref="E45:L45"/>
    <mergeCell ref="A40:D40"/>
    <mergeCell ref="E40:L40"/>
    <mergeCell ref="A41:D41"/>
    <mergeCell ref="E41:L41"/>
    <mergeCell ref="A42:D42"/>
    <mergeCell ref="E42:L42"/>
    <mergeCell ref="A27:J27"/>
    <mergeCell ref="A30:E30"/>
    <mergeCell ref="A33:K33"/>
    <mergeCell ref="A34:K34"/>
    <mergeCell ref="A39:D39"/>
    <mergeCell ref="E39:L39"/>
    <mergeCell ref="A26:K26"/>
    <mergeCell ref="B18:C18"/>
    <mergeCell ref="J18:L18"/>
    <mergeCell ref="B19:C19"/>
    <mergeCell ref="J19:L19"/>
    <mergeCell ref="B20:C20"/>
    <mergeCell ref="J20:L20"/>
    <mergeCell ref="B21:C21"/>
    <mergeCell ref="J21:L21"/>
    <mergeCell ref="B22:C22"/>
    <mergeCell ref="J22:L22"/>
    <mergeCell ref="A23:K23"/>
    <mergeCell ref="B15:C15"/>
    <mergeCell ref="J15:L15"/>
    <mergeCell ref="B16:C16"/>
    <mergeCell ref="J16:L16"/>
    <mergeCell ref="B17:C17"/>
    <mergeCell ref="J17:L17"/>
    <mergeCell ref="B12:C12"/>
    <mergeCell ref="J12:L12"/>
    <mergeCell ref="B13:C13"/>
    <mergeCell ref="J13:L13"/>
    <mergeCell ref="B14:C14"/>
    <mergeCell ref="J14:L14"/>
    <mergeCell ref="B11:C11"/>
    <mergeCell ref="J11:L11"/>
    <mergeCell ref="A1:L1"/>
    <mergeCell ref="A2:K2"/>
    <mergeCell ref="B3:E3"/>
    <mergeCell ref="F3:K3"/>
    <mergeCell ref="A4:K4"/>
    <mergeCell ref="B5:E5"/>
    <mergeCell ref="F5:K5"/>
    <mergeCell ref="A6:K6"/>
    <mergeCell ref="A7:K7"/>
    <mergeCell ref="A8:K8"/>
    <mergeCell ref="A9:K9"/>
    <mergeCell ref="A10:K10"/>
  </mergeCells>
  <pageMargins left="0.7" right="0.7" top="0.75" bottom="0.75" header="0.3" footer="0.3"/>
  <pageSetup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18D03-8BD6-4DF3-B749-A72F8CC65037}">
  <sheetPr codeName="Sheet18"/>
  <dimension ref="A1:Z74"/>
  <sheetViews>
    <sheetView zoomScaleNormal="100" workbookViewId="0">
      <selection activeCell="J11" sqref="J11:L11"/>
    </sheetView>
  </sheetViews>
  <sheetFormatPr defaultColWidth="8.85546875" defaultRowHeight="15" x14ac:dyDescent="0.25"/>
  <cols>
    <col min="1" max="3" width="9.140625" style="179"/>
    <col min="4" max="9" width="15.7109375" style="179" customWidth="1"/>
    <col min="10" max="12" width="9.140625" style="179"/>
    <col min="13" max="26" width="9.140625" style="12"/>
  </cols>
  <sheetData>
    <row r="1" spans="1:13" s="12" customFormat="1" ht="16.5" customHeight="1" x14ac:dyDescent="0.25">
      <c r="A1" s="578" t="s">
        <v>246</v>
      </c>
      <c r="B1" s="579"/>
      <c r="C1" s="579"/>
      <c r="D1" s="579"/>
      <c r="E1" s="579"/>
      <c r="F1" s="579"/>
      <c r="G1" s="579"/>
      <c r="H1" s="579"/>
      <c r="I1" s="579"/>
      <c r="J1" s="579"/>
      <c r="K1" s="579"/>
      <c r="L1" s="580"/>
      <c r="M1" s="198"/>
    </row>
    <row r="2" spans="1:13" s="12" customFormat="1" x14ac:dyDescent="0.25">
      <c r="A2" s="581" t="s">
        <v>247</v>
      </c>
      <c r="B2" s="581"/>
      <c r="C2" s="581"/>
      <c r="D2" s="581"/>
      <c r="E2" s="581"/>
      <c r="F2" s="581"/>
      <c r="G2" s="581"/>
      <c r="H2" s="581"/>
      <c r="I2" s="581"/>
      <c r="J2" s="581"/>
      <c r="K2" s="581"/>
      <c r="L2" s="191"/>
      <c r="M2" s="198"/>
    </row>
    <row r="3" spans="1:13" s="12" customFormat="1" x14ac:dyDescent="0.25">
      <c r="A3" s="193" t="s">
        <v>248</v>
      </c>
      <c r="B3" s="582"/>
      <c r="C3" s="582"/>
      <c r="D3" s="582"/>
      <c r="E3" s="582"/>
      <c r="F3" s="583"/>
      <c r="G3" s="583"/>
      <c r="H3" s="583"/>
      <c r="I3" s="583"/>
      <c r="J3" s="583"/>
      <c r="K3" s="583"/>
      <c r="L3" s="191"/>
      <c r="M3" s="198"/>
    </row>
    <row r="4" spans="1:13" s="12" customFormat="1" x14ac:dyDescent="0.25">
      <c r="A4" s="584" t="s">
        <v>249</v>
      </c>
      <c r="B4" s="584"/>
      <c r="C4" s="584"/>
      <c r="D4" s="584"/>
      <c r="E4" s="585"/>
      <c r="F4" s="585"/>
      <c r="G4" s="585"/>
      <c r="H4" s="585"/>
      <c r="I4" s="585"/>
      <c r="J4" s="585"/>
      <c r="K4" s="585"/>
      <c r="L4" s="191"/>
      <c r="M4" s="198"/>
    </row>
    <row r="5" spans="1:13" s="12" customFormat="1" x14ac:dyDescent="0.25">
      <c r="A5" s="193" t="s">
        <v>250</v>
      </c>
      <c r="B5" s="582"/>
      <c r="C5" s="582"/>
      <c r="D5" s="582"/>
      <c r="E5" s="582"/>
      <c r="F5" s="583"/>
      <c r="G5" s="583"/>
      <c r="H5" s="583"/>
      <c r="I5" s="583"/>
      <c r="J5" s="583"/>
      <c r="K5" s="583"/>
      <c r="L5" s="191"/>
      <c r="M5" s="198"/>
    </row>
    <row r="6" spans="1:13" s="12" customFormat="1" x14ac:dyDescent="0.25">
      <c r="A6" s="586" t="s">
        <v>251</v>
      </c>
      <c r="B6" s="586"/>
      <c r="C6" s="586"/>
      <c r="D6" s="586"/>
      <c r="E6" s="585"/>
      <c r="F6" s="585"/>
      <c r="G6" s="585"/>
      <c r="H6" s="585"/>
      <c r="I6" s="585"/>
      <c r="J6" s="585"/>
      <c r="K6" s="585"/>
      <c r="L6" s="191"/>
      <c r="M6" s="198"/>
    </row>
    <row r="7" spans="1:13" s="12" customFormat="1" x14ac:dyDescent="0.25">
      <c r="A7" s="584" t="s">
        <v>252</v>
      </c>
      <c r="B7" s="584"/>
      <c r="C7" s="584"/>
      <c r="D7" s="584"/>
      <c r="E7" s="584"/>
      <c r="F7" s="584"/>
      <c r="G7" s="584"/>
      <c r="H7" s="584"/>
      <c r="I7" s="584"/>
      <c r="J7" s="584"/>
      <c r="K7" s="584"/>
      <c r="L7" s="191"/>
      <c r="M7" s="198"/>
    </row>
    <row r="8" spans="1:13" s="12" customFormat="1" x14ac:dyDescent="0.25">
      <c r="A8" s="587"/>
      <c r="B8" s="587"/>
      <c r="C8" s="587"/>
      <c r="D8" s="587"/>
      <c r="E8" s="587"/>
      <c r="F8" s="587"/>
      <c r="G8" s="587"/>
      <c r="H8" s="587"/>
      <c r="I8" s="587"/>
      <c r="J8" s="587"/>
      <c r="K8" s="587"/>
      <c r="L8" s="191"/>
      <c r="M8" s="198"/>
    </row>
    <row r="9" spans="1:13" s="12" customFormat="1" x14ac:dyDescent="0.25">
      <c r="A9" s="588" t="s">
        <v>253</v>
      </c>
      <c r="B9" s="588"/>
      <c r="C9" s="588"/>
      <c r="D9" s="588"/>
      <c r="E9" s="588"/>
      <c r="F9" s="588"/>
      <c r="G9" s="588"/>
      <c r="H9" s="588"/>
      <c r="I9" s="588"/>
      <c r="J9" s="588"/>
      <c r="K9" s="588"/>
      <c r="L9" s="191"/>
      <c r="M9" s="198"/>
    </row>
    <row r="10" spans="1:13" s="12" customFormat="1" x14ac:dyDescent="0.25">
      <c r="A10" s="588" t="s">
        <v>254</v>
      </c>
      <c r="B10" s="588"/>
      <c r="C10" s="588"/>
      <c r="D10" s="588"/>
      <c r="E10" s="588"/>
      <c r="F10" s="588"/>
      <c r="G10" s="588"/>
      <c r="H10" s="588"/>
      <c r="I10" s="588"/>
      <c r="J10" s="588"/>
      <c r="K10" s="588"/>
      <c r="L10" s="191"/>
      <c r="M10" s="198"/>
    </row>
    <row r="11" spans="1:13" ht="30" x14ac:dyDescent="0.25">
      <c r="A11" s="180" t="s">
        <v>255</v>
      </c>
      <c r="B11" s="573" t="s">
        <v>256</v>
      </c>
      <c r="C11" s="574"/>
      <c r="D11" s="181" t="s">
        <v>257</v>
      </c>
      <c r="E11" s="181" t="s">
        <v>258</v>
      </c>
      <c r="F11" s="181" t="s">
        <v>259</v>
      </c>
      <c r="G11" s="181" t="s">
        <v>260</v>
      </c>
      <c r="H11" s="181" t="s">
        <v>261</v>
      </c>
      <c r="I11" s="182" t="s">
        <v>262</v>
      </c>
      <c r="J11" s="575" t="s">
        <v>263</v>
      </c>
      <c r="K11" s="576"/>
      <c r="L11" s="577"/>
      <c r="M11" s="198"/>
    </row>
    <row r="12" spans="1:13" x14ac:dyDescent="0.25">
      <c r="A12" s="183"/>
      <c r="B12" s="589" t="s">
        <v>264</v>
      </c>
      <c r="C12" s="590"/>
      <c r="D12" s="219" t="s">
        <v>265</v>
      </c>
      <c r="E12" s="219" t="s">
        <v>266</v>
      </c>
      <c r="F12" s="219" t="s">
        <v>266</v>
      </c>
      <c r="G12" s="219" t="s">
        <v>267</v>
      </c>
      <c r="H12" s="219" t="s">
        <v>268</v>
      </c>
      <c r="I12" s="219" t="s">
        <v>269</v>
      </c>
      <c r="J12" s="589" t="s">
        <v>270</v>
      </c>
      <c r="K12" s="591"/>
      <c r="L12" s="592"/>
      <c r="M12" s="198"/>
    </row>
    <row r="13" spans="1:13" s="12" customFormat="1" x14ac:dyDescent="0.25">
      <c r="A13" s="199">
        <v>1</v>
      </c>
      <c r="B13" s="609"/>
      <c r="C13" s="610"/>
      <c r="D13" s="200"/>
      <c r="E13" s="200"/>
      <c r="F13" s="200"/>
      <c r="G13" s="200"/>
      <c r="H13" s="201"/>
      <c r="I13" s="202"/>
      <c r="J13" s="611">
        <f>H13*I13</f>
        <v>0</v>
      </c>
      <c r="K13" s="612"/>
      <c r="L13" s="613"/>
      <c r="M13" s="198"/>
    </row>
    <row r="14" spans="1:13" s="12" customFormat="1" x14ac:dyDescent="0.25">
      <c r="A14" s="199">
        <v>2</v>
      </c>
      <c r="B14" s="609"/>
      <c r="C14" s="614"/>
      <c r="D14" s="200"/>
      <c r="E14" s="200"/>
      <c r="F14" s="200"/>
      <c r="G14" s="200"/>
      <c r="H14" s="200"/>
      <c r="I14" s="202"/>
      <c r="J14" s="611">
        <f t="shared" ref="J14:J22" si="0">H14*I14</f>
        <v>0</v>
      </c>
      <c r="K14" s="612"/>
      <c r="L14" s="613"/>
      <c r="M14" s="198"/>
    </row>
    <row r="15" spans="1:13" s="12" customFormat="1" x14ac:dyDescent="0.25">
      <c r="A15" s="199">
        <v>3</v>
      </c>
      <c r="B15" s="609"/>
      <c r="C15" s="614"/>
      <c r="D15" s="200"/>
      <c r="E15" s="200"/>
      <c r="F15" s="200"/>
      <c r="G15" s="200"/>
      <c r="H15" s="200"/>
      <c r="I15" s="202"/>
      <c r="J15" s="611">
        <f t="shared" si="0"/>
        <v>0</v>
      </c>
      <c r="K15" s="612"/>
      <c r="L15" s="613"/>
      <c r="M15" s="198"/>
    </row>
    <row r="16" spans="1:13" s="12" customFormat="1" x14ac:dyDescent="0.25">
      <c r="A16" s="199">
        <v>4</v>
      </c>
      <c r="B16" s="609"/>
      <c r="C16" s="614"/>
      <c r="D16" s="200"/>
      <c r="E16" s="200"/>
      <c r="F16" s="200"/>
      <c r="G16" s="200"/>
      <c r="H16" s="200"/>
      <c r="I16" s="202"/>
      <c r="J16" s="611">
        <f t="shared" si="0"/>
        <v>0</v>
      </c>
      <c r="K16" s="612"/>
      <c r="L16" s="613"/>
      <c r="M16" s="198"/>
    </row>
    <row r="17" spans="1:13" s="12" customFormat="1" x14ac:dyDescent="0.25">
      <c r="A17" s="199">
        <v>5</v>
      </c>
      <c r="B17" s="609"/>
      <c r="C17" s="614"/>
      <c r="D17" s="200"/>
      <c r="E17" s="200"/>
      <c r="F17" s="200"/>
      <c r="G17" s="200"/>
      <c r="H17" s="200"/>
      <c r="I17" s="202"/>
      <c r="J17" s="611">
        <f t="shared" si="0"/>
        <v>0</v>
      </c>
      <c r="K17" s="612"/>
      <c r="L17" s="613"/>
      <c r="M17" s="198"/>
    </row>
    <row r="18" spans="1:13" s="12" customFormat="1" x14ac:dyDescent="0.25">
      <c r="A18" s="199">
        <v>6</v>
      </c>
      <c r="B18" s="609"/>
      <c r="C18" s="614"/>
      <c r="D18" s="200"/>
      <c r="E18" s="200"/>
      <c r="F18" s="200"/>
      <c r="G18" s="200"/>
      <c r="H18" s="200"/>
      <c r="I18" s="202"/>
      <c r="J18" s="611">
        <f t="shared" si="0"/>
        <v>0</v>
      </c>
      <c r="K18" s="612"/>
      <c r="L18" s="613"/>
      <c r="M18" s="198"/>
    </row>
    <row r="19" spans="1:13" s="12" customFormat="1" x14ac:dyDescent="0.25">
      <c r="A19" s="199">
        <v>7</v>
      </c>
      <c r="B19" s="609"/>
      <c r="C19" s="614"/>
      <c r="D19" s="200"/>
      <c r="E19" s="200"/>
      <c r="F19" s="200"/>
      <c r="G19" s="200"/>
      <c r="H19" s="200"/>
      <c r="I19" s="202"/>
      <c r="J19" s="611">
        <f t="shared" si="0"/>
        <v>0</v>
      </c>
      <c r="K19" s="612"/>
      <c r="L19" s="613"/>
      <c r="M19" s="198"/>
    </row>
    <row r="20" spans="1:13" s="12" customFormat="1" x14ac:dyDescent="0.25">
      <c r="A20" s="199">
        <v>8</v>
      </c>
      <c r="B20" s="609"/>
      <c r="C20" s="614"/>
      <c r="D20" s="200"/>
      <c r="E20" s="200"/>
      <c r="F20" s="200"/>
      <c r="G20" s="200"/>
      <c r="H20" s="200"/>
      <c r="I20" s="202"/>
      <c r="J20" s="611">
        <f t="shared" si="0"/>
        <v>0</v>
      </c>
      <c r="K20" s="612"/>
      <c r="L20" s="613"/>
      <c r="M20" s="198"/>
    </row>
    <row r="21" spans="1:13" s="12" customFormat="1" x14ac:dyDescent="0.25">
      <c r="A21" s="199">
        <v>9</v>
      </c>
      <c r="B21" s="609"/>
      <c r="C21" s="614"/>
      <c r="D21" s="200"/>
      <c r="E21" s="200"/>
      <c r="F21" s="200"/>
      <c r="G21" s="200"/>
      <c r="H21" s="200"/>
      <c r="I21" s="202"/>
      <c r="J21" s="611">
        <f t="shared" si="0"/>
        <v>0</v>
      </c>
      <c r="K21" s="612"/>
      <c r="L21" s="613"/>
      <c r="M21" s="198"/>
    </row>
    <row r="22" spans="1:13" s="12" customFormat="1" x14ac:dyDescent="0.25">
      <c r="A22" s="203">
        <v>10</v>
      </c>
      <c r="B22" s="615"/>
      <c r="C22" s="616"/>
      <c r="D22" s="204"/>
      <c r="E22" s="204"/>
      <c r="F22" s="204"/>
      <c r="G22" s="204"/>
      <c r="H22" s="204"/>
      <c r="I22" s="205"/>
      <c r="J22" s="611">
        <f t="shared" si="0"/>
        <v>0</v>
      </c>
      <c r="K22" s="612"/>
      <c r="L22" s="613"/>
      <c r="M22" s="198"/>
    </row>
    <row r="23" spans="1:13" s="12" customFormat="1" x14ac:dyDescent="0.25">
      <c r="A23" s="602" t="s">
        <v>271</v>
      </c>
      <c r="B23" s="602"/>
      <c r="C23" s="602"/>
      <c r="D23" s="602"/>
      <c r="E23" s="602"/>
      <c r="F23" s="602"/>
      <c r="G23" s="602"/>
      <c r="H23" s="602"/>
      <c r="I23" s="602"/>
      <c r="J23" s="602"/>
      <c r="K23" s="602"/>
      <c r="L23" s="191"/>
      <c r="M23" s="198"/>
    </row>
    <row r="24" spans="1:13" s="12" customFormat="1" x14ac:dyDescent="0.25">
      <c r="A24" s="194" t="s">
        <v>272</v>
      </c>
      <c r="B24" s="191"/>
      <c r="C24" s="191"/>
      <c r="D24" s="191"/>
      <c r="E24" s="191"/>
      <c r="F24" s="191"/>
      <c r="G24" s="191"/>
      <c r="H24" s="191"/>
      <c r="I24" s="191"/>
      <c r="J24" s="191"/>
      <c r="K24" s="191"/>
      <c r="L24" s="191"/>
      <c r="M24" s="198"/>
    </row>
    <row r="25" spans="1:13" s="12" customFormat="1" x14ac:dyDescent="0.25">
      <c r="A25" s="195"/>
      <c r="B25" s="195"/>
      <c r="C25" s="195"/>
      <c r="D25" s="195"/>
      <c r="E25" s="195"/>
      <c r="F25" s="195"/>
      <c r="G25" s="195"/>
      <c r="H25" s="195"/>
      <c r="I25" s="195"/>
      <c r="J25" s="195"/>
      <c r="K25" s="195"/>
      <c r="L25" s="195"/>
      <c r="M25" s="206"/>
    </row>
    <row r="26" spans="1:13" s="12" customFormat="1" ht="77.25" customHeight="1" x14ac:dyDescent="0.25">
      <c r="A26" s="599" t="s">
        <v>273</v>
      </c>
      <c r="B26" s="599"/>
      <c r="C26" s="599"/>
      <c r="D26" s="599"/>
      <c r="E26" s="599"/>
      <c r="F26" s="599"/>
      <c r="G26" s="599"/>
      <c r="H26" s="599"/>
      <c r="I26" s="599"/>
      <c r="J26" s="599"/>
      <c r="K26" s="599"/>
      <c r="L26" s="191"/>
      <c r="M26" s="198"/>
    </row>
    <row r="27" spans="1:13" s="12" customFormat="1" ht="20.25" customHeight="1" x14ac:dyDescent="0.25">
      <c r="A27" s="603" t="s">
        <v>274</v>
      </c>
      <c r="B27" s="603"/>
      <c r="C27" s="603"/>
      <c r="D27" s="603"/>
      <c r="E27" s="603"/>
      <c r="F27" s="603"/>
      <c r="G27" s="603"/>
      <c r="H27" s="603"/>
      <c r="I27" s="603"/>
      <c r="J27" s="603"/>
      <c r="K27" s="174"/>
      <c r="L27" s="191"/>
      <c r="M27" s="198"/>
    </row>
    <row r="28" spans="1:13" s="12" customFormat="1" x14ac:dyDescent="0.25">
      <c r="A28" s="194"/>
      <c r="B28" s="191"/>
      <c r="C28" s="191"/>
      <c r="D28" s="191"/>
      <c r="E28" s="191"/>
      <c r="F28" s="191"/>
      <c r="G28" s="191"/>
      <c r="H28" s="191"/>
      <c r="I28" s="191"/>
      <c r="J28" s="191"/>
      <c r="K28" s="191"/>
      <c r="L28" s="191"/>
      <c r="M28" s="198"/>
    </row>
    <row r="29" spans="1:13" s="12" customFormat="1" x14ac:dyDescent="0.25">
      <c r="A29" s="194"/>
      <c r="B29" s="191"/>
      <c r="C29" s="191"/>
      <c r="D29" s="191"/>
      <c r="E29" s="191"/>
      <c r="F29" s="191"/>
      <c r="G29" s="191"/>
      <c r="H29" s="191"/>
      <c r="I29" s="191"/>
      <c r="J29" s="191"/>
      <c r="K29" s="191"/>
      <c r="L29" s="191"/>
      <c r="M29" s="198"/>
    </row>
    <row r="30" spans="1:13" s="12" customFormat="1" x14ac:dyDescent="0.25">
      <c r="A30" s="599" t="s">
        <v>275</v>
      </c>
      <c r="B30" s="604"/>
      <c r="C30" s="604"/>
      <c r="D30" s="604"/>
      <c r="E30" s="604"/>
      <c r="F30" s="196" t="s">
        <v>276</v>
      </c>
      <c r="G30" s="196" t="s">
        <v>276</v>
      </c>
      <c r="H30" s="191"/>
      <c r="I30" s="191"/>
      <c r="J30" s="191"/>
      <c r="K30" s="191"/>
      <c r="L30" s="191"/>
      <c r="M30" s="198"/>
    </row>
    <row r="31" spans="1:13" s="12" customFormat="1" x14ac:dyDescent="0.25">
      <c r="A31" s="197"/>
      <c r="B31" s="191"/>
      <c r="C31" s="191"/>
      <c r="D31" s="191"/>
      <c r="E31" s="191"/>
      <c r="F31" s="191" t="s">
        <v>277</v>
      </c>
      <c r="G31" s="191" t="s">
        <v>278</v>
      </c>
      <c r="H31" s="191"/>
      <c r="I31" s="191"/>
      <c r="J31" s="191"/>
      <c r="K31" s="191"/>
      <c r="L31" s="191"/>
      <c r="M31" s="198"/>
    </row>
    <row r="32" spans="1:13" s="12" customFormat="1" x14ac:dyDescent="0.25">
      <c r="A32" s="197"/>
      <c r="B32" s="191"/>
      <c r="C32" s="191"/>
      <c r="D32" s="191"/>
      <c r="E32" s="191"/>
      <c r="F32" s="191"/>
      <c r="G32" s="191"/>
      <c r="H32" s="191"/>
      <c r="I32" s="191"/>
      <c r="J32" s="191"/>
      <c r="K32" s="191"/>
      <c r="L32" s="191"/>
      <c r="M32" s="198"/>
    </row>
    <row r="33" spans="1:13" s="12" customFormat="1" x14ac:dyDescent="0.25">
      <c r="A33" s="605" t="s">
        <v>279</v>
      </c>
      <c r="B33" s="583"/>
      <c r="C33" s="583"/>
      <c r="D33" s="583"/>
      <c r="E33" s="583"/>
      <c r="F33" s="583"/>
      <c r="G33" s="583"/>
      <c r="H33" s="583"/>
      <c r="I33" s="583"/>
      <c r="J33" s="583"/>
      <c r="K33" s="583"/>
      <c r="L33" s="191"/>
      <c r="M33" s="198"/>
    </row>
    <row r="34" spans="1:13" s="12" customFormat="1" x14ac:dyDescent="0.25">
      <c r="A34" s="588" t="s">
        <v>280</v>
      </c>
      <c r="B34" s="588"/>
      <c r="C34" s="588"/>
      <c r="D34" s="588"/>
      <c r="E34" s="588"/>
      <c r="F34" s="588"/>
      <c r="G34" s="588"/>
      <c r="H34" s="588"/>
      <c r="I34" s="588"/>
      <c r="J34" s="588"/>
      <c r="K34" s="588"/>
      <c r="L34" s="191"/>
      <c r="M34" s="198"/>
    </row>
    <row r="35" spans="1:13" s="12" customFormat="1" x14ac:dyDescent="0.25">
      <c r="A35" s="194" t="s">
        <v>281</v>
      </c>
      <c r="B35" s="191"/>
      <c r="C35" s="191"/>
      <c r="D35" s="191"/>
      <c r="E35" s="191"/>
      <c r="F35" s="191"/>
      <c r="G35" s="191"/>
      <c r="H35" s="191"/>
      <c r="I35" s="191"/>
      <c r="J35" s="191"/>
      <c r="K35" s="191"/>
      <c r="L35" s="191"/>
      <c r="M35" s="198"/>
    </row>
    <row r="36" spans="1:13" s="12" customFormat="1" x14ac:dyDescent="0.25">
      <c r="A36" s="194" t="s">
        <v>282</v>
      </c>
      <c r="B36" s="191"/>
      <c r="C36" s="191"/>
      <c r="D36" s="191"/>
      <c r="E36" s="191"/>
      <c r="F36" s="191"/>
      <c r="G36" s="191"/>
      <c r="H36" s="191"/>
      <c r="I36" s="191"/>
      <c r="J36" s="191"/>
      <c r="K36" s="191"/>
      <c r="L36" s="191"/>
      <c r="M36" s="198"/>
    </row>
    <row r="37" spans="1:13" s="12" customFormat="1" x14ac:dyDescent="0.25">
      <c r="A37" s="194" t="s">
        <v>283</v>
      </c>
      <c r="B37" s="191"/>
      <c r="C37" s="191"/>
      <c r="D37" s="191"/>
      <c r="E37" s="191"/>
      <c r="F37" s="191"/>
      <c r="G37" s="191"/>
      <c r="H37" s="191"/>
      <c r="I37" s="191"/>
      <c r="J37" s="191"/>
      <c r="K37" s="191"/>
      <c r="L37" s="191"/>
      <c r="M37" s="198"/>
    </row>
    <row r="38" spans="1:13" s="12" customFormat="1" x14ac:dyDescent="0.25">
      <c r="A38" s="191" t="s">
        <v>284</v>
      </c>
      <c r="B38" s="191"/>
      <c r="C38" s="191"/>
      <c r="D38" s="191"/>
      <c r="E38" s="191"/>
      <c r="F38" s="191"/>
      <c r="G38" s="191"/>
      <c r="H38" s="191"/>
      <c r="I38" s="191"/>
      <c r="J38" s="191"/>
      <c r="K38" s="191"/>
      <c r="L38" s="191"/>
      <c r="M38" s="198"/>
    </row>
    <row r="39" spans="1:13" s="12" customFormat="1" ht="15" customHeight="1" x14ac:dyDescent="0.25">
      <c r="A39" s="606" t="s">
        <v>285</v>
      </c>
      <c r="B39" s="606"/>
      <c r="C39" s="606"/>
      <c r="D39" s="606"/>
      <c r="E39" s="607" t="s">
        <v>286</v>
      </c>
      <c r="F39" s="607"/>
      <c r="G39" s="607"/>
      <c r="H39" s="607"/>
      <c r="I39" s="607"/>
      <c r="J39" s="607"/>
      <c r="K39" s="607"/>
      <c r="L39" s="607"/>
      <c r="M39" s="198"/>
    </row>
    <row r="40" spans="1:13" s="12" customFormat="1" ht="102" customHeight="1" x14ac:dyDescent="0.25">
      <c r="A40" s="606" t="s">
        <v>287</v>
      </c>
      <c r="B40" s="606"/>
      <c r="C40" s="606"/>
      <c r="D40" s="606"/>
      <c r="E40" s="607" t="s">
        <v>288</v>
      </c>
      <c r="F40" s="607"/>
      <c r="G40" s="607"/>
      <c r="H40" s="607"/>
      <c r="I40" s="607"/>
      <c r="J40" s="607"/>
      <c r="K40" s="607"/>
      <c r="L40" s="607"/>
      <c r="M40" s="198"/>
    </row>
    <row r="41" spans="1:13" s="12" customFormat="1" ht="15" customHeight="1" x14ac:dyDescent="0.25">
      <c r="A41" s="608" t="s">
        <v>289</v>
      </c>
      <c r="B41" s="608"/>
      <c r="C41" s="608"/>
      <c r="D41" s="608"/>
      <c r="E41" s="607" t="s">
        <v>290</v>
      </c>
      <c r="F41" s="607"/>
      <c r="G41" s="607"/>
      <c r="H41" s="607"/>
      <c r="I41" s="607"/>
      <c r="J41" s="607"/>
      <c r="K41" s="607"/>
      <c r="L41" s="607"/>
      <c r="M41" s="198"/>
    </row>
    <row r="42" spans="1:13" s="12" customFormat="1" ht="30.75" customHeight="1" x14ac:dyDescent="0.25">
      <c r="A42" s="606" t="s">
        <v>291</v>
      </c>
      <c r="B42" s="608"/>
      <c r="C42" s="608"/>
      <c r="D42" s="608"/>
      <c r="E42" s="607" t="s">
        <v>292</v>
      </c>
      <c r="F42" s="607"/>
      <c r="G42" s="607"/>
      <c r="H42" s="607"/>
      <c r="I42" s="607"/>
      <c r="J42" s="607"/>
      <c r="K42" s="607"/>
      <c r="L42" s="607"/>
      <c r="M42" s="198"/>
    </row>
    <row r="43" spans="1:13" s="12" customFormat="1" x14ac:dyDescent="0.25">
      <c r="A43" s="606" t="s">
        <v>293</v>
      </c>
      <c r="B43" s="608"/>
      <c r="C43" s="608"/>
      <c r="D43" s="608"/>
      <c r="E43" s="607" t="s">
        <v>294</v>
      </c>
      <c r="F43" s="607"/>
      <c r="G43" s="607"/>
      <c r="H43" s="607"/>
      <c r="I43" s="607"/>
      <c r="J43" s="607"/>
      <c r="K43" s="607"/>
      <c r="L43" s="607"/>
      <c r="M43" s="198"/>
    </row>
    <row r="44" spans="1:13" s="12" customFormat="1" ht="15" customHeight="1" x14ac:dyDescent="0.25">
      <c r="A44" s="608" t="s">
        <v>295</v>
      </c>
      <c r="B44" s="608"/>
      <c r="C44" s="608"/>
      <c r="D44" s="608"/>
      <c r="E44" s="607" t="s">
        <v>296</v>
      </c>
      <c r="F44" s="607"/>
      <c r="G44" s="607"/>
      <c r="H44" s="607"/>
      <c r="I44" s="607"/>
      <c r="J44" s="607"/>
      <c r="K44" s="607"/>
      <c r="L44" s="607"/>
      <c r="M44" s="198"/>
    </row>
    <row r="45" spans="1:13" s="12" customFormat="1" ht="15" customHeight="1" x14ac:dyDescent="0.25">
      <c r="A45" s="608" t="s">
        <v>297</v>
      </c>
      <c r="B45" s="608"/>
      <c r="C45" s="608"/>
      <c r="D45" s="608"/>
      <c r="E45" s="607" t="s">
        <v>298</v>
      </c>
      <c r="F45" s="607"/>
      <c r="G45" s="607"/>
      <c r="H45" s="607"/>
      <c r="I45" s="607"/>
      <c r="J45" s="607"/>
      <c r="K45" s="607"/>
      <c r="L45" s="607"/>
      <c r="M45" s="198"/>
    </row>
    <row r="46" spans="1:13" s="12" customFormat="1" ht="15" customHeight="1" x14ac:dyDescent="0.25">
      <c r="A46" s="608" t="s">
        <v>299</v>
      </c>
      <c r="B46" s="608"/>
      <c r="C46" s="608"/>
      <c r="D46" s="608"/>
      <c r="E46" s="607" t="s">
        <v>300</v>
      </c>
      <c r="F46" s="607"/>
      <c r="G46" s="607"/>
      <c r="H46" s="607"/>
      <c r="I46" s="607"/>
      <c r="J46" s="607"/>
      <c r="K46" s="607"/>
      <c r="L46" s="607"/>
      <c r="M46" s="198"/>
    </row>
    <row r="47" spans="1:13" s="12" customFormat="1" x14ac:dyDescent="0.25">
      <c r="A47" s="191"/>
      <c r="B47" s="191"/>
      <c r="C47" s="191"/>
      <c r="D47" s="191"/>
      <c r="E47" s="191"/>
      <c r="F47" s="191"/>
      <c r="G47" s="191"/>
      <c r="H47" s="191"/>
      <c r="I47" s="191"/>
      <c r="J47" s="191"/>
      <c r="K47" s="191"/>
      <c r="L47" s="191"/>
      <c r="M47" s="198"/>
    </row>
    <row r="48" spans="1:13" s="12" customFormat="1" x14ac:dyDescent="0.25">
      <c r="A48" s="192"/>
      <c r="B48" s="192"/>
      <c r="C48" s="192"/>
      <c r="D48" s="192"/>
      <c r="E48" s="192"/>
      <c r="F48" s="192"/>
      <c r="G48" s="192"/>
      <c r="H48" s="192"/>
      <c r="I48" s="192"/>
      <c r="J48" s="192"/>
      <c r="K48" s="192"/>
      <c r="L48" s="192"/>
    </row>
    <row r="49" spans="1:12" s="12" customFormat="1" x14ac:dyDescent="0.25">
      <c r="A49" s="192"/>
      <c r="B49" s="192"/>
      <c r="C49" s="192"/>
      <c r="D49" s="192"/>
      <c r="E49" s="192"/>
      <c r="F49" s="192"/>
      <c r="G49" s="192"/>
      <c r="H49" s="192"/>
      <c r="I49" s="192"/>
      <c r="J49" s="192"/>
      <c r="K49" s="192"/>
      <c r="L49" s="192"/>
    </row>
    <row r="50" spans="1:12" s="12" customFormat="1" x14ac:dyDescent="0.25">
      <c r="A50" s="192"/>
      <c r="B50" s="192"/>
      <c r="C50" s="192"/>
      <c r="D50" s="192"/>
      <c r="E50" s="192"/>
      <c r="F50" s="192"/>
      <c r="G50" s="192"/>
      <c r="H50" s="192"/>
      <c r="I50" s="192"/>
      <c r="J50" s="192"/>
      <c r="K50" s="192"/>
      <c r="L50" s="192"/>
    </row>
    <row r="51" spans="1:12" s="12" customFormat="1" x14ac:dyDescent="0.25">
      <c r="A51" s="192"/>
      <c r="B51" s="192"/>
      <c r="C51" s="192"/>
      <c r="D51" s="192"/>
      <c r="E51" s="192"/>
      <c r="F51" s="192"/>
      <c r="G51" s="192"/>
      <c r="H51" s="192"/>
      <c r="I51" s="192"/>
      <c r="J51" s="192"/>
      <c r="K51" s="192"/>
      <c r="L51" s="192"/>
    </row>
    <row r="52" spans="1:12" s="12" customFormat="1" x14ac:dyDescent="0.25">
      <c r="A52" s="192"/>
      <c r="B52" s="192"/>
      <c r="C52" s="192"/>
      <c r="D52" s="192"/>
      <c r="E52" s="192"/>
      <c r="F52" s="192"/>
      <c r="G52" s="192"/>
      <c r="H52" s="192"/>
      <c r="I52" s="192"/>
      <c r="J52" s="192"/>
      <c r="K52" s="192"/>
      <c r="L52" s="192"/>
    </row>
    <row r="53" spans="1:12" s="12" customFormat="1" x14ac:dyDescent="0.25">
      <c r="A53" s="192"/>
      <c r="B53" s="192"/>
      <c r="C53" s="192"/>
      <c r="D53" s="192"/>
      <c r="E53" s="192"/>
      <c r="F53" s="192"/>
      <c r="G53" s="192"/>
      <c r="H53" s="192"/>
      <c r="I53" s="192"/>
      <c r="J53" s="192"/>
      <c r="K53" s="192"/>
      <c r="L53" s="192"/>
    </row>
    <row r="54" spans="1:12" s="12" customFormat="1" x14ac:dyDescent="0.25">
      <c r="A54" s="192"/>
      <c r="B54" s="192"/>
      <c r="C54" s="192"/>
      <c r="D54" s="192"/>
      <c r="E54" s="192"/>
      <c r="F54" s="192"/>
      <c r="G54" s="192"/>
      <c r="H54" s="192"/>
      <c r="I54" s="192"/>
      <c r="J54" s="192"/>
      <c r="K54" s="192"/>
      <c r="L54" s="192"/>
    </row>
    <row r="55" spans="1:12" s="12" customFormat="1" x14ac:dyDescent="0.25">
      <c r="A55" s="192"/>
      <c r="B55" s="192"/>
      <c r="C55" s="192"/>
      <c r="D55" s="192"/>
      <c r="E55" s="192"/>
      <c r="F55" s="192"/>
      <c r="G55" s="192"/>
      <c r="H55" s="192"/>
      <c r="I55" s="192"/>
      <c r="J55" s="192"/>
      <c r="K55" s="192"/>
      <c r="L55" s="192"/>
    </row>
    <row r="56" spans="1:12" s="12" customFormat="1" x14ac:dyDescent="0.25">
      <c r="A56" s="192"/>
      <c r="B56" s="192"/>
      <c r="C56" s="192"/>
      <c r="D56" s="192"/>
      <c r="E56" s="192"/>
      <c r="F56" s="192"/>
      <c r="G56" s="192"/>
      <c r="H56" s="192"/>
      <c r="I56" s="192"/>
      <c r="J56" s="192"/>
      <c r="K56" s="192"/>
      <c r="L56" s="192"/>
    </row>
    <row r="57" spans="1:12" s="12" customFormat="1" x14ac:dyDescent="0.25">
      <c r="A57" s="192"/>
      <c r="B57" s="192"/>
      <c r="C57" s="192"/>
      <c r="D57" s="192"/>
      <c r="E57" s="192"/>
      <c r="F57" s="192"/>
      <c r="G57" s="192"/>
      <c r="H57" s="192"/>
      <c r="I57" s="192"/>
      <c r="J57" s="192"/>
      <c r="K57" s="192"/>
      <c r="L57" s="192"/>
    </row>
    <row r="58" spans="1:12" s="12" customFormat="1" x14ac:dyDescent="0.25">
      <c r="A58" s="192"/>
      <c r="B58" s="192"/>
      <c r="C58" s="192"/>
      <c r="D58" s="192"/>
      <c r="E58" s="192"/>
      <c r="F58" s="192"/>
      <c r="G58" s="192"/>
      <c r="H58" s="192"/>
      <c r="I58" s="192"/>
      <c r="J58" s="192"/>
      <c r="K58" s="192"/>
      <c r="L58" s="192"/>
    </row>
    <row r="59" spans="1:12" s="12" customFormat="1" x14ac:dyDescent="0.25">
      <c r="A59" s="192"/>
      <c r="B59" s="192"/>
      <c r="C59" s="192"/>
      <c r="D59" s="192"/>
      <c r="E59" s="192"/>
      <c r="F59" s="192"/>
      <c r="G59" s="192"/>
      <c r="H59" s="192"/>
      <c r="I59" s="192"/>
      <c r="J59" s="192"/>
      <c r="K59" s="192"/>
      <c r="L59" s="192"/>
    </row>
    <row r="60" spans="1:12" s="12" customFormat="1" x14ac:dyDescent="0.25">
      <c r="A60" s="192"/>
      <c r="B60" s="192"/>
      <c r="C60" s="192"/>
      <c r="D60" s="192"/>
      <c r="E60" s="192"/>
      <c r="F60" s="192"/>
      <c r="G60" s="192"/>
      <c r="H60" s="192"/>
      <c r="I60" s="192"/>
      <c r="J60" s="192"/>
      <c r="K60" s="192"/>
      <c r="L60" s="192"/>
    </row>
    <row r="61" spans="1:12" s="12" customFormat="1" x14ac:dyDescent="0.25">
      <c r="A61" s="192"/>
      <c r="B61" s="192"/>
      <c r="C61" s="192"/>
      <c r="D61" s="192"/>
      <c r="E61" s="192"/>
      <c r="F61" s="192"/>
      <c r="G61" s="192"/>
      <c r="H61" s="192"/>
      <c r="I61" s="192"/>
      <c r="J61" s="192"/>
      <c r="K61" s="192"/>
      <c r="L61" s="192"/>
    </row>
    <row r="62" spans="1:12" s="12" customFormat="1" x14ac:dyDescent="0.25">
      <c r="A62" s="192"/>
      <c r="B62" s="192"/>
      <c r="C62" s="192"/>
      <c r="D62" s="192"/>
      <c r="E62" s="192"/>
      <c r="F62" s="192"/>
      <c r="G62" s="192"/>
      <c r="H62" s="192"/>
      <c r="I62" s="192"/>
      <c r="J62" s="192"/>
      <c r="K62" s="192"/>
      <c r="L62" s="192"/>
    </row>
    <row r="63" spans="1:12" s="12" customFormat="1" x14ac:dyDescent="0.25">
      <c r="A63" s="192"/>
      <c r="B63" s="192"/>
      <c r="C63" s="192"/>
      <c r="D63" s="192"/>
      <c r="E63" s="192"/>
      <c r="F63" s="192"/>
      <c r="G63" s="192"/>
      <c r="H63" s="192"/>
      <c r="I63" s="192"/>
      <c r="J63" s="192"/>
      <c r="K63" s="192"/>
      <c r="L63" s="192"/>
    </row>
    <row r="64" spans="1:12" s="12" customFormat="1" x14ac:dyDescent="0.25">
      <c r="A64" s="192"/>
      <c r="B64" s="192"/>
      <c r="C64" s="192"/>
      <c r="D64" s="192"/>
      <c r="E64" s="192"/>
      <c r="F64" s="192"/>
      <c r="G64" s="192"/>
      <c r="H64" s="192"/>
      <c r="I64" s="192"/>
      <c r="J64" s="192"/>
      <c r="K64" s="192"/>
      <c r="L64" s="192"/>
    </row>
    <row r="65" spans="1:12" s="12" customFormat="1" x14ac:dyDescent="0.25">
      <c r="A65" s="192"/>
      <c r="B65" s="192"/>
      <c r="C65" s="192"/>
      <c r="D65" s="192"/>
      <c r="E65" s="192"/>
      <c r="F65" s="192"/>
      <c r="G65" s="192"/>
      <c r="H65" s="192"/>
      <c r="I65" s="192"/>
      <c r="J65" s="192"/>
      <c r="K65" s="192"/>
      <c r="L65" s="192"/>
    </row>
    <row r="66" spans="1:12" s="12" customFormat="1" x14ac:dyDescent="0.25">
      <c r="A66" s="192"/>
      <c r="B66" s="192"/>
      <c r="C66" s="192"/>
      <c r="D66" s="192"/>
      <c r="E66" s="192"/>
      <c r="F66" s="192"/>
      <c r="G66" s="192"/>
      <c r="H66" s="192"/>
      <c r="I66" s="192"/>
      <c r="J66" s="192"/>
      <c r="K66" s="192"/>
      <c r="L66" s="192"/>
    </row>
    <row r="67" spans="1:12" s="12" customFormat="1" x14ac:dyDescent="0.25">
      <c r="A67" s="192"/>
      <c r="B67" s="192"/>
      <c r="C67" s="192"/>
      <c r="D67" s="192"/>
      <c r="E67" s="192"/>
      <c r="F67" s="192"/>
      <c r="G67" s="192"/>
      <c r="H67" s="192"/>
      <c r="I67" s="192"/>
      <c r="J67" s="192"/>
      <c r="K67" s="192"/>
      <c r="L67" s="192"/>
    </row>
    <row r="68" spans="1:12" s="12" customFormat="1" x14ac:dyDescent="0.25">
      <c r="A68" s="192"/>
      <c r="B68" s="192"/>
      <c r="C68" s="192"/>
      <c r="D68" s="192"/>
      <c r="E68" s="192"/>
      <c r="F68" s="192"/>
      <c r="G68" s="192"/>
      <c r="H68" s="192"/>
      <c r="I68" s="192"/>
      <c r="J68" s="192"/>
      <c r="K68" s="192"/>
      <c r="L68" s="192"/>
    </row>
    <row r="69" spans="1:12" s="12" customFormat="1" x14ac:dyDescent="0.25">
      <c r="A69" s="192"/>
      <c r="B69" s="192"/>
      <c r="C69" s="192"/>
      <c r="D69" s="192"/>
      <c r="E69" s="192"/>
      <c r="F69" s="192"/>
      <c r="G69" s="192"/>
      <c r="H69" s="192"/>
      <c r="I69" s="192"/>
      <c r="J69" s="192"/>
      <c r="K69" s="192"/>
      <c r="L69" s="192"/>
    </row>
    <row r="70" spans="1:12" s="12" customFormat="1" x14ac:dyDescent="0.25">
      <c r="A70" s="192"/>
      <c r="B70" s="192"/>
      <c r="C70" s="192"/>
      <c r="D70" s="192"/>
      <c r="E70" s="192"/>
      <c r="F70" s="192"/>
      <c r="G70" s="192"/>
      <c r="H70" s="192"/>
      <c r="I70" s="192"/>
      <c r="J70" s="192"/>
      <c r="K70" s="192"/>
      <c r="L70" s="192"/>
    </row>
    <row r="71" spans="1:12" s="12" customFormat="1" x14ac:dyDescent="0.25">
      <c r="A71" s="192"/>
      <c r="B71" s="192"/>
      <c r="C71" s="192"/>
      <c r="D71" s="192"/>
      <c r="E71" s="192"/>
      <c r="F71" s="192"/>
      <c r="G71" s="192"/>
      <c r="H71" s="192"/>
      <c r="I71" s="192"/>
      <c r="J71" s="192"/>
      <c r="K71" s="192"/>
      <c r="L71" s="192"/>
    </row>
    <row r="72" spans="1:12" s="12" customFormat="1" x14ac:dyDescent="0.25">
      <c r="A72" s="192"/>
      <c r="B72" s="192"/>
      <c r="C72" s="192"/>
      <c r="D72" s="192"/>
      <c r="E72" s="192"/>
      <c r="F72" s="192"/>
      <c r="G72" s="192"/>
      <c r="H72" s="192"/>
      <c r="I72" s="192"/>
      <c r="J72" s="192"/>
      <c r="K72" s="192"/>
      <c r="L72" s="192"/>
    </row>
    <row r="73" spans="1:12" s="12" customFormat="1" x14ac:dyDescent="0.25">
      <c r="A73" s="192"/>
      <c r="B73" s="192"/>
      <c r="C73" s="192"/>
      <c r="D73" s="192"/>
      <c r="E73" s="192"/>
      <c r="F73" s="192"/>
      <c r="G73" s="192"/>
      <c r="H73" s="192"/>
      <c r="I73" s="192"/>
      <c r="J73" s="192"/>
      <c r="K73" s="192"/>
      <c r="L73" s="192"/>
    </row>
    <row r="74" spans="1:12" s="12" customFormat="1" x14ac:dyDescent="0.25">
      <c r="A74" s="192"/>
      <c r="B74" s="192"/>
      <c r="C74" s="192"/>
      <c r="D74" s="192"/>
      <c r="E74" s="192"/>
      <c r="F74" s="192"/>
      <c r="G74" s="192"/>
      <c r="H74" s="192"/>
      <c r="I74" s="192"/>
      <c r="J74" s="192"/>
      <c r="K74" s="192"/>
      <c r="L74" s="192"/>
    </row>
  </sheetData>
  <sheetProtection algorithmName="SHA-512" hashValue="LU1WRfe1hmRbHVja2iB/MfF1QhOTdy0MImV5vZt8yIrLbCmUJ79xlXxqa3gd4F2vIF0lp/6OoVMKWHI9mDeWXg==" saltValue="WIaotf7LWtdWeBDU0+pZkw==" spinCount="100000" sheet="1" objects="1" scenarios="1"/>
  <mergeCells count="58">
    <mergeCell ref="A46:D46"/>
    <mergeCell ref="E46:L46"/>
    <mergeCell ref="A43:D43"/>
    <mergeCell ref="E43:L43"/>
    <mergeCell ref="A44:D44"/>
    <mergeCell ref="E44:L44"/>
    <mergeCell ref="A45:D45"/>
    <mergeCell ref="E45:L45"/>
    <mergeCell ref="A40:D40"/>
    <mergeCell ref="E40:L40"/>
    <mergeCell ref="A41:D41"/>
    <mergeCell ref="E41:L41"/>
    <mergeCell ref="A42:D42"/>
    <mergeCell ref="E42:L42"/>
    <mergeCell ref="A27:J27"/>
    <mergeCell ref="A30:E30"/>
    <mergeCell ref="A33:K33"/>
    <mergeCell ref="A34:K34"/>
    <mergeCell ref="A39:D39"/>
    <mergeCell ref="E39:L39"/>
    <mergeCell ref="A26:K26"/>
    <mergeCell ref="B18:C18"/>
    <mergeCell ref="J18:L18"/>
    <mergeCell ref="B19:C19"/>
    <mergeCell ref="J19:L19"/>
    <mergeCell ref="B20:C20"/>
    <mergeCell ref="J20:L20"/>
    <mergeCell ref="B21:C21"/>
    <mergeCell ref="J21:L21"/>
    <mergeCell ref="B22:C22"/>
    <mergeCell ref="J22:L22"/>
    <mergeCell ref="A23:K23"/>
    <mergeCell ref="B15:C15"/>
    <mergeCell ref="J15:L15"/>
    <mergeCell ref="B16:C16"/>
    <mergeCell ref="J16:L16"/>
    <mergeCell ref="B17:C17"/>
    <mergeCell ref="J17:L17"/>
    <mergeCell ref="B12:C12"/>
    <mergeCell ref="J12:L12"/>
    <mergeCell ref="B13:C13"/>
    <mergeCell ref="J13:L13"/>
    <mergeCell ref="B14:C14"/>
    <mergeCell ref="J14:L14"/>
    <mergeCell ref="B11:C11"/>
    <mergeCell ref="J11:L11"/>
    <mergeCell ref="A1:L1"/>
    <mergeCell ref="A2:K2"/>
    <mergeCell ref="B3:E3"/>
    <mergeCell ref="F3:K3"/>
    <mergeCell ref="A4:K4"/>
    <mergeCell ref="B5:E5"/>
    <mergeCell ref="F5:K5"/>
    <mergeCell ref="A6:K6"/>
    <mergeCell ref="A7:K7"/>
    <mergeCell ref="A8:K8"/>
    <mergeCell ref="A9:K9"/>
    <mergeCell ref="A10:K10"/>
  </mergeCells>
  <pageMargins left="0.7" right="0.7" top="0.75" bottom="0.75" header="0.3" footer="0.3"/>
  <pageSetup scale="8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0C93A-A3D8-4119-A21F-24C67DBA420D}">
  <sheetPr codeName="Sheet19"/>
  <dimension ref="A1:Z55"/>
  <sheetViews>
    <sheetView zoomScaleNormal="100" workbookViewId="0">
      <selection activeCell="J11" sqref="J11:L11"/>
    </sheetView>
  </sheetViews>
  <sheetFormatPr defaultColWidth="8.85546875" defaultRowHeight="15" x14ac:dyDescent="0.25"/>
  <cols>
    <col min="1" max="3" width="9.140625" style="179"/>
    <col min="4" max="9" width="15.7109375" style="179" customWidth="1"/>
    <col min="10" max="12" width="9.140625" style="179"/>
    <col min="13" max="13" width="9.140625" style="192"/>
    <col min="14" max="26" width="9.140625" style="12"/>
  </cols>
  <sheetData>
    <row r="1" spans="1:13" s="12" customFormat="1" ht="16.5" customHeight="1" x14ac:dyDescent="0.25">
      <c r="A1" s="578" t="s">
        <v>246</v>
      </c>
      <c r="B1" s="579"/>
      <c r="C1" s="579"/>
      <c r="D1" s="579"/>
      <c r="E1" s="579"/>
      <c r="F1" s="579"/>
      <c r="G1" s="579"/>
      <c r="H1" s="579"/>
      <c r="I1" s="579"/>
      <c r="J1" s="579"/>
      <c r="K1" s="579"/>
      <c r="L1" s="580"/>
      <c r="M1" s="191"/>
    </row>
    <row r="2" spans="1:13" s="12" customFormat="1" x14ac:dyDescent="0.25">
      <c r="A2" s="581" t="s">
        <v>247</v>
      </c>
      <c r="B2" s="581"/>
      <c r="C2" s="581"/>
      <c r="D2" s="581"/>
      <c r="E2" s="581"/>
      <c r="F2" s="581"/>
      <c r="G2" s="581"/>
      <c r="H2" s="581"/>
      <c r="I2" s="581"/>
      <c r="J2" s="581"/>
      <c r="K2" s="581"/>
      <c r="L2" s="191"/>
      <c r="M2" s="191"/>
    </row>
    <row r="3" spans="1:13" s="12" customFormat="1" x14ac:dyDescent="0.25">
      <c r="A3" s="193" t="s">
        <v>248</v>
      </c>
      <c r="B3" s="582"/>
      <c r="C3" s="582"/>
      <c r="D3" s="582"/>
      <c r="E3" s="582"/>
      <c r="F3" s="583"/>
      <c r="G3" s="583"/>
      <c r="H3" s="583"/>
      <c r="I3" s="583"/>
      <c r="J3" s="583"/>
      <c r="K3" s="583"/>
      <c r="L3" s="191"/>
      <c r="M3" s="191"/>
    </row>
    <row r="4" spans="1:13" s="12" customFormat="1" x14ac:dyDescent="0.25">
      <c r="A4" s="584" t="s">
        <v>249</v>
      </c>
      <c r="B4" s="584"/>
      <c r="C4" s="584"/>
      <c r="D4" s="584"/>
      <c r="E4" s="585"/>
      <c r="F4" s="585"/>
      <c r="G4" s="585"/>
      <c r="H4" s="585"/>
      <c r="I4" s="585"/>
      <c r="J4" s="585"/>
      <c r="K4" s="585"/>
      <c r="L4" s="191"/>
      <c r="M4" s="191"/>
    </row>
    <row r="5" spans="1:13" s="12" customFormat="1" x14ac:dyDescent="0.25">
      <c r="A5" s="193" t="s">
        <v>250</v>
      </c>
      <c r="B5" s="582"/>
      <c r="C5" s="582"/>
      <c r="D5" s="582"/>
      <c r="E5" s="582"/>
      <c r="F5" s="583"/>
      <c r="G5" s="583"/>
      <c r="H5" s="583"/>
      <c r="I5" s="583"/>
      <c r="J5" s="583"/>
      <c r="K5" s="583"/>
      <c r="L5" s="191"/>
      <c r="M5" s="191"/>
    </row>
    <row r="6" spans="1:13" s="12" customFormat="1" x14ac:dyDescent="0.25">
      <c r="A6" s="586" t="s">
        <v>251</v>
      </c>
      <c r="B6" s="586"/>
      <c r="C6" s="586"/>
      <c r="D6" s="586"/>
      <c r="E6" s="585"/>
      <c r="F6" s="585"/>
      <c r="G6" s="585"/>
      <c r="H6" s="585"/>
      <c r="I6" s="585"/>
      <c r="J6" s="585"/>
      <c r="K6" s="585"/>
      <c r="L6" s="191"/>
      <c r="M6" s="191"/>
    </row>
    <row r="7" spans="1:13" s="12" customFormat="1" x14ac:dyDescent="0.25">
      <c r="A7" s="584" t="s">
        <v>252</v>
      </c>
      <c r="B7" s="584"/>
      <c r="C7" s="584"/>
      <c r="D7" s="584"/>
      <c r="E7" s="584"/>
      <c r="F7" s="584"/>
      <c r="G7" s="584"/>
      <c r="H7" s="584"/>
      <c r="I7" s="584"/>
      <c r="J7" s="584"/>
      <c r="K7" s="584"/>
      <c r="L7" s="191"/>
      <c r="M7" s="191"/>
    </row>
    <row r="8" spans="1:13" s="12" customFormat="1" x14ac:dyDescent="0.25">
      <c r="A8" s="587"/>
      <c r="B8" s="587"/>
      <c r="C8" s="587"/>
      <c r="D8" s="587"/>
      <c r="E8" s="587"/>
      <c r="F8" s="587"/>
      <c r="G8" s="587"/>
      <c r="H8" s="587"/>
      <c r="I8" s="587"/>
      <c r="J8" s="587"/>
      <c r="K8" s="587"/>
      <c r="L8" s="191"/>
      <c r="M8" s="191"/>
    </row>
    <row r="9" spans="1:13" s="12" customFormat="1" x14ac:dyDescent="0.25">
      <c r="A9" s="588" t="s">
        <v>253</v>
      </c>
      <c r="B9" s="588"/>
      <c r="C9" s="588"/>
      <c r="D9" s="588"/>
      <c r="E9" s="588"/>
      <c r="F9" s="588"/>
      <c r="G9" s="588"/>
      <c r="H9" s="588"/>
      <c r="I9" s="588"/>
      <c r="J9" s="588"/>
      <c r="K9" s="588"/>
      <c r="L9" s="191"/>
      <c r="M9" s="191"/>
    </row>
    <row r="10" spans="1:13" s="12" customFormat="1" x14ac:dyDescent="0.25">
      <c r="A10" s="588" t="s">
        <v>254</v>
      </c>
      <c r="B10" s="588"/>
      <c r="C10" s="588"/>
      <c r="D10" s="588"/>
      <c r="E10" s="588"/>
      <c r="F10" s="588"/>
      <c r="G10" s="588"/>
      <c r="H10" s="588"/>
      <c r="I10" s="588"/>
      <c r="J10" s="588"/>
      <c r="K10" s="588"/>
      <c r="L10" s="191"/>
      <c r="M10" s="191"/>
    </row>
    <row r="11" spans="1:13" ht="30" x14ac:dyDescent="0.25">
      <c r="A11" s="180" t="s">
        <v>255</v>
      </c>
      <c r="B11" s="573" t="s">
        <v>256</v>
      </c>
      <c r="C11" s="574"/>
      <c r="D11" s="181" t="s">
        <v>257</v>
      </c>
      <c r="E11" s="181" t="s">
        <v>258</v>
      </c>
      <c r="F11" s="181" t="s">
        <v>259</v>
      </c>
      <c r="G11" s="181" t="s">
        <v>260</v>
      </c>
      <c r="H11" s="181" t="s">
        <v>261</v>
      </c>
      <c r="I11" s="182" t="s">
        <v>262</v>
      </c>
      <c r="J11" s="575" t="s">
        <v>263</v>
      </c>
      <c r="K11" s="576"/>
      <c r="L11" s="577"/>
      <c r="M11" s="191"/>
    </row>
    <row r="12" spans="1:13" x14ac:dyDescent="0.25">
      <c r="A12" s="183"/>
      <c r="B12" s="589" t="s">
        <v>264</v>
      </c>
      <c r="C12" s="590"/>
      <c r="D12" s="219" t="s">
        <v>265</v>
      </c>
      <c r="E12" s="219" t="s">
        <v>266</v>
      </c>
      <c r="F12" s="219" t="s">
        <v>266</v>
      </c>
      <c r="G12" s="219" t="s">
        <v>267</v>
      </c>
      <c r="H12" s="219" t="s">
        <v>268</v>
      </c>
      <c r="I12" s="219" t="s">
        <v>269</v>
      </c>
      <c r="J12" s="589" t="s">
        <v>270</v>
      </c>
      <c r="K12" s="591"/>
      <c r="L12" s="592"/>
      <c r="M12" s="191"/>
    </row>
    <row r="13" spans="1:13" s="12" customFormat="1" x14ac:dyDescent="0.25">
      <c r="A13" s="199">
        <v>1</v>
      </c>
      <c r="B13" s="609"/>
      <c r="C13" s="610"/>
      <c r="D13" s="200"/>
      <c r="E13" s="200"/>
      <c r="F13" s="200"/>
      <c r="G13" s="200"/>
      <c r="H13" s="201"/>
      <c r="I13" s="202"/>
      <c r="J13" s="611">
        <f>H13*I13</f>
        <v>0</v>
      </c>
      <c r="K13" s="612"/>
      <c r="L13" s="613"/>
      <c r="M13" s="191"/>
    </row>
    <row r="14" spans="1:13" s="12" customFormat="1" x14ac:dyDescent="0.25">
      <c r="A14" s="199">
        <v>2</v>
      </c>
      <c r="B14" s="609"/>
      <c r="C14" s="614"/>
      <c r="D14" s="200"/>
      <c r="E14" s="200"/>
      <c r="F14" s="200"/>
      <c r="G14" s="200"/>
      <c r="H14" s="200"/>
      <c r="I14" s="202"/>
      <c r="J14" s="611">
        <f t="shared" ref="J14:J22" si="0">H14*I14</f>
        <v>0</v>
      </c>
      <c r="K14" s="612"/>
      <c r="L14" s="613"/>
      <c r="M14" s="191"/>
    </row>
    <row r="15" spans="1:13" s="12" customFormat="1" x14ac:dyDescent="0.25">
      <c r="A15" s="199">
        <v>3</v>
      </c>
      <c r="B15" s="609"/>
      <c r="C15" s="614"/>
      <c r="D15" s="200"/>
      <c r="E15" s="200"/>
      <c r="F15" s="200"/>
      <c r="G15" s="200"/>
      <c r="H15" s="200"/>
      <c r="I15" s="202"/>
      <c r="J15" s="611">
        <f t="shared" si="0"/>
        <v>0</v>
      </c>
      <c r="K15" s="612"/>
      <c r="L15" s="613"/>
      <c r="M15" s="191"/>
    </row>
    <row r="16" spans="1:13" s="12" customFormat="1" x14ac:dyDescent="0.25">
      <c r="A16" s="199">
        <v>4</v>
      </c>
      <c r="B16" s="609"/>
      <c r="C16" s="614"/>
      <c r="D16" s="200"/>
      <c r="E16" s="200"/>
      <c r="F16" s="200"/>
      <c r="G16" s="200"/>
      <c r="H16" s="200"/>
      <c r="I16" s="202"/>
      <c r="J16" s="611">
        <f t="shared" si="0"/>
        <v>0</v>
      </c>
      <c r="K16" s="612"/>
      <c r="L16" s="613"/>
      <c r="M16" s="191"/>
    </row>
    <row r="17" spans="1:13" s="12" customFormat="1" x14ac:dyDescent="0.25">
      <c r="A17" s="199">
        <v>5</v>
      </c>
      <c r="B17" s="609"/>
      <c r="C17" s="614"/>
      <c r="D17" s="200"/>
      <c r="E17" s="200"/>
      <c r="F17" s="200"/>
      <c r="G17" s="200"/>
      <c r="H17" s="200"/>
      <c r="I17" s="202"/>
      <c r="J17" s="611">
        <f t="shared" si="0"/>
        <v>0</v>
      </c>
      <c r="K17" s="612"/>
      <c r="L17" s="613"/>
      <c r="M17" s="191"/>
    </row>
    <row r="18" spans="1:13" s="12" customFormat="1" x14ac:dyDescent="0.25">
      <c r="A18" s="199">
        <v>6</v>
      </c>
      <c r="B18" s="609"/>
      <c r="C18" s="614"/>
      <c r="D18" s="200"/>
      <c r="E18" s="200"/>
      <c r="F18" s="200"/>
      <c r="G18" s="200"/>
      <c r="H18" s="200"/>
      <c r="I18" s="202"/>
      <c r="J18" s="611">
        <f t="shared" si="0"/>
        <v>0</v>
      </c>
      <c r="K18" s="612"/>
      <c r="L18" s="613"/>
      <c r="M18" s="191"/>
    </row>
    <row r="19" spans="1:13" s="12" customFormat="1" x14ac:dyDescent="0.25">
      <c r="A19" s="199">
        <v>7</v>
      </c>
      <c r="B19" s="609"/>
      <c r="C19" s="614"/>
      <c r="D19" s="200"/>
      <c r="E19" s="200"/>
      <c r="F19" s="200"/>
      <c r="G19" s="200"/>
      <c r="H19" s="200"/>
      <c r="I19" s="202"/>
      <c r="J19" s="611">
        <f t="shared" si="0"/>
        <v>0</v>
      </c>
      <c r="K19" s="612"/>
      <c r="L19" s="613"/>
      <c r="M19" s="191"/>
    </row>
    <row r="20" spans="1:13" s="12" customFormat="1" x14ac:dyDescent="0.25">
      <c r="A20" s="199">
        <v>8</v>
      </c>
      <c r="B20" s="609"/>
      <c r="C20" s="614"/>
      <c r="D20" s="200"/>
      <c r="E20" s="200"/>
      <c r="F20" s="200"/>
      <c r="G20" s="200"/>
      <c r="H20" s="200"/>
      <c r="I20" s="202"/>
      <c r="J20" s="611">
        <f t="shared" si="0"/>
        <v>0</v>
      </c>
      <c r="K20" s="612"/>
      <c r="L20" s="613"/>
      <c r="M20" s="191"/>
    </row>
    <row r="21" spans="1:13" s="12" customFormat="1" x14ac:dyDescent="0.25">
      <c r="A21" s="199">
        <v>9</v>
      </c>
      <c r="B21" s="609"/>
      <c r="C21" s="614"/>
      <c r="D21" s="200"/>
      <c r="E21" s="200"/>
      <c r="F21" s="200"/>
      <c r="G21" s="200"/>
      <c r="H21" s="200"/>
      <c r="I21" s="202"/>
      <c r="J21" s="611">
        <f t="shared" si="0"/>
        <v>0</v>
      </c>
      <c r="K21" s="612"/>
      <c r="L21" s="613"/>
      <c r="M21" s="191"/>
    </row>
    <row r="22" spans="1:13" s="12" customFormat="1" x14ac:dyDescent="0.25">
      <c r="A22" s="203">
        <v>10</v>
      </c>
      <c r="B22" s="615"/>
      <c r="C22" s="616"/>
      <c r="D22" s="204"/>
      <c r="E22" s="204"/>
      <c r="F22" s="204"/>
      <c r="G22" s="204"/>
      <c r="H22" s="204"/>
      <c r="I22" s="205"/>
      <c r="J22" s="611">
        <f t="shared" si="0"/>
        <v>0</v>
      </c>
      <c r="K22" s="612"/>
      <c r="L22" s="613"/>
      <c r="M22" s="191"/>
    </row>
    <row r="23" spans="1:13" s="12" customFormat="1" x14ac:dyDescent="0.25">
      <c r="A23" s="602" t="s">
        <v>271</v>
      </c>
      <c r="B23" s="602"/>
      <c r="C23" s="602"/>
      <c r="D23" s="602"/>
      <c r="E23" s="602"/>
      <c r="F23" s="602"/>
      <c r="G23" s="602"/>
      <c r="H23" s="602"/>
      <c r="I23" s="602"/>
      <c r="J23" s="602"/>
      <c r="K23" s="602"/>
      <c r="L23" s="191"/>
      <c r="M23" s="191"/>
    </row>
    <row r="24" spans="1:13" s="12" customFormat="1" x14ac:dyDescent="0.25">
      <c r="A24" s="194" t="s">
        <v>272</v>
      </c>
      <c r="B24" s="191"/>
      <c r="C24" s="191"/>
      <c r="D24" s="191"/>
      <c r="E24" s="191"/>
      <c r="F24" s="191"/>
      <c r="G24" s="191"/>
      <c r="H24" s="191"/>
      <c r="I24" s="191"/>
      <c r="J24" s="191"/>
      <c r="K24" s="191"/>
      <c r="L24" s="191"/>
      <c r="M24" s="191"/>
    </row>
    <row r="25" spans="1:13" s="12" customFormat="1" x14ac:dyDescent="0.25">
      <c r="A25" s="195"/>
      <c r="B25" s="195"/>
      <c r="C25" s="195"/>
      <c r="D25" s="195"/>
      <c r="E25" s="195"/>
      <c r="F25" s="195"/>
      <c r="G25" s="195"/>
      <c r="H25" s="195"/>
      <c r="I25" s="195"/>
      <c r="J25" s="195"/>
      <c r="K25" s="195"/>
      <c r="L25" s="195"/>
      <c r="M25" s="195"/>
    </row>
    <row r="26" spans="1:13" s="12" customFormat="1" ht="73.5" customHeight="1" x14ac:dyDescent="0.25">
      <c r="A26" s="599" t="s">
        <v>273</v>
      </c>
      <c r="B26" s="599"/>
      <c r="C26" s="599"/>
      <c r="D26" s="599"/>
      <c r="E26" s="599"/>
      <c r="F26" s="599"/>
      <c r="G26" s="599"/>
      <c r="H26" s="599"/>
      <c r="I26" s="599"/>
      <c r="J26" s="599"/>
      <c r="K26" s="599"/>
      <c r="L26" s="191"/>
      <c r="M26" s="191"/>
    </row>
    <row r="27" spans="1:13" s="12" customFormat="1" x14ac:dyDescent="0.25">
      <c r="A27" s="603" t="s">
        <v>274</v>
      </c>
      <c r="B27" s="603"/>
      <c r="C27" s="603"/>
      <c r="D27" s="603"/>
      <c r="E27" s="603"/>
      <c r="F27" s="603"/>
      <c r="G27" s="603"/>
      <c r="H27" s="603"/>
      <c r="I27" s="603"/>
      <c r="J27" s="603"/>
      <c r="K27" s="174"/>
      <c r="L27" s="191"/>
      <c r="M27" s="191"/>
    </row>
    <row r="28" spans="1:13" s="12" customFormat="1" x14ac:dyDescent="0.25">
      <c r="A28" s="194"/>
      <c r="B28" s="191"/>
      <c r="C28" s="191"/>
      <c r="D28" s="191"/>
      <c r="E28" s="191"/>
      <c r="F28" s="191"/>
      <c r="G28" s="191"/>
      <c r="H28" s="191"/>
      <c r="I28" s="191"/>
      <c r="J28" s="191"/>
      <c r="K28" s="191"/>
      <c r="L28" s="191"/>
      <c r="M28" s="191"/>
    </row>
    <row r="29" spans="1:13" s="12" customFormat="1" x14ac:dyDescent="0.25">
      <c r="A29" s="194"/>
      <c r="B29" s="191"/>
      <c r="C29" s="191"/>
      <c r="D29" s="191"/>
      <c r="E29" s="191"/>
      <c r="F29" s="191"/>
      <c r="G29" s="191"/>
      <c r="H29" s="191"/>
      <c r="I29" s="191"/>
      <c r="J29" s="191"/>
      <c r="K29" s="191"/>
      <c r="L29" s="191"/>
      <c r="M29" s="191"/>
    </row>
    <row r="30" spans="1:13" s="12" customFormat="1" x14ac:dyDescent="0.25">
      <c r="A30" s="599" t="s">
        <v>275</v>
      </c>
      <c r="B30" s="604"/>
      <c r="C30" s="604"/>
      <c r="D30" s="604"/>
      <c r="E30" s="604"/>
      <c r="F30" s="196" t="s">
        <v>276</v>
      </c>
      <c r="G30" s="196" t="s">
        <v>276</v>
      </c>
      <c r="H30" s="191"/>
      <c r="I30" s="191"/>
      <c r="J30" s="191"/>
      <c r="K30" s="191"/>
      <c r="L30" s="191"/>
      <c r="M30" s="191"/>
    </row>
    <row r="31" spans="1:13" s="12" customFormat="1" x14ac:dyDescent="0.25">
      <c r="A31" s="197"/>
      <c r="B31" s="191"/>
      <c r="C31" s="191"/>
      <c r="D31" s="191"/>
      <c r="E31" s="191"/>
      <c r="F31" s="191" t="s">
        <v>277</v>
      </c>
      <c r="G31" s="191" t="s">
        <v>278</v>
      </c>
      <c r="H31" s="191"/>
      <c r="I31" s="191"/>
      <c r="J31" s="191"/>
      <c r="K31" s="191"/>
      <c r="L31" s="191"/>
      <c r="M31" s="191"/>
    </row>
    <row r="32" spans="1:13" s="12" customFormat="1" x14ac:dyDescent="0.25">
      <c r="A32" s="197"/>
      <c r="B32" s="191"/>
      <c r="C32" s="191"/>
      <c r="D32" s="191"/>
      <c r="E32" s="191"/>
      <c r="F32" s="191"/>
      <c r="G32" s="191"/>
      <c r="H32" s="191"/>
      <c r="I32" s="191"/>
      <c r="J32" s="191"/>
      <c r="K32" s="191"/>
      <c r="L32" s="191"/>
      <c r="M32" s="191"/>
    </row>
    <row r="33" spans="1:13" s="12" customFormat="1" x14ac:dyDescent="0.25">
      <c r="A33" s="605" t="s">
        <v>279</v>
      </c>
      <c r="B33" s="583"/>
      <c r="C33" s="583"/>
      <c r="D33" s="583"/>
      <c r="E33" s="583"/>
      <c r="F33" s="583"/>
      <c r="G33" s="583"/>
      <c r="H33" s="583"/>
      <c r="I33" s="583"/>
      <c r="J33" s="583"/>
      <c r="K33" s="583"/>
      <c r="L33" s="191"/>
      <c r="M33" s="191"/>
    </row>
    <row r="34" spans="1:13" s="12" customFormat="1" x14ac:dyDescent="0.25">
      <c r="A34" s="588" t="s">
        <v>280</v>
      </c>
      <c r="B34" s="588"/>
      <c r="C34" s="588"/>
      <c r="D34" s="588"/>
      <c r="E34" s="588"/>
      <c r="F34" s="588"/>
      <c r="G34" s="588"/>
      <c r="H34" s="588"/>
      <c r="I34" s="588"/>
      <c r="J34" s="588"/>
      <c r="K34" s="588"/>
      <c r="L34" s="191"/>
      <c r="M34" s="191"/>
    </row>
    <row r="35" spans="1:13" s="12" customFormat="1" x14ac:dyDescent="0.25">
      <c r="A35" s="194" t="s">
        <v>281</v>
      </c>
      <c r="B35" s="191"/>
      <c r="C35" s="191"/>
      <c r="D35" s="191"/>
      <c r="E35" s="191"/>
      <c r="F35" s="191"/>
      <c r="G35" s="191"/>
      <c r="H35" s="191"/>
      <c r="I35" s="191"/>
      <c r="J35" s="191"/>
      <c r="K35" s="191"/>
      <c r="L35" s="191"/>
      <c r="M35" s="191"/>
    </row>
    <row r="36" spans="1:13" s="12" customFormat="1" x14ac:dyDescent="0.25">
      <c r="A36" s="194" t="s">
        <v>282</v>
      </c>
      <c r="B36" s="191"/>
      <c r="C36" s="191"/>
      <c r="D36" s="191"/>
      <c r="E36" s="191"/>
      <c r="F36" s="191"/>
      <c r="G36" s="191"/>
      <c r="H36" s="191"/>
      <c r="I36" s="191"/>
      <c r="J36" s="191"/>
      <c r="K36" s="191"/>
      <c r="L36" s="191"/>
      <c r="M36" s="191"/>
    </row>
    <row r="37" spans="1:13" s="12" customFormat="1" x14ac:dyDescent="0.25">
      <c r="A37" s="194" t="s">
        <v>283</v>
      </c>
      <c r="B37" s="191"/>
      <c r="C37" s="191"/>
      <c r="D37" s="191"/>
      <c r="E37" s="191"/>
      <c r="F37" s="191"/>
      <c r="G37" s="191"/>
      <c r="H37" s="191"/>
      <c r="I37" s="191"/>
      <c r="J37" s="191"/>
      <c r="K37" s="191"/>
      <c r="L37" s="191"/>
      <c r="M37" s="191"/>
    </row>
    <row r="38" spans="1:13" s="12" customFormat="1" x14ac:dyDescent="0.25">
      <c r="A38" s="191" t="s">
        <v>284</v>
      </c>
      <c r="B38" s="191"/>
      <c r="C38" s="191"/>
      <c r="D38" s="191"/>
      <c r="E38" s="191"/>
      <c r="F38" s="191"/>
      <c r="G38" s="191"/>
      <c r="H38" s="191"/>
      <c r="I38" s="191"/>
      <c r="J38" s="191"/>
      <c r="K38" s="191"/>
      <c r="L38" s="191"/>
      <c r="M38" s="191"/>
    </row>
    <row r="39" spans="1:13" s="12" customFormat="1" ht="35.25" customHeight="1" x14ac:dyDescent="0.25">
      <c r="A39" s="606" t="s">
        <v>285</v>
      </c>
      <c r="B39" s="606"/>
      <c r="C39" s="606"/>
      <c r="D39" s="606"/>
      <c r="E39" s="607" t="s">
        <v>286</v>
      </c>
      <c r="F39" s="607"/>
      <c r="G39" s="607"/>
      <c r="H39" s="607"/>
      <c r="I39" s="607"/>
      <c r="J39" s="607"/>
      <c r="K39" s="607"/>
      <c r="L39" s="607"/>
      <c r="M39" s="191"/>
    </row>
    <row r="40" spans="1:13" s="12" customFormat="1" ht="100.5" customHeight="1" x14ac:dyDescent="0.25">
      <c r="A40" s="606" t="s">
        <v>287</v>
      </c>
      <c r="B40" s="606"/>
      <c r="C40" s="606"/>
      <c r="D40" s="606"/>
      <c r="E40" s="607" t="s">
        <v>288</v>
      </c>
      <c r="F40" s="607"/>
      <c r="G40" s="607"/>
      <c r="H40" s="607"/>
      <c r="I40" s="607"/>
      <c r="J40" s="607"/>
      <c r="K40" s="607"/>
      <c r="L40" s="607"/>
      <c r="M40" s="191"/>
    </row>
    <row r="41" spans="1:13" s="12" customFormat="1" x14ac:dyDescent="0.25">
      <c r="A41" s="608" t="s">
        <v>289</v>
      </c>
      <c r="B41" s="608"/>
      <c r="C41" s="608"/>
      <c r="D41" s="608"/>
      <c r="E41" s="607" t="s">
        <v>290</v>
      </c>
      <c r="F41" s="607"/>
      <c r="G41" s="607"/>
      <c r="H41" s="607"/>
      <c r="I41" s="607"/>
      <c r="J41" s="607"/>
      <c r="K41" s="607"/>
      <c r="L41" s="607"/>
      <c r="M41" s="191"/>
    </row>
    <row r="42" spans="1:13" s="12" customFormat="1" ht="30" customHeight="1" x14ac:dyDescent="0.25">
      <c r="A42" s="606" t="s">
        <v>291</v>
      </c>
      <c r="B42" s="608"/>
      <c r="C42" s="608"/>
      <c r="D42" s="608"/>
      <c r="E42" s="607" t="s">
        <v>292</v>
      </c>
      <c r="F42" s="607"/>
      <c r="G42" s="607"/>
      <c r="H42" s="607"/>
      <c r="I42" s="607"/>
      <c r="J42" s="607"/>
      <c r="K42" s="607"/>
      <c r="L42" s="607"/>
      <c r="M42" s="191"/>
    </row>
    <row r="43" spans="1:13" s="12" customFormat="1" ht="15" customHeight="1" x14ac:dyDescent="0.25">
      <c r="A43" s="606" t="s">
        <v>301</v>
      </c>
      <c r="B43" s="608"/>
      <c r="C43" s="608"/>
      <c r="D43" s="608"/>
      <c r="E43" s="607" t="s">
        <v>294</v>
      </c>
      <c r="F43" s="607"/>
      <c r="G43" s="607"/>
      <c r="H43" s="607"/>
      <c r="I43" s="607"/>
      <c r="J43" s="607"/>
      <c r="K43" s="607"/>
      <c r="L43" s="607"/>
      <c r="M43" s="191"/>
    </row>
    <row r="44" spans="1:13" s="12" customFormat="1" ht="15" customHeight="1" x14ac:dyDescent="0.25">
      <c r="A44" s="608" t="s">
        <v>295</v>
      </c>
      <c r="B44" s="608"/>
      <c r="C44" s="608"/>
      <c r="D44" s="608"/>
      <c r="E44" s="607" t="s">
        <v>296</v>
      </c>
      <c r="F44" s="607"/>
      <c r="G44" s="607"/>
      <c r="H44" s="607"/>
      <c r="I44" s="607"/>
      <c r="J44" s="607"/>
      <c r="K44" s="607"/>
      <c r="L44" s="607"/>
      <c r="M44" s="191"/>
    </row>
    <row r="45" spans="1:13" s="12" customFormat="1" ht="15" customHeight="1" x14ac:dyDescent="0.25">
      <c r="A45" s="608" t="s">
        <v>297</v>
      </c>
      <c r="B45" s="608"/>
      <c r="C45" s="608"/>
      <c r="D45" s="608"/>
      <c r="E45" s="607" t="s">
        <v>298</v>
      </c>
      <c r="F45" s="607"/>
      <c r="G45" s="607"/>
      <c r="H45" s="607"/>
      <c r="I45" s="607"/>
      <c r="J45" s="607"/>
      <c r="K45" s="607"/>
      <c r="L45" s="607"/>
      <c r="M45" s="191"/>
    </row>
    <row r="46" spans="1:13" s="12" customFormat="1" ht="15" customHeight="1" x14ac:dyDescent="0.25">
      <c r="A46" s="608" t="s">
        <v>299</v>
      </c>
      <c r="B46" s="608"/>
      <c r="C46" s="608"/>
      <c r="D46" s="608"/>
      <c r="E46" s="607" t="s">
        <v>300</v>
      </c>
      <c r="F46" s="607"/>
      <c r="G46" s="607"/>
      <c r="H46" s="607"/>
      <c r="I46" s="607"/>
      <c r="J46" s="607"/>
      <c r="K46" s="607"/>
      <c r="L46" s="607"/>
      <c r="M46" s="191"/>
    </row>
    <row r="47" spans="1:13" s="12" customFormat="1" x14ac:dyDescent="0.25">
      <c r="A47" s="191"/>
      <c r="B47" s="191"/>
      <c r="C47" s="191"/>
      <c r="D47" s="191"/>
      <c r="E47" s="191"/>
      <c r="F47" s="191"/>
      <c r="G47" s="191"/>
      <c r="H47" s="191"/>
      <c r="I47" s="191"/>
      <c r="J47" s="191"/>
      <c r="K47" s="191"/>
      <c r="L47" s="191"/>
      <c r="M47" s="191"/>
    </row>
    <row r="48" spans="1:13" s="12" customFormat="1" x14ac:dyDescent="0.25">
      <c r="A48" s="192"/>
      <c r="B48" s="192"/>
      <c r="C48" s="192"/>
      <c r="D48" s="192"/>
      <c r="E48" s="192"/>
      <c r="F48" s="192"/>
      <c r="G48" s="192"/>
      <c r="H48" s="192"/>
      <c r="I48" s="192"/>
      <c r="J48" s="192"/>
      <c r="K48" s="192"/>
      <c r="L48" s="192"/>
      <c r="M48" s="192"/>
    </row>
    <row r="49" spans="1:13" s="12" customFormat="1" x14ac:dyDescent="0.25">
      <c r="A49" s="192"/>
      <c r="B49" s="192"/>
      <c r="C49" s="192"/>
      <c r="D49" s="192"/>
      <c r="E49" s="192"/>
      <c r="F49" s="192"/>
      <c r="G49" s="192"/>
      <c r="H49" s="192"/>
      <c r="I49" s="192"/>
      <c r="J49" s="192"/>
      <c r="K49" s="192"/>
      <c r="L49" s="192"/>
      <c r="M49" s="192"/>
    </row>
    <row r="50" spans="1:13" s="12" customFormat="1" x14ac:dyDescent="0.25">
      <c r="A50" s="192"/>
      <c r="B50" s="192"/>
      <c r="C50" s="192"/>
      <c r="D50" s="192"/>
      <c r="E50" s="192"/>
      <c r="F50" s="192"/>
      <c r="G50" s="192"/>
      <c r="H50" s="192"/>
      <c r="I50" s="192"/>
      <c r="J50" s="192"/>
      <c r="K50" s="192"/>
      <c r="L50" s="192"/>
      <c r="M50" s="192"/>
    </row>
    <row r="51" spans="1:13" s="12" customFormat="1" x14ac:dyDescent="0.25">
      <c r="A51" s="192"/>
      <c r="B51" s="192"/>
      <c r="C51" s="192"/>
      <c r="D51" s="192"/>
      <c r="E51" s="192"/>
      <c r="F51" s="192"/>
      <c r="G51" s="192"/>
      <c r="H51" s="192"/>
      <c r="I51" s="192"/>
      <c r="J51" s="192"/>
      <c r="K51" s="192"/>
      <c r="L51" s="192"/>
      <c r="M51" s="192"/>
    </row>
    <row r="52" spans="1:13" s="12" customFormat="1" x14ac:dyDescent="0.25">
      <c r="A52" s="192"/>
      <c r="B52" s="192"/>
      <c r="C52" s="192"/>
      <c r="D52" s="192"/>
      <c r="E52" s="192"/>
      <c r="F52" s="192"/>
      <c r="G52" s="192"/>
      <c r="H52" s="192"/>
      <c r="I52" s="192"/>
      <c r="J52" s="192"/>
      <c r="K52" s="192"/>
      <c r="L52" s="192"/>
      <c r="M52" s="192"/>
    </row>
    <row r="53" spans="1:13" s="12" customFormat="1" x14ac:dyDescent="0.25">
      <c r="A53" s="192"/>
      <c r="B53" s="192"/>
      <c r="C53" s="192"/>
      <c r="D53" s="192"/>
      <c r="E53" s="192"/>
      <c r="F53" s="192"/>
      <c r="G53" s="192"/>
      <c r="H53" s="192"/>
      <c r="I53" s="192"/>
      <c r="J53" s="192"/>
      <c r="K53" s="192"/>
      <c r="L53" s="192"/>
      <c r="M53" s="192"/>
    </row>
    <row r="54" spans="1:13" s="12" customFormat="1" x14ac:dyDescent="0.25">
      <c r="A54" s="192"/>
      <c r="B54" s="192"/>
      <c r="C54" s="192"/>
      <c r="D54" s="192"/>
      <c r="E54" s="192"/>
      <c r="F54" s="192"/>
      <c r="G54" s="192"/>
      <c r="H54" s="192"/>
      <c r="I54" s="192"/>
      <c r="J54" s="192"/>
      <c r="K54" s="192"/>
      <c r="L54" s="192"/>
      <c r="M54" s="192"/>
    </row>
    <row r="55" spans="1:13" s="12" customFormat="1" x14ac:dyDescent="0.25">
      <c r="A55" s="192"/>
      <c r="B55" s="192"/>
      <c r="C55" s="192"/>
      <c r="D55" s="192"/>
      <c r="E55" s="192"/>
      <c r="F55" s="192"/>
      <c r="G55" s="192"/>
      <c r="H55" s="192"/>
      <c r="I55" s="192"/>
      <c r="J55" s="192"/>
      <c r="K55" s="192"/>
      <c r="L55" s="192"/>
      <c r="M55" s="192"/>
    </row>
  </sheetData>
  <sheetProtection algorithmName="SHA-512" hashValue="OoJKBOVfo5P/5ttCbL8+SG9LtNjastR90o4VHAqDb2Y2Chhs7LzkEj+lLhg+nzbncVrC42tNqnfXEJm9Rwv6FA==" saltValue="GBRaEeGBIzwNkQyTufnyFQ==" spinCount="100000" sheet="1" objects="1" scenarios="1"/>
  <mergeCells count="58">
    <mergeCell ref="A46:D46"/>
    <mergeCell ref="E46:L46"/>
    <mergeCell ref="A43:D43"/>
    <mergeCell ref="E43:L43"/>
    <mergeCell ref="A44:D44"/>
    <mergeCell ref="E44:L44"/>
    <mergeCell ref="A45:D45"/>
    <mergeCell ref="E45:L45"/>
    <mergeCell ref="A40:D40"/>
    <mergeCell ref="E40:L40"/>
    <mergeCell ref="A41:D41"/>
    <mergeCell ref="E41:L41"/>
    <mergeCell ref="A42:D42"/>
    <mergeCell ref="E42:L42"/>
    <mergeCell ref="A27:J27"/>
    <mergeCell ref="A30:E30"/>
    <mergeCell ref="A33:K33"/>
    <mergeCell ref="A34:K34"/>
    <mergeCell ref="A39:D39"/>
    <mergeCell ref="E39:L39"/>
    <mergeCell ref="A26:K26"/>
    <mergeCell ref="B18:C18"/>
    <mergeCell ref="J18:L18"/>
    <mergeCell ref="B19:C19"/>
    <mergeCell ref="J19:L19"/>
    <mergeCell ref="B20:C20"/>
    <mergeCell ref="J20:L20"/>
    <mergeCell ref="B21:C21"/>
    <mergeCell ref="J21:L21"/>
    <mergeCell ref="B22:C22"/>
    <mergeCell ref="J22:L22"/>
    <mergeCell ref="A23:K23"/>
    <mergeCell ref="B15:C15"/>
    <mergeCell ref="J15:L15"/>
    <mergeCell ref="B16:C16"/>
    <mergeCell ref="J16:L16"/>
    <mergeCell ref="B17:C17"/>
    <mergeCell ref="J17:L17"/>
    <mergeCell ref="B12:C12"/>
    <mergeCell ref="J12:L12"/>
    <mergeCell ref="B13:C13"/>
    <mergeCell ref="J13:L13"/>
    <mergeCell ref="B14:C14"/>
    <mergeCell ref="J14:L14"/>
    <mergeCell ref="B11:C11"/>
    <mergeCell ref="J11:L11"/>
    <mergeCell ref="A1:L1"/>
    <mergeCell ref="A2:K2"/>
    <mergeCell ref="B3:E3"/>
    <mergeCell ref="F3:K3"/>
    <mergeCell ref="A4:K4"/>
    <mergeCell ref="B5:E5"/>
    <mergeCell ref="F5:K5"/>
    <mergeCell ref="A6:K6"/>
    <mergeCell ref="A7:K7"/>
    <mergeCell ref="A8:K8"/>
    <mergeCell ref="A9:K9"/>
    <mergeCell ref="A10:K10"/>
  </mergeCells>
  <pageMargins left="0.7" right="0.7" top="0.75" bottom="0.75" header="0.3" footer="0.3"/>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C306F-E4F3-4EAD-852A-FD93773FF5FB}">
  <sheetPr codeName="Sheet2">
    <pageSetUpPr fitToPage="1"/>
  </sheetPr>
  <dimension ref="A1:S56"/>
  <sheetViews>
    <sheetView zoomScaleNormal="100" workbookViewId="0">
      <selection activeCell="A30" sqref="A30"/>
    </sheetView>
  </sheetViews>
  <sheetFormatPr defaultColWidth="8.85546875" defaultRowHeight="15" x14ac:dyDescent="0.25"/>
  <cols>
    <col min="1" max="1" width="39.7109375" style="149" customWidth="1"/>
    <col min="2" max="2" width="55.28515625" style="149" customWidth="1"/>
    <col min="3" max="3" width="27.140625" style="174" customWidth="1"/>
    <col min="4" max="19" width="9.140625" style="12"/>
  </cols>
  <sheetData>
    <row r="1" spans="1:3" ht="27" thickBot="1" x14ac:dyDescent="0.45">
      <c r="A1" s="410" t="s">
        <v>9</v>
      </c>
      <c r="B1" s="411"/>
    </row>
    <row r="2" spans="1:3" s="12" customFormat="1" x14ac:dyDescent="0.25">
      <c r="A2" s="174"/>
      <c r="B2" s="174"/>
      <c r="C2" s="174"/>
    </row>
    <row r="3" spans="1:3" s="12" customFormat="1" ht="15.75" thickBot="1" x14ac:dyDescent="0.3">
      <c r="A3" s="268" t="s">
        <v>10</v>
      </c>
      <c r="B3" s="268" t="s">
        <v>11</v>
      </c>
      <c r="C3" s="174"/>
    </row>
    <row r="4" spans="1:3" x14ac:dyDescent="0.25">
      <c r="A4" s="150" t="s">
        <v>12</v>
      </c>
      <c r="B4" s="151"/>
    </row>
    <row r="5" spans="1:3" x14ac:dyDescent="0.25">
      <c r="A5" s="152" t="s">
        <v>13</v>
      </c>
      <c r="B5" s="153"/>
      <c r="C5" s="267" t="s">
        <v>14</v>
      </c>
    </row>
    <row r="6" spans="1:3" x14ac:dyDescent="0.25">
      <c r="A6" s="152" t="s">
        <v>15</v>
      </c>
      <c r="B6" s="153"/>
      <c r="C6" s="267" t="s">
        <v>14</v>
      </c>
    </row>
    <row r="7" spans="1:3" x14ac:dyDescent="0.25">
      <c r="A7" s="152" t="s">
        <v>16</v>
      </c>
      <c r="B7" s="153"/>
      <c r="C7" s="267" t="s">
        <v>14</v>
      </c>
    </row>
    <row r="8" spans="1:3" x14ac:dyDescent="0.25">
      <c r="A8" s="152" t="s">
        <v>17</v>
      </c>
      <c r="B8" s="153"/>
      <c r="C8" s="267" t="s">
        <v>14</v>
      </c>
    </row>
    <row r="9" spans="1:3" x14ac:dyDescent="0.25">
      <c r="A9" s="152"/>
      <c r="B9" s="153"/>
      <c r="C9" s="267" t="s">
        <v>18</v>
      </c>
    </row>
    <row r="10" spans="1:3" x14ac:dyDescent="0.25">
      <c r="A10" s="152"/>
      <c r="B10" s="153"/>
      <c r="C10" s="267" t="s">
        <v>18</v>
      </c>
    </row>
    <row r="11" spans="1:3" x14ac:dyDescent="0.25">
      <c r="A11" s="152"/>
      <c r="B11" s="153"/>
      <c r="C11" s="267" t="s">
        <v>18</v>
      </c>
    </row>
    <row r="12" spans="1:3" x14ac:dyDescent="0.25">
      <c r="A12" s="152"/>
      <c r="B12" s="153"/>
      <c r="C12" s="267" t="s">
        <v>18</v>
      </c>
    </row>
    <row r="13" spans="1:3" x14ac:dyDescent="0.25">
      <c r="A13" s="152"/>
      <c r="B13" s="153"/>
      <c r="C13" s="267" t="s">
        <v>18</v>
      </c>
    </row>
    <row r="14" spans="1:3" ht="37.5" customHeight="1" thickBot="1" x14ac:dyDescent="0.3">
      <c r="A14" s="154" t="s">
        <v>19</v>
      </c>
      <c r="B14" s="155"/>
    </row>
    <row r="15" spans="1:3" ht="15.75" thickBot="1" x14ac:dyDescent="0.3">
      <c r="A15" s="156" t="s">
        <v>20</v>
      </c>
    </row>
    <row r="16" spans="1:3" ht="15.75" thickBot="1" x14ac:dyDescent="0.3">
      <c r="A16" s="157" t="s">
        <v>21</v>
      </c>
      <c r="B16" s="158"/>
    </row>
    <row r="17" spans="1:3" x14ac:dyDescent="0.25">
      <c r="A17" s="159" t="s">
        <v>22</v>
      </c>
      <c r="B17" s="160"/>
    </row>
    <row r="18" spans="1:3" x14ac:dyDescent="0.25">
      <c r="A18" s="161" t="s">
        <v>23</v>
      </c>
      <c r="B18" s="162"/>
    </row>
    <row r="19" spans="1:3" x14ac:dyDescent="0.25">
      <c r="A19" s="161" t="s">
        <v>24</v>
      </c>
      <c r="B19" s="162"/>
    </row>
    <row r="20" spans="1:3" ht="15.75" thickBot="1" x14ac:dyDescent="0.3">
      <c r="A20" s="163" t="s">
        <v>25</v>
      </c>
      <c r="B20" s="155"/>
    </row>
    <row r="21" spans="1:3" ht="15.75" thickBot="1" x14ac:dyDescent="0.3">
      <c r="A21" s="157" t="s">
        <v>26</v>
      </c>
      <c r="B21" s="158"/>
    </row>
    <row r="22" spans="1:3" x14ac:dyDescent="0.25">
      <c r="A22" s="164" t="s">
        <v>22</v>
      </c>
      <c r="B22" s="160"/>
    </row>
    <row r="23" spans="1:3" x14ac:dyDescent="0.25">
      <c r="A23" s="165" t="s">
        <v>23</v>
      </c>
      <c r="B23" s="166"/>
    </row>
    <row r="24" spans="1:3" x14ac:dyDescent="0.25">
      <c r="A24" s="161" t="s">
        <v>24</v>
      </c>
      <c r="B24" s="162"/>
    </row>
    <row r="25" spans="1:3" ht="15.75" thickBot="1" x14ac:dyDescent="0.3">
      <c r="A25" s="163" t="s">
        <v>25</v>
      </c>
      <c r="B25" s="155"/>
    </row>
    <row r="26" spans="1:3" ht="15.75" thickBot="1" x14ac:dyDescent="0.3">
      <c r="A26" s="167" t="s">
        <v>27</v>
      </c>
      <c r="B26" s="168"/>
    </row>
    <row r="27" spans="1:3" x14ac:dyDescent="0.25">
      <c r="A27" s="164" t="s">
        <v>22</v>
      </c>
      <c r="B27" s="169"/>
    </row>
    <row r="28" spans="1:3" x14ac:dyDescent="0.25">
      <c r="A28" s="161" t="s">
        <v>23</v>
      </c>
      <c r="B28" s="170"/>
    </row>
    <row r="29" spans="1:3" x14ac:dyDescent="0.25">
      <c r="A29" s="161" t="s">
        <v>24</v>
      </c>
      <c r="B29" s="170"/>
    </row>
    <row r="30" spans="1:3" ht="15.75" thickBot="1" x14ac:dyDescent="0.3">
      <c r="A30" s="163" t="s">
        <v>25</v>
      </c>
      <c r="B30" s="171"/>
    </row>
    <row r="31" spans="1:3" s="12" customFormat="1" x14ac:dyDescent="0.25">
      <c r="A31" s="174"/>
      <c r="B31" s="174"/>
      <c r="C31" s="174"/>
    </row>
    <row r="32" spans="1:3" s="12" customFormat="1" x14ac:dyDescent="0.25">
      <c r="A32" s="174"/>
      <c r="B32" s="174"/>
      <c r="C32" s="174"/>
    </row>
    <row r="33" spans="1:3" s="12" customFormat="1" x14ac:dyDescent="0.25">
      <c r="A33" s="174"/>
      <c r="B33" s="174"/>
      <c r="C33" s="174"/>
    </row>
    <row r="34" spans="1:3" s="12" customFormat="1" x14ac:dyDescent="0.25">
      <c r="A34" s="174"/>
      <c r="B34" s="174"/>
      <c r="C34" s="174"/>
    </row>
    <row r="35" spans="1:3" s="12" customFormat="1" x14ac:dyDescent="0.25">
      <c r="A35" s="174"/>
      <c r="B35" s="174"/>
      <c r="C35" s="174"/>
    </row>
    <row r="36" spans="1:3" s="12" customFormat="1" x14ac:dyDescent="0.25">
      <c r="A36" s="174"/>
      <c r="B36" s="174"/>
      <c r="C36" s="174"/>
    </row>
    <row r="37" spans="1:3" s="12" customFormat="1" x14ac:dyDescent="0.25">
      <c r="A37" s="174"/>
      <c r="B37" s="174"/>
      <c r="C37" s="174"/>
    </row>
    <row r="38" spans="1:3" s="12" customFormat="1" x14ac:dyDescent="0.25">
      <c r="A38" s="174"/>
      <c r="B38" s="174"/>
      <c r="C38" s="174"/>
    </row>
    <row r="39" spans="1:3" s="12" customFormat="1" x14ac:dyDescent="0.25">
      <c r="A39" s="174"/>
      <c r="B39" s="174"/>
      <c r="C39" s="174"/>
    </row>
    <row r="40" spans="1:3" s="12" customFormat="1" x14ac:dyDescent="0.25">
      <c r="A40" s="174"/>
      <c r="B40" s="174"/>
      <c r="C40" s="174"/>
    </row>
    <row r="41" spans="1:3" s="12" customFormat="1" x14ac:dyDescent="0.25">
      <c r="A41" s="174"/>
      <c r="B41" s="174"/>
      <c r="C41" s="174"/>
    </row>
    <row r="42" spans="1:3" s="12" customFormat="1" x14ac:dyDescent="0.25">
      <c r="A42" s="174"/>
      <c r="B42" s="174"/>
      <c r="C42" s="174"/>
    </row>
    <row r="43" spans="1:3" s="12" customFormat="1" x14ac:dyDescent="0.25">
      <c r="A43" s="174"/>
      <c r="B43" s="174"/>
      <c r="C43" s="174"/>
    </row>
    <row r="44" spans="1:3" s="12" customFormat="1" x14ac:dyDescent="0.25">
      <c r="A44" s="174"/>
      <c r="B44" s="174"/>
      <c r="C44" s="174"/>
    </row>
    <row r="45" spans="1:3" s="12" customFormat="1" x14ac:dyDescent="0.25">
      <c r="A45" s="174"/>
      <c r="B45" s="174"/>
      <c r="C45" s="174"/>
    </row>
    <row r="46" spans="1:3" s="12" customFormat="1" x14ac:dyDescent="0.25">
      <c r="A46" s="174"/>
      <c r="B46" s="174"/>
      <c r="C46" s="174"/>
    </row>
    <row r="47" spans="1:3" s="12" customFormat="1" x14ac:dyDescent="0.25">
      <c r="A47" s="174"/>
      <c r="B47" s="174"/>
      <c r="C47" s="174"/>
    </row>
    <row r="48" spans="1:3" s="12" customFormat="1" x14ac:dyDescent="0.25">
      <c r="A48" s="174"/>
      <c r="B48" s="174"/>
      <c r="C48" s="174"/>
    </row>
    <row r="49" spans="1:3" s="12" customFormat="1" x14ac:dyDescent="0.25">
      <c r="A49" s="174"/>
      <c r="B49" s="174"/>
      <c r="C49" s="174"/>
    </row>
    <row r="50" spans="1:3" s="12" customFormat="1" x14ac:dyDescent="0.25">
      <c r="A50" s="174"/>
      <c r="B50" s="174"/>
      <c r="C50" s="174"/>
    </row>
    <row r="51" spans="1:3" s="12" customFormat="1" x14ac:dyDescent="0.25">
      <c r="A51" s="174"/>
      <c r="B51" s="174"/>
      <c r="C51" s="174"/>
    </row>
    <row r="52" spans="1:3" s="12" customFormat="1" x14ac:dyDescent="0.25">
      <c r="A52" s="174"/>
      <c r="B52" s="174"/>
      <c r="C52" s="174"/>
    </row>
    <row r="53" spans="1:3" s="12" customFormat="1" x14ac:dyDescent="0.25">
      <c r="A53" s="174"/>
      <c r="B53" s="174"/>
      <c r="C53" s="174"/>
    </row>
    <row r="54" spans="1:3" s="12" customFormat="1" x14ac:dyDescent="0.25">
      <c r="A54" s="174"/>
      <c r="B54" s="174"/>
      <c r="C54" s="174"/>
    </row>
    <row r="55" spans="1:3" s="12" customFormat="1" x14ac:dyDescent="0.25">
      <c r="A55" s="174"/>
      <c r="B55" s="174"/>
      <c r="C55" s="174"/>
    </row>
    <row r="56" spans="1:3" s="12" customFormat="1" x14ac:dyDescent="0.25">
      <c r="A56" s="174"/>
      <c r="B56" s="174"/>
      <c r="C56" s="174"/>
    </row>
  </sheetData>
  <sheetProtection algorithmName="SHA-512" hashValue="+SNXbpuDktG9duzKZd8Umn4ccN616BvdXzberzw0td/oDft6RE9Dmg7VIkdVEAw8T4FhJADlRFPy5TSRKpKNeA==" saltValue="/hdaUp/Zj8adA0lDbpVvDA==" spinCount="100000" sheet="1" objects="1" scenarios="1"/>
  <protectedRanges>
    <protectedRange sqref="B4:B14 B17:B20 B22:B25 B27:B30" name="General Information"/>
  </protectedRanges>
  <mergeCells count="1">
    <mergeCell ref="A1:B1"/>
  </mergeCell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37C6A9B9-6E00-47ED-BBFC-0BCAC52DCD5E}">
          <x14:formula1>
            <xm:f>Filters!$E$3:$E$14</xm:f>
          </x14:formula1>
          <xm:sqref>B5</xm:sqref>
        </x14:dataValidation>
        <x14:dataValidation type="list" allowBlank="1" showInputMessage="1" showErrorMessage="1" xr:uid="{89814AB8-D190-43C6-9967-8C509169AC29}">
          <x14:formula1>
            <xm:f>Filters!$A$3:$A$69</xm:f>
          </x14:formula1>
          <xm:sqref>B8:B13</xm:sqref>
        </x14:dataValidation>
        <x14:dataValidation type="list" allowBlank="1" showInputMessage="1" showErrorMessage="1" xr:uid="{10478595-DBD7-481C-967B-0CF35B042304}">
          <x14:formula1>
            <xm:f>Filters!$E$17:$E$18</xm:f>
          </x14:formula1>
          <xm:sqref>B6</xm:sqref>
        </x14:dataValidation>
        <x14:dataValidation type="list" allowBlank="1" showInputMessage="1" showErrorMessage="1" xr:uid="{3A75F0EF-C280-4C93-82DD-296172379F4F}">
          <x14:formula1>
            <xm:f>Filters!$E$21:$E$27</xm:f>
          </x14:formula1>
          <xm:sqref>B7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A97CB-EDD9-4D81-A00C-3035DB8EE74A}">
  <sheetPr codeName="Sheet20"/>
  <dimension ref="A1:D79"/>
  <sheetViews>
    <sheetView zoomScaleNormal="100" workbookViewId="0">
      <selection activeCell="C5" sqref="C5"/>
    </sheetView>
  </sheetViews>
  <sheetFormatPr defaultColWidth="8.85546875" defaultRowHeight="15" x14ac:dyDescent="0.25"/>
  <cols>
    <col min="1" max="3" width="34.7109375" customWidth="1"/>
  </cols>
  <sheetData>
    <row r="1" spans="1:4" ht="27" thickBot="1" x14ac:dyDescent="0.45">
      <c r="A1" s="410" t="s">
        <v>302</v>
      </c>
      <c r="B1" s="617"/>
      <c r="C1" s="411"/>
      <c r="D1" s="12"/>
    </row>
    <row r="2" spans="1:4" x14ac:dyDescent="0.25">
      <c r="A2" s="618" t="s">
        <v>303</v>
      </c>
      <c r="B2" s="619"/>
      <c r="C2" s="620"/>
      <c r="D2" s="12"/>
    </row>
    <row r="3" spans="1:4" ht="15.75" thickBot="1" x14ac:dyDescent="0.3">
      <c r="A3" s="621" t="s">
        <v>304</v>
      </c>
      <c r="B3" s="622"/>
      <c r="C3" s="623"/>
      <c r="D3" s="12"/>
    </row>
    <row r="4" spans="1:4" x14ac:dyDescent="0.25">
      <c r="A4" s="137" t="s">
        <v>11</v>
      </c>
      <c r="B4" s="137" t="s">
        <v>30</v>
      </c>
      <c r="C4" s="137" t="s">
        <v>31</v>
      </c>
      <c r="D4" s="12"/>
    </row>
    <row r="5" spans="1:4" ht="60" x14ac:dyDescent="0.25">
      <c r="A5" s="269" t="s">
        <v>168</v>
      </c>
      <c r="B5" s="269" t="s">
        <v>442</v>
      </c>
      <c r="C5" s="269" t="s">
        <v>443</v>
      </c>
      <c r="D5" s="12"/>
    </row>
    <row r="6" spans="1:4" x14ac:dyDescent="0.25">
      <c r="A6" s="2" t="s">
        <v>305</v>
      </c>
      <c r="B6" s="270">
        <v>234322</v>
      </c>
      <c r="C6" s="270">
        <v>50406</v>
      </c>
      <c r="D6" s="12"/>
    </row>
    <row r="7" spans="1:4" x14ac:dyDescent="0.25">
      <c r="A7" s="2" t="s">
        <v>306</v>
      </c>
      <c r="B7" s="270">
        <v>94098</v>
      </c>
      <c r="C7" s="270">
        <v>0</v>
      </c>
      <c r="D7" s="12"/>
    </row>
    <row r="8" spans="1:4" x14ac:dyDescent="0.25">
      <c r="A8" s="2" t="s">
        <v>307</v>
      </c>
      <c r="B8" s="270">
        <v>264533</v>
      </c>
      <c r="C8" s="270">
        <v>68103</v>
      </c>
      <c r="D8" s="12"/>
    </row>
    <row r="9" spans="1:4" x14ac:dyDescent="0.25">
      <c r="A9" s="2" t="s">
        <v>308</v>
      </c>
      <c r="B9" s="270">
        <v>109317</v>
      </c>
      <c r="C9" s="270">
        <v>0</v>
      </c>
      <c r="D9" s="12"/>
    </row>
    <row r="10" spans="1:4" x14ac:dyDescent="0.25">
      <c r="A10" s="2" t="s">
        <v>309</v>
      </c>
      <c r="B10" s="270">
        <v>679582</v>
      </c>
      <c r="C10" s="270">
        <v>78325</v>
      </c>
      <c r="D10" s="12"/>
    </row>
    <row r="11" spans="1:4" x14ac:dyDescent="0.25">
      <c r="A11" s="2" t="s">
        <v>310</v>
      </c>
      <c r="B11" s="270">
        <v>2646828</v>
      </c>
      <c r="C11" s="270">
        <v>780648</v>
      </c>
      <c r="D11" s="12"/>
    </row>
    <row r="12" spans="1:4" x14ac:dyDescent="0.25">
      <c r="A12" s="2" t="s">
        <v>311</v>
      </c>
      <c r="B12" s="270">
        <v>77700</v>
      </c>
      <c r="C12" s="270">
        <v>0</v>
      </c>
      <c r="D12" s="12"/>
    </row>
    <row r="13" spans="1:4" x14ac:dyDescent="0.25">
      <c r="A13" s="2" t="s">
        <v>312</v>
      </c>
      <c r="B13" s="270">
        <v>286251</v>
      </c>
      <c r="C13" s="270">
        <v>56457</v>
      </c>
      <c r="D13" s="12"/>
    </row>
    <row r="14" spans="1:4" x14ac:dyDescent="0.25">
      <c r="A14" s="2" t="s">
        <v>313</v>
      </c>
      <c r="B14" s="270">
        <v>259251</v>
      </c>
      <c r="C14" s="270">
        <v>44795</v>
      </c>
      <c r="D14" s="12"/>
    </row>
    <row r="15" spans="1:4" x14ac:dyDescent="0.25">
      <c r="A15" s="2" t="s">
        <v>314</v>
      </c>
      <c r="B15" s="270">
        <v>276009</v>
      </c>
      <c r="C15" s="270">
        <v>57110</v>
      </c>
      <c r="D15" s="12"/>
    </row>
    <row r="16" spans="1:4" x14ac:dyDescent="0.25">
      <c r="A16" s="2" t="s">
        <v>315</v>
      </c>
      <c r="B16" s="270">
        <v>635405</v>
      </c>
      <c r="C16" s="270">
        <v>205124</v>
      </c>
      <c r="D16" s="12"/>
    </row>
    <row r="17" spans="1:4" x14ac:dyDescent="0.25">
      <c r="A17" s="2" t="s">
        <v>316</v>
      </c>
      <c r="B17" s="270">
        <v>178555</v>
      </c>
      <c r="C17" s="270">
        <v>0</v>
      </c>
      <c r="D17" s="12"/>
    </row>
    <row r="18" spans="1:4" x14ac:dyDescent="0.25">
      <c r="A18" s="2" t="s">
        <v>317</v>
      </c>
      <c r="B18" s="270">
        <v>178232</v>
      </c>
      <c r="C18" s="270">
        <v>51022</v>
      </c>
      <c r="D18" s="12"/>
    </row>
    <row r="19" spans="1:4" x14ac:dyDescent="0.25">
      <c r="A19" s="2" t="s">
        <v>318</v>
      </c>
      <c r="B19" s="270">
        <v>83343</v>
      </c>
      <c r="C19" s="270">
        <v>0</v>
      </c>
      <c r="D19" s="12"/>
    </row>
    <row r="20" spans="1:4" x14ac:dyDescent="0.25">
      <c r="A20" s="2" t="s">
        <v>319</v>
      </c>
      <c r="B20" s="270">
        <v>1223322</v>
      </c>
      <c r="C20" s="270">
        <v>190070</v>
      </c>
      <c r="D20" s="12"/>
    </row>
    <row r="21" spans="1:4" x14ac:dyDescent="0.25">
      <c r="A21" s="2" t="s">
        <v>320</v>
      </c>
      <c r="B21" s="270">
        <v>451252</v>
      </c>
      <c r="C21" s="270">
        <v>63418</v>
      </c>
      <c r="D21" s="12"/>
    </row>
    <row r="22" spans="1:4" x14ac:dyDescent="0.25">
      <c r="A22" s="2" t="s">
        <v>321</v>
      </c>
      <c r="B22" s="270">
        <v>172874</v>
      </c>
      <c r="C22" s="270">
        <v>49275</v>
      </c>
      <c r="D22" s="12"/>
    </row>
    <row r="23" spans="1:4" x14ac:dyDescent="0.25">
      <c r="A23" s="2" t="s">
        <v>322</v>
      </c>
      <c r="B23" s="270">
        <v>74546</v>
      </c>
      <c r="C23" s="270">
        <v>0</v>
      </c>
      <c r="D23" s="12"/>
    </row>
    <row r="24" spans="1:4" x14ac:dyDescent="0.25">
      <c r="A24" s="2" t="s">
        <v>323</v>
      </c>
      <c r="B24" s="270">
        <v>153208</v>
      </c>
      <c r="C24" s="270">
        <v>46102</v>
      </c>
      <c r="D24" s="12"/>
    </row>
    <row r="25" spans="1:4" x14ac:dyDescent="0.25">
      <c r="A25" s="2" t="s">
        <v>324</v>
      </c>
      <c r="B25" s="270">
        <v>79961</v>
      </c>
      <c r="C25" s="270">
        <v>0</v>
      </c>
      <c r="D25" s="12"/>
    </row>
    <row r="26" spans="1:4" x14ac:dyDescent="0.25">
      <c r="A26" s="2" t="s">
        <v>325</v>
      </c>
      <c r="B26" s="270">
        <v>91532</v>
      </c>
      <c r="C26" s="270">
        <v>0</v>
      </c>
      <c r="D26" s="12"/>
    </row>
    <row r="27" spans="1:4" x14ac:dyDescent="0.25">
      <c r="A27" s="2" t="s">
        <v>326</v>
      </c>
      <c r="B27" s="270">
        <v>80075</v>
      </c>
      <c r="C27" s="270">
        <v>0</v>
      </c>
      <c r="D27" s="12"/>
    </row>
    <row r="28" spans="1:4" x14ac:dyDescent="0.25">
      <c r="A28" s="2" t="s">
        <v>327</v>
      </c>
      <c r="B28" s="270">
        <v>79524</v>
      </c>
      <c r="C28" s="270">
        <v>0</v>
      </c>
      <c r="D28" s="12"/>
    </row>
    <row r="29" spans="1:4" x14ac:dyDescent="0.25">
      <c r="A29" s="2" t="s">
        <v>328</v>
      </c>
      <c r="B29" s="270">
        <v>121059</v>
      </c>
      <c r="C29" s="270">
        <v>48430</v>
      </c>
      <c r="D29" s="12"/>
    </row>
    <row r="30" spans="1:4" x14ac:dyDescent="0.25">
      <c r="A30" s="2" t="s">
        <v>329</v>
      </c>
      <c r="B30" s="270">
        <v>213402</v>
      </c>
      <c r="C30" s="270">
        <v>76276</v>
      </c>
      <c r="D30" s="12"/>
    </row>
    <row r="31" spans="1:4" x14ac:dyDescent="0.25">
      <c r="A31" s="2" t="s">
        <v>330</v>
      </c>
      <c r="B31" s="270">
        <v>329306</v>
      </c>
      <c r="C31" s="270">
        <v>52587</v>
      </c>
      <c r="D31" s="12"/>
    </row>
    <row r="32" spans="1:4" x14ac:dyDescent="0.25">
      <c r="A32" s="2" t="s">
        <v>331</v>
      </c>
      <c r="B32" s="270">
        <v>261607</v>
      </c>
      <c r="C32" s="270">
        <v>60216</v>
      </c>
      <c r="D32" s="12"/>
    </row>
    <row r="33" spans="1:4" x14ac:dyDescent="0.25">
      <c r="A33" s="2" t="s">
        <v>332</v>
      </c>
      <c r="B33" s="270">
        <v>2184163</v>
      </c>
      <c r="C33" s="270">
        <v>607256</v>
      </c>
      <c r="D33" s="12"/>
    </row>
    <row r="34" spans="1:4" x14ac:dyDescent="0.25">
      <c r="A34" s="2" t="s">
        <v>333</v>
      </c>
      <c r="B34" s="270">
        <v>79372</v>
      </c>
      <c r="C34" s="270">
        <v>0</v>
      </c>
      <c r="D34" s="12"/>
    </row>
    <row r="35" spans="1:4" x14ac:dyDescent="0.25">
      <c r="A35" s="2" t="s">
        <v>334</v>
      </c>
      <c r="B35" s="270">
        <v>246919</v>
      </c>
      <c r="C35" s="270">
        <v>52418</v>
      </c>
      <c r="D35" s="12"/>
    </row>
    <row r="36" spans="1:4" x14ac:dyDescent="0.25">
      <c r="A36" s="2" t="s">
        <v>335</v>
      </c>
      <c r="B36" s="270">
        <v>157655</v>
      </c>
      <c r="C36" s="270">
        <v>0</v>
      </c>
      <c r="D36" s="12"/>
    </row>
    <row r="37" spans="1:4" x14ac:dyDescent="0.25">
      <c r="A37" s="2" t="s">
        <v>336</v>
      </c>
      <c r="B37" s="270">
        <v>69910</v>
      </c>
      <c r="C37" s="270">
        <v>0</v>
      </c>
      <c r="D37" s="12"/>
    </row>
    <row r="38" spans="1:4" x14ac:dyDescent="0.25">
      <c r="A38" s="2" t="s">
        <v>337</v>
      </c>
      <c r="B38" s="270">
        <v>65426</v>
      </c>
      <c r="C38" s="270">
        <v>0</v>
      </c>
      <c r="D38" s="12"/>
    </row>
    <row r="39" spans="1:4" x14ac:dyDescent="0.25">
      <c r="A39" s="2" t="s">
        <v>338</v>
      </c>
      <c r="B39" s="270">
        <v>557541</v>
      </c>
      <c r="C39" s="270">
        <v>92175</v>
      </c>
      <c r="D39" s="12"/>
    </row>
    <row r="40" spans="1:4" x14ac:dyDescent="0.25">
      <c r="A40" s="2" t="s">
        <v>339</v>
      </c>
      <c r="B40" s="270">
        <v>1219845</v>
      </c>
      <c r="C40" s="270">
        <v>353842</v>
      </c>
      <c r="D40" s="12"/>
    </row>
    <row r="41" spans="1:4" x14ac:dyDescent="0.25">
      <c r="A41" s="2" t="s">
        <v>340</v>
      </c>
      <c r="B41" s="270">
        <v>271886</v>
      </c>
      <c r="C41" s="270">
        <v>60914</v>
      </c>
      <c r="D41" s="12"/>
    </row>
    <row r="42" spans="1:4" x14ac:dyDescent="0.25">
      <c r="A42" s="2" t="s">
        <v>341</v>
      </c>
      <c r="B42" s="270">
        <v>121553</v>
      </c>
      <c r="C42" s="270">
        <v>43980</v>
      </c>
      <c r="D42" s="12"/>
    </row>
    <row r="43" spans="1:4" x14ac:dyDescent="0.25">
      <c r="A43" s="2" t="s">
        <v>342</v>
      </c>
      <c r="B43" s="270">
        <v>68181</v>
      </c>
      <c r="C43" s="270">
        <v>0</v>
      </c>
      <c r="D43" s="12"/>
    </row>
    <row r="44" spans="1:4" x14ac:dyDescent="0.25">
      <c r="A44" s="2" t="s">
        <v>343</v>
      </c>
      <c r="B44" s="270">
        <v>96758</v>
      </c>
      <c r="C44" s="270">
        <v>0</v>
      </c>
      <c r="D44" s="12"/>
    </row>
    <row r="45" spans="1:4" x14ac:dyDescent="0.25">
      <c r="A45" s="2" t="s">
        <v>344</v>
      </c>
      <c r="B45" s="270">
        <v>628242</v>
      </c>
      <c r="C45" s="270">
        <v>118369</v>
      </c>
      <c r="D45" s="12"/>
    </row>
    <row r="46" spans="1:4" x14ac:dyDescent="0.25">
      <c r="A46" s="2" t="s">
        <v>345</v>
      </c>
      <c r="B46" s="270">
        <v>650511</v>
      </c>
      <c r="C46" s="270">
        <v>89384</v>
      </c>
      <c r="D46" s="12"/>
    </row>
    <row r="47" spans="1:4" x14ac:dyDescent="0.25">
      <c r="A47" s="2" t="s">
        <v>346</v>
      </c>
      <c r="B47" s="270">
        <v>216252</v>
      </c>
      <c r="C47" s="270">
        <v>60473</v>
      </c>
      <c r="D47" s="12"/>
    </row>
    <row r="48" spans="1:4" x14ac:dyDescent="0.25">
      <c r="A48" s="2" t="s">
        <v>347</v>
      </c>
      <c r="B48" s="270">
        <v>6122492</v>
      </c>
      <c r="C48" s="270">
        <v>2774838</v>
      </c>
      <c r="D48" s="12"/>
    </row>
    <row r="49" spans="1:4" x14ac:dyDescent="0.25">
      <c r="A49" s="2" t="s">
        <v>348</v>
      </c>
      <c r="B49" s="270">
        <v>130731</v>
      </c>
      <c r="C49" s="270">
        <v>65085</v>
      </c>
      <c r="D49" s="12"/>
    </row>
    <row r="50" spans="1:4" x14ac:dyDescent="0.25">
      <c r="A50" s="2" t="s">
        <v>349</v>
      </c>
      <c r="B50" s="270">
        <v>149028</v>
      </c>
      <c r="C50" s="270">
        <v>0</v>
      </c>
      <c r="D50" s="12"/>
    </row>
    <row r="51" spans="1:4" x14ac:dyDescent="0.25">
      <c r="A51" s="2" t="s">
        <v>350</v>
      </c>
      <c r="B51" s="270">
        <v>243879</v>
      </c>
      <c r="C51" s="270">
        <v>69432</v>
      </c>
      <c r="D51" s="12"/>
    </row>
    <row r="52" spans="1:4" x14ac:dyDescent="0.25">
      <c r="A52" s="2" t="s">
        <v>351</v>
      </c>
      <c r="B52" s="270">
        <v>157046</v>
      </c>
      <c r="C52" s="270">
        <v>50002</v>
      </c>
      <c r="D52" s="12"/>
    </row>
    <row r="53" spans="1:4" x14ac:dyDescent="0.25">
      <c r="A53" s="2" t="s">
        <v>352</v>
      </c>
      <c r="B53" s="270">
        <v>1892694</v>
      </c>
      <c r="C53" s="270">
        <v>608930</v>
      </c>
      <c r="D53" s="12"/>
    </row>
    <row r="54" spans="1:4" x14ac:dyDescent="0.25">
      <c r="A54" s="2" t="s">
        <v>353</v>
      </c>
      <c r="B54" s="270">
        <v>639130</v>
      </c>
      <c r="C54" s="270">
        <v>245329</v>
      </c>
      <c r="D54" s="12"/>
    </row>
    <row r="55" spans="1:4" x14ac:dyDescent="0.25">
      <c r="A55" s="2" t="s">
        <v>354</v>
      </c>
      <c r="B55" s="270">
        <v>2378710</v>
      </c>
      <c r="C55" s="270">
        <v>670468</v>
      </c>
      <c r="D55" s="12"/>
    </row>
    <row r="56" spans="1:4" x14ac:dyDescent="0.25">
      <c r="A56" s="2" t="s">
        <v>355</v>
      </c>
      <c r="B56" s="270">
        <v>779145</v>
      </c>
      <c r="C56" s="270">
        <v>108418</v>
      </c>
      <c r="D56" s="12"/>
    </row>
    <row r="57" spans="1:4" x14ac:dyDescent="0.25">
      <c r="A57" s="2" t="s">
        <v>356</v>
      </c>
      <c r="B57" s="270">
        <v>1101680</v>
      </c>
      <c r="C57" s="270">
        <v>150526</v>
      </c>
      <c r="D57" s="12"/>
    </row>
    <row r="58" spans="1:4" x14ac:dyDescent="0.25">
      <c r="A58" s="2" t="s">
        <v>357</v>
      </c>
      <c r="B58" s="270">
        <v>1317641</v>
      </c>
      <c r="C58" s="270">
        <v>280526</v>
      </c>
      <c r="D58" s="12"/>
    </row>
    <row r="59" spans="1:4" x14ac:dyDescent="0.25">
      <c r="A59" s="2" t="s">
        <v>358</v>
      </c>
      <c r="B59" s="270">
        <v>226798</v>
      </c>
      <c r="C59" s="270">
        <v>50303</v>
      </c>
      <c r="D59" s="12"/>
    </row>
    <row r="60" spans="1:4" x14ac:dyDescent="0.25">
      <c r="A60" s="2" t="s">
        <v>359</v>
      </c>
      <c r="B60" s="270">
        <v>245532</v>
      </c>
      <c r="C60" s="270">
        <v>48746</v>
      </c>
      <c r="D60" s="12"/>
    </row>
    <row r="61" spans="1:4" x14ac:dyDescent="0.25">
      <c r="A61" s="2" t="s">
        <v>360</v>
      </c>
      <c r="B61" s="270">
        <v>420148</v>
      </c>
      <c r="C61" s="270">
        <v>85331</v>
      </c>
      <c r="D61" s="12"/>
    </row>
    <row r="62" spans="1:4" x14ac:dyDescent="0.25">
      <c r="A62" s="2" t="s">
        <v>361</v>
      </c>
      <c r="B62" s="270">
        <v>446521</v>
      </c>
      <c r="C62" s="270">
        <v>101259</v>
      </c>
      <c r="D62" s="12"/>
    </row>
    <row r="63" spans="1:4" x14ac:dyDescent="0.25">
      <c r="A63" s="2" t="s">
        <v>362</v>
      </c>
      <c r="B63" s="270">
        <v>232156</v>
      </c>
      <c r="C63" s="270">
        <v>55230</v>
      </c>
      <c r="D63" s="12"/>
    </row>
    <row r="64" spans="1:4" x14ac:dyDescent="0.25">
      <c r="A64" s="2" t="s">
        <v>363</v>
      </c>
      <c r="B64" s="270">
        <v>588170</v>
      </c>
      <c r="C64" s="270">
        <v>103359</v>
      </c>
      <c r="D64" s="12"/>
    </row>
    <row r="65" spans="1:4" x14ac:dyDescent="0.25">
      <c r="A65" s="2" t="s">
        <v>364</v>
      </c>
      <c r="B65" s="270">
        <v>224385</v>
      </c>
      <c r="C65" s="270">
        <v>47821</v>
      </c>
      <c r="D65" s="12"/>
    </row>
    <row r="66" spans="1:4" x14ac:dyDescent="0.25">
      <c r="A66" s="2" t="s">
        <v>365</v>
      </c>
      <c r="B66" s="270">
        <v>135538</v>
      </c>
      <c r="C66" s="270">
        <v>45221</v>
      </c>
      <c r="D66" s="12"/>
    </row>
    <row r="67" spans="1:4" x14ac:dyDescent="0.25">
      <c r="A67" s="2" t="s">
        <v>366</v>
      </c>
      <c r="B67" s="270">
        <v>90126</v>
      </c>
      <c r="C67" s="270">
        <v>0</v>
      </c>
      <c r="D67" s="12"/>
    </row>
    <row r="68" spans="1:4" x14ac:dyDescent="0.25">
      <c r="A68" s="2" t="s">
        <v>367</v>
      </c>
      <c r="B68" s="270">
        <v>92368</v>
      </c>
      <c r="C68" s="270">
        <v>0</v>
      </c>
      <c r="D68" s="12"/>
    </row>
    <row r="69" spans="1:4" x14ac:dyDescent="0.25">
      <c r="A69" s="2" t="s">
        <v>368</v>
      </c>
      <c r="B69" s="270">
        <v>719825</v>
      </c>
      <c r="C69" s="270">
        <v>78942</v>
      </c>
      <c r="D69" s="12"/>
    </row>
    <row r="70" spans="1:4" x14ac:dyDescent="0.25">
      <c r="A70" s="2" t="s">
        <v>369</v>
      </c>
      <c r="B70" s="270">
        <v>101850</v>
      </c>
      <c r="C70" s="270">
        <v>0</v>
      </c>
      <c r="D70" s="12"/>
    </row>
    <row r="71" spans="1:4" x14ac:dyDescent="0.25">
      <c r="A71" s="2" t="s">
        <v>370</v>
      </c>
      <c r="B71" s="270">
        <v>138768</v>
      </c>
      <c r="C71" s="270">
        <v>49701</v>
      </c>
      <c r="D71" s="12"/>
    </row>
    <row r="72" spans="1:4" ht="15.75" thickBot="1" x14ac:dyDescent="0.3">
      <c r="A72" s="278" t="s">
        <v>371</v>
      </c>
      <c r="B72" s="279">
        <v>101527</v>
      </c>
      <c r="C72" s="279">
        <v>0</v>
      </c>
      <c r="D72" s="12"/>
    </row>
    <row r="73" spans="1:4" ht="15.75" thickTop="1" x14ac:dyDescent="0.25">
      <c r="A73" s="276" t="s">
        <v>445</v>
      </c>
      <c r="B73" s="277">
        <v>34645196</v>
      </c>
      <c r="C73" s="277">
        <v>9146642</v>
      </c>
      <c r="D73" s="12"/>
    </row>
    <row r="74" spans="1:4" ht="18.75" x14ac:dyDescent="0.3">
      <c r="A74" s="624" t="s">
        <v>372</v>
      </c>
      <c r="B74" s="624"/>
      <c r="C74" s="624"/>
      <c r="D74" s="12"/>
    </row>
    <row r="75" spans="1:4" x14ac:dyDescent="0.25">
      <c r="A75" s="214" t="s">
        <v>373</v>
      </c>
      <c r="B75" s="214" t="s">
        <v>374</v>
      </c>
      <c r="C75" s="214" t="s">
        <v>375</v>
      </c>
      <c r="D75" s="12"/>
    </row>
    <row r="76" spans="1:4" ht="225" x14ac:dyDescent="0.25">
      <c r="A76" s="215" t="s">
        <v>376</v>
      </c>
      <c r="B76" s="216" t="s">
        <v>377</v>
      </c>
      <c r="C76" s="217">
        <v>100000</v>
      </c>
      <c r="D76" s="12"/>
    </row>
    <row r="77" spans="1:4" ht="15.75" thickBot="1" x14ac:dyDescent="0.3">
      <c r="A77" s="274" t="s">
        <v>378</v>
      </c>
      <c r="B77" s="274"/>
      <c r="C77" s="275">
        <v>1000000</v>
      </c>
      <c r="D77" s="12"/>
    </row>
    <row r="78" spans="1:4" ht="15.75" thickTop="1" x14ac:dyDescent="0.25">
      <c r="A78" s="271"/>
      <c r="B78" s="272" t="s">
        <v>445</v>
      </c>
      <c r="C78" s="273">
        <v>3300000</v>
      </c>
      <c r="D78" s="12"/>
    </row>
    <row r="79" spans="1:4" x14ac:dyDescent="0.25">
      <c r="A79" s="12"/>
      <c r="B79" s="12"/>
      <c r="C79" s="12"/>
      <c r="D79" s="12"/>
    </row>
  </sheetData>
  <sheetProtection algorithmName="SHA-512" hashValue="6DH6hcV44VnDEFi83fWvleH9ocYadDgCILY0uGoNFdOjrKwfgpME+cSnCWq1n9cj+0oe4j9BwNBOCTi6ENmbUA==" saltValue="vH62PMIiE1SVGVt3IS3/5g==" spinCount="100000" sheet="1" objects="1" scenarios="1"/>
  <mergeCells count="4">
    <mergeCell ref="A1:C1"/>
    <mergeCell ref="A2:C2"/>
    <mergeCell ref="A3:C3"/>
    <mergeCell ref="A74:C74"/>
  </mergeCells>
  <pageMargins left="0.7" right="0.7" top="0.75" bottom="0.75" header="0.3" footer="0.3"/>
  <pageSetup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619FB-9ED2-4DC0-9855-25D5D4DAD1F4}">
  <sheetPr codeName="Sheet21"/>
  <dimension ref="A2:E69"/>
  <sheetViews>
    <sheetView topLeftCell="A28" workbookViewId="0">
      <selection activeCell="I50" sqref="I50"/>
    </sheetView>
  </sheetViews>
  <sheetFormatPr defaultColWidth="8.85546875" defaultRowHeight="15" x14ac:dyDescent="0.25"/>
  <cols>
    <col min="1" max="1" width="18.42578125" customWidth="1"/>
    <col min="3" max="3" width="28.140625" customWidth="1"/>
    <col min="5" max="5" width="46.42578125" customWidth="1"/>
    <col min="7" max="7" width="27.85546875" customWidth="1"/>
    <col min="9" max="9" width="27.42578125" customWidth="1"/>
    <col min="11" max="11" width="19.28515625" customWidth="1"/>
    <col min="13" max="13" width="46" customWidth="1"/>
  </cols>
  <sheetData>
    <row r="2" spans="1:5" s="1" customFormat="1" x14ac:dyDescent="0.25">
      <c r="A2" s="4" t="s">
        <v>379</v>
      </c>
      <c r="C2" s="4" t="s">
        <v>380</v>
      </c>
      <c r="E2" s="4" t="s">
        <v>381</v>
      </c>
    </row>
    <row r="3" spans="1:5" x14ac:dyDescent="0.25">
      <c r="A3" s="2" t="s">
        <v>305</v>
      </c>
      <c r="C3" s="2" t="s">
        <v>382</v>
      </c>
      <c r="E3" s="2" t="s">
        <v>383</v>
      </c>
    </row>
    <row r="4" spans="1:5" x14ac:dyDescent="0.25">
      <c r="A4" s="2" t="s">
        <v>306</v>
      </c>
      <c r="C4" s="2" t="s">
        <v>384</v>
      </c>
      <c r="E4" s="2" t="s">
        <v>385</v>
      </c>
    </row>
    <row r="5" spans="1:5" x14ac:dyDescent="0.25">
      <c r="A5" s="2" t="s">
        <v>307</v>
      </c>
      <c r="C5" s="2" t="s">
        <v>386</v>
      </c>
      <c r="E5" s="2" t="s">
        <v>387</v>
      </c>
    </row>
    <row r="6" spans="1:5" x14ac:dyDescent="0.25">
      <c r="A6" s="2" t="s">
        <v>308</v>
      </c>
      <c r="C6" s="2" t="s">
        <v>388</v>
      </c>
      <c r="E6" s="2" t="s">
        <v>389</v>
      </c>
    </row>
    <row r="7" spans="1:5" x14ac:dyDescent="0.25">
      <c r="A7" s="2" t="s">
        <v>309</v>
      </c>
      <c r="C7" s="2" t="s">
        <v>390</v>
      </c>
      <c r="E7" s="2" t="s">
        <v>391</v>
      </c>
    </row>
    <row r="8" spans="1:5" x14ac:dyDescent="0.25">
      <c r="A8" s="2" t="s">
        <v>310</v>
      </c>
      <c r="E8" s="2" t="s">
        <v>392</v>
      </c>
    </row>
    <row r="9" spans="1:5" x14ac:dyDescent="0.25">
      <c r="A9" s="2" t="s">
        <v>311</v>
      </c>
      <c r="C9" s="4" t="s">
        <v>393</v>
      </c>
      <c r="E9" s="2" t="s">
        <v>394</v>
      </c>
    </row>
    <row r="10" spans="1:5" x14ac:dyDescent="0.25">
      <c r="A10" s="2" t="s">
        <v>312</v>
      </c>
      <c r="C10" s="2" t="s">
        <v>395</v>
      </c>
      <c r="E10" s="2" t="s">
        <v>396</v>
      </c>
    </row>
    <row r="11" spans="1:5" x14ac:dyDescent="0.25">
      <c r="A11" s="2" t="s">
        <v>313</v>
      </c>
      <c r="C11" s="2" t="s">
        <v>397</v>
      </c>
      <c r="E11" s="2" t="s">
        <v>398</v>
      </c>
    </row>
    <row r="12" spans="1:5" x14ac:dyDescent="0.25">
      <c r="A12" s="2" t="s">
        <v>314</v>
      </c>
      <c r="E12" s="2" t="s">
        <v>399</v>
      </c>
    </row>
    <row r="13" spans="1:5" x14ac:dyDescent="0.25">
      <c r="A13" s="2" t="s">
        <v>315</v>
      </c>
      <c r="C13" s="4" t="s">
        <v>193</v>
      </c>
      <c r="E13" s="2" t="s">
        <v>400</v>
      </c>
    </row>
    <row r="14" spans="1:5" x14ac:dyDescent="0.25">
      <c r="A14" s="2" t="s">
        <v>316</v>
      </c>
      <c r="C14" s="2" t="s">
        <v>401</v>
      </c>
      <c r="E14" s="2" t="s">
        <v>402</v>
      </c>
    </row>
    <row r="15" spans="1:5" x14ac:dyDescent="0.25">
      <c r="A15" s="2" t="s">
        <v>317</v>
      </c>
      <c r="C15" s="2" t="s">
        <v>403</v>
      </c>
    </row>
    <row r="16" spans="1:5" x14ac:dyDescent="0.25">
      <c r="A16" s="2" t="s">
        <v>318</v>
      </c>
      <c r="C16" s="2" t="s">
        <v>404</v>
      </c>
      <c r="E16" s="6" t="s">
        <v>15</v>
      </c>
    </row>
    <row r="17" spans="1:5" x14ac:dyDescent="0.25">
      <c r="A17" s="2" t="s">
        <v>319</v>
      </c>
      <c r="C17" s="2" t="s">
        <v>405</v>
      </c>
      <c r="E17" s="2" t="s">
        <v>406</v>
      </c>
    </row>
    <row r="18" spans="1:5" x14ac:dyDescent="0.25">
      <c r="A18" s="2" t="s">
        <v>320</v>
      </c>
      <c r="C18" s="2" t="s">
        <v>407</v>
      </c>
      <c r="E18" s="2" t="s">
        <v>408</v>
      </c>
    </row>
    <row r="19" spans="1:5" x14ac:dyDescent="0.25">
      <c r="A19" s="2" t="s">
        <v>321</v>
      </c>
      <c r="C19" s="2" t="s">
        <v>409</v>
      </c>
    </row>
    <row r="20" spans="1:5" x14ac:dyDescent="0.25">
      <c r="A20" s="2" t="s">
        <v>322</v>
      </c>
      <c r="E20" s="7" t="s">
        <v>410</v>
      </c>
    </row>
    <row r="21" spans="1:5" x14ac:dyDescent="0.25">
      <c r="A21" s="2" t="s">
        <v>323</v>
      </c>
      <c r="C21" s="5" t="s">
        <v>194</v>
      </c>
      <c r="E21" s="2" t="s">
        <v>411</v>
      </c>
    </row>
    <row r="22" spans="1:5" x14ac:dyDescent="0.25">
      <c r="A22" s="2" t="s">
        <v>324</v>
      </c>
      <c r="C22" s="2" t="s">
        <v>412</v>
      </c>
      <c r="E22" s="2" t="s">
        <v>413</v>
      </c>
    </row>
    <row r="23" spans="1:5" x14ac:dyDescent="0.25">
      <c r="A23" s="2" t="s">
        <v>325</v>
      </c>
      <c r="C23" s="2" t="s">
        <v>414</v>
      </c>
      <c r="E23" s="2" t="s">
        <v>415</v>
      </c>
    </row>
    <row r="24" spans="1:5" x14ac:dyDescent="0.25">
      <c r="A24" s="2" t="s">
        <v>326</v>
      </c>
      <c r="C24" s="2" t="s">
        <v>416</v>
      </c>
      <c r="E24" s="2" t="s">
        <v>417</v>
      </c>
    </row>
    <row r="25" spans="1:5" x14ac:dyDescent="0.25">
      <c r="A25" s="2" t="s">
        <v>327</v>
      </c>
      <c r="C25" s="2" t="s">
        <v>418</v>
      </c>
      <c r="E25" s="2" t="s">
        <v>419</v>
      </c>
    </row>
    <row r="26" spans="1:5" x14ac:dyDescent="0.25">
      <c r="A26" s="2" t="s">
        <v>328</v>
      </c>
      <c r="E26" s="2" t="s">
        <v>420</v>
      </c>
    </row>
    <row r="27" spans="1:5" x14ac:dyDescent="0.25">
      <c r="A27" s="2" t="s">
        <v>329</v>
      </c>
      <c r="C27" s="4" t="s">
        <v>421</v>
      </c>
      <c r="E27" s="2" t="s">
        <v>422</v>
      </c>
    </row>
    <row r="28" spans="1:5" x14ac:dyDescent="0.25">
      <c r="A28" s="2" t="s">
        <v>330</v>
      </c>
      <c r="C28" s="2">
        <v>1</v>
      </c>
    </row>
    <row r="29" spans="1:5" x14ac:dyDescent="0.25">
      <c r="A29" s="2" t="s">
        <v>331</v>
      </c>
      <c r="C29" s="2">
        <v>2</v>
      </c>
      <c r="E29" s="223" t="s">
        <v>423</v>
      </c>
    </row>
    <row r="30" spans="1:5" x14ac:dyDescent="0.25">
      <c r="A30" s="2" t="s">
        <v>332</v>
      </c>
      <c r="C30" s="2">
        <v>3</v>
      </c>
      <c r="E30" s="224" t="s">
        <v>424</v>
      </c>
    </row>
    <row r="31" spans="1:5" x14ac:dyDescent="0.25">
      <c r="A31" s="2" t="s">
        <v>333</v>
      </c>
      <c r="C31" s="2">
        <v>4</v>
      </c>
      <c r="E31" s="224" t="s">
        <v>425</v>
      </c>
    </row>
    <row r="32" spans="1:5" x14ac:dyDescent="0.25">
      <c r="A32" s="2" t="s">
        <v>334</v>
      </c>
      <c r="C32" s="2">
        <v>5</v>
      </c>
      <c r="E32" s="224" t="s">
        <v>426</v>
      </c>
    </row>
    <row r="33" spans="1:5" x14ac:dyDescent="0.25">
      <c r="A33" s="2" t="s">
        <v>335</v>
      </c>
      <c r="C33" s="2">
        <v>6</v>
      </c>
      <c r="E33" s="224" t="s">
        <v>427</v>
      </c>
    </row>
    <row r="34" spans="1:5" x14ac:dyDescent="0.25">
      <c r="A34" s="2" t="s">
        <v>336</v>
      </c>
      <c r="C34" s="2">
        <v>7</v>
      </c>
      <c r="E34" s="224" t="s">
        <v>428</v>
      </c>
    </row>
    <row r="35" spans="1:5" x14ac:dyDescent="0.25">
      <c r="A35" s="2" t="s">
        <v>337</v>
      </c>
      <c r="E35" s="224" t="s">
        <v>396</v>
      </c>
    </row>
    <row r="36" spans="1:5" x14ac:dyDescent="0.25">
      <c r="A36" s="2" t="s">
        <v>338</v>
      </c>
      <c r="C36" s="24" t="s">
        <v>393</v>
      </c>
      <c r="E36" s="224" t="s">
        <v>429</v>
      </c>
    </row>
    <row r="37" spans="1:5" x14ac:dyDescent="0.25">
      <c r="A37" s="2" t="s">
        <v>339</v>
      </c>
      <c r="C37" s="2" t="s">
        <v>430</v>
      </c>
      <c r="E37" s="224" t="s">
        <v>431</v>
      </c>
    </row>
    <row r="38" spans="1:5" x14ac:dyDescent="0.25">
      <c r="A38" s="2" t="s">
        <v>340</v>
      </c>
      <c r="C38" s="2" t="s">
        <v>432</v>
      </c>
    </row>
    <row r="39" spans="1:5" x14ac:dyDescent="0.25">
      <c r="A39" s="2" t="s">
        <v>341</v>
      </c>
    </row>
    <row r="40" spans="1:5" x14ac:dyDescent="0.25">
      <c r="A40" s="2" t="s">
        <v>342</v>
      </c>
      <c r="C40" s="129" t="s">
        <v>433</v>
      </c>
      <c r="E40" s="129" t="s">
        <v>434</v>
      </c>
    </row>
    <row r="41" spans="1:5" x14ac:dyDescent="0.25">
      <c r="A41" s="2" t="s">
        <v>343</v>
      </c>
      <c r="C41" s="2" t="s">
        <v>435</v>
      </c>
      <c r="E41" s="2" t="s">
        <v>435</v>
      </c>
    </row>
    <row r="42" spans="1:5" x14ac:dyDescent="0.25">
      <c r="A42" s="2" t="s">
        <v>344</v>
      </c>
      <c r="C42" s="2" t="s">
        <v>436</v>
      </c>
      <c r="E42" s="2" t="s">
        <v>436</v>
      </c>
    </row>
    <row r="43" spans="1:5" x14ac:dyDescent="0.25">
      <c r="A43" s="2" t="s">
        <v>345</v>
      </c>
      <c r="C43" s="2" t="s">
        <v>437</v>
      </c>
      <c r="E43" s="2" t="s">
        <v>437</v>
      </c>
    </row>
    <row r="44" spans="1:5" x14ac:dyDescent="0.25">
      <c r="A44" s="2" t="s">
        <v>346</v>
      </c>
    </row>
    <row r="45" spans="1:5" x14ac:dyDescent="0.25">
      <c r="A45" s="2" t="s">
        <v>347</v>
      </c>
      <c r="C45" s="5" t="s">
        <v>194</v>
      </c>
    </row>
    <row r="46" spans="1:5" x14ac:dyDescent="0.25">
      <c r="A46" s="2" t="s">
        <v>348</v>
      </c>
      <c r="C46" s="2" t="s">
        <v>412</v>
      </c>
    </row>
    <row r="47" spans="1:5" x14ac:dyDescent="0.25">
      <c r="A47" s="2" t="s">
        <v>349</v>
      </c>
      <c r="C47" s="2" t="s">
        <v>414</v>
      </c>
    </row>
    <row r="48" spans="1:5" x14ac:dyDescent="0.25">
      <c r="A48" s="2" t="s">
        <v>350</v>
      </c>
      <c r="C48" s="2" t="s">
        <v>416</v>
      </c>
    </row>
    <row r="49" spans="1:3" x14ac:dyDescent="0.25">
      <c r="A49" s="2" t="s">
        <v>351</v>
      </c>
      <c r="C49" s="2" t="s">
        <v>438</v>
      </c>
    </row>
    <row r="50" spans="1:3" x14ac:dyDescent="0.25">
      <c r="A50" s="2" t="s">
        <v>352</v>
      </c>
      <c r="C50" s="2" t="s">
        <v>439</v>
      </c>
    </row>
    <row r="51" spans="1:3" x14ac:dyDescent="0.25">
      <c r="A51" s="2" t="s">
        <v>353</v>
      </c>
      <c r="C51" s="2" t="s">
        <v>440</v>
      </c>
    </row>
    <row r="52" spans="1:3" x14ac:dyDescent="0.25">
      <c r="A52" s="2" t="s">
        <v>354</v>
      </c>
      <c r="C52" s="2" t="s">
        <v>441</v>
      </c>
    </row>
    <row r="53" spans="1:3" x14ac:dyDescent="0.25">
      <c r="A53" s="2" t="s">
        <v>355</v>
      </c>
    </row>
    <row r="54" spans="1:3" x14ac:dyDescent="0.25">
      <c r="A54" s="2" t="s">
        <v>356</v>
      </c>
    </row>
    <row r="55" spans="1:3" x14ac:dyDescent="0.25">
      <c r="A55" s="2" t="s">
        <v>357</v>
      </c>
    </row>
    <row r="56" spans="1:3" x14ac:dyDescent="0.25">
      <c r="A56" s="2" t="s">
        <v>358</v>
      </c>
    </row>
    <row r="57" spans="1:3" x14ac:dyDescent="0.25">
      <c r="A57" s="2" t="s">
        <v>359</v>
      </c>
    </row>
    <row r="58" spans="1:3" x14ac:dyDescent="0.25">
      <c r="A58" s="2" t="s">
        <v>360</v>
      </c>
    </row>
    <row r="59" spans="1:3" x14ac:dyDescent="0.25">
      <c r="A59" s="2" t="s">
        <v>361</v>
      </c>
    </row>
    <row r="60" spans="1:3" x14ac:dyDescent="0.25">
      <c r="A60" s="2" t="s">
        <v>362</v>
      </c>
    </row>
    <row r="61" spans="1:3" x14ac:dyDescent="0.25">
      <c r="A61" s="2" t="s">
        <v>363</v>
      </c>
    </row>
    <row r="62" spans="1:3" x14ac:dyDescent="0.25">
      <c r="A62" s="2" t="s">
        <v>364</v>
      </c>
    </row>
    <row r="63" spans="1:3" x14ac:dyDescent="0.25">
      <c r="A63" s="2" t="s">
        <v>365</v>
      </c>
    </row>
    <row r="64" spans="1:3" x14ac:dyDescent="0.25">
      <c r="A64" s="2" t="s">
        <v>366</v>
      </c>
    </row>
    <row r="65" spans="1:1" x14ac:dyDescent="0.25">
      <c r="A65" s="2" t="s">
        <v>367</v>
      </c>
    </row>
    <row r="66" spans="1:1" x14ac:dyDescent="0.25">
      <c r="A66" s="2" t="s">
        <v>368</v>
      </c>
    </row>
    <row r="67" spans="1:1" x14ac:dyDescent="0.25">
      <c r="A67" s="2" t="s">
        <v>369</v>
      </c>
    </row>
    <row r="68" spans="1:1" x14ac:dyDescent="0.25">
      <c r="A68" s="2" t="s">
        <v>370</v>
      </c>
    </row>
    <row r="69" spans="1:1" x14ac:dyDescent="0.25">
      <c r="A69" s="2" t="s">
        <v>371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37EE8-BC52-4226-B59F-23D5B699B056}">
  <sheetPr codeName="Sheet3">
    <pageSetUpPr fitToPage="1"/>
  </sheetPr>
  <dimension ref="A1:Q14"/>
  <sheetViews>
    <sheetView zoomScale="95" zoomScaleNormal="95" workbookViewId="0">
      <selection activeCell="E5" sqref="E5"/>
    </sheetView>
  </sheetViews>
  <sheetFormatPr defaultColWidth="8.85546875" defaultRowHeight="15" x14ac:dyDescent="0.25"/>
  <cols>
    <col min="1" max="1" width="14.42578125" style="149" customWidth="1"/>
    <col min="2" max="2" width="37.7109375" style="149" customWidth="1"/>
    <col min="3" max="4" width="25.42578125" style="149" customWidth="1"/>
    <col min="5" max="5" width="52.28515625" style="149" customWidth="1"/>
    <col min="6" max="17" width="9.140625" style="12"/>
  </cols>
  <sheetData>
    <row r="1" spans="1:5" ht="26.25" x14ac:dyDescent="0.4">
      <c r="A1" s="412" t="s">
        <v>28</v>
      </c>
      <c r="B1" s="413"/>
      <c r="C1" s="413"/>
      <c r="D1" s="413"/>
      <c r="E1" s="414"/>
    </row>
    <row r="2" spans="1:5" ht="15.75" thickBot="1" x14ac:dyDescent="0.3">
      <c r="A2" s="415" t="s">
        <v>29</v>
      </c>
      <c r="B2" s="416"/>
      <c r="C2" s="416"/>
      <c r="D2" s="416"/>
      <c r="E2" s="417"/>
    </row>
    <row r="3" spans="1:5" x14ac:dyDescent="0.25">
      <c r="A3" s="136"/>
      <c r="B3" s="136"/>
      <c r="C3" s="136"/>
      <c r="D3" s="136"/>
      <c r="E3" s="136"/>
    </row>
    <row r="4" spans="1:5" ht="15.75" thickBot="1" x14ac:dyDescent="0.3">
      <c r="A4" s="137" t="s">
        <v>11</v>
      </c>
      <c r="B4" s="137" t="s">
        <v>30</v>
      </c>
      <c r="C4" s="137" t="s">
        <v>31</v>
      </c>
      <c r="D4" s="137" t="s">
        <v>32</v>
      </c>
      <c r="E4" s="137" t="s">
        <v>33</v>
      </c>
    </row>
    <row r="5" spans="1:5" ht="45.75" thickBot="1" x14ac:dyDescent="0.3">
      <c r="A5" s="231" t="s">
        <v>34</v>
      </c>
      <c r="B5" s="230" t="s">
        <v>35</v>
      </c>
      <c r="C5" s="230" t="s">
        <v>36</v>
      </c>
      <c r="D5" s="230" t="s">
        <v>37</v>
      </c>
      <c r="E5" s="232" t="s">
        <v>38</v>
      </c>
    </row>
    <row r="6" spans="1:5" ht="45" x14ac:dyDescent="0.25">
      <c r="A6" s="138">
        <v>1</v>
      </c>
      <c r="B6" s="139" t="s">
        <v>39</v>
      </c>
      <c r="C6" s="140"/>
      <c r="D6" s="140"/>
      <c r="E6" s="141"/>
    </row>
    <row r="7" spans="1:5" ht="105.75" customHeight="1" x14ac:dyDescent="0.25">
      <c r="A7" s="142">
        <v>2</v>
      </c>
      <c r="B7" s="143" t="s">
        <v>40</v>
      </c>
      <c r="C7" s="220"/>
      <c r="D7" s="220"/>
      <c r="E7" s="8"/>
    </row>
    <row r="8" spans="1:5" ht="75" x14ac:dyDescent="0.25">
      <c r="A8" s="144">
        <v>3</v>
      </c>
      <c r="B8" s="145" t="s">
        <v>444</v>
      </c>
      <c r="C8" s="221"/>
      <c r="D8" s="221"/>
      <c r="E8" s="9"/>
    </row>
    <row r="9" spans="1:5" ht="60" x14ac:dyDescent="0.25">
      <c r="A9" s="142">
        <v>4</v>
      </c>
      <c r="B9" s="143" t="s">
        <v>41</v>
      </c>
      <c r="C9" s="220"/>
      <c r="D9" s="220"/>
      <c r="E9" s="146"/>
    </row>
    <row r="10" spans="1:5" ht="60" x14ac:dyDescent="0.25">
      <c r="A10" s="144">
        <v>5</v>
      </c>
      <c r="B10" s="145" t="s">
        <v>42</v>
      </c>
      <c r="C10" s="221"/>
      <c r="D10" s="221"/>
      <c r="E10" s="9"/>
    </row>
    <row r="11" spans="1:5" ht="45.75" customHeight="1" x14ac:dyDescent="0.25">
      <c r="A11" s="142">
        <v>6</v>
      </c>
      <c r="B11" s="143" t="s">
        <v>43</v>
      </c>
      <c r="C11" s="220"/>
      <c r="D11" s="220"/>
      <c r="E11" s="8"/>
    </row>
    <row r="12" spans="1:5" ht="45.75" thickBot="1" x14ac:dyDescent="0.3">
      <c r="A12" s="147">
        <v>7</v>
      </c>
      <c r="B12" s="148" t="s">
        <v>44</v>
      </c>
      <c r="C12" s="222"/>
      <c r="D12" s="222"/>
      <c r="E12" s="10"/>
    </row>
    <row r="13" spans="1:5" s="12" customFormat="1" x14ac:dyDescent="0.25">
      <c r="A13" s="174"/>
      <c r="B13" s="174"/>
      <c r="C13" s="174"/>
      <c r="D13" s="174"/>
      <c r="E13" s="174"/>
    </row>
    <row r="14" spans="1:5" s="12" customFormat="1" x14ac:dyDescent="0.25">
      <c r="A14" s="174"/>
      <c r="B14" s="174"/>
      <c r="C14" s="174"/>
      <c r="D14" s="174"/>
      <c r="E14" s="174"/>
    </row>
  </sheetData>
  <sheetProtection algorithmName="SHA-512" hashValue="AhE5EjNOLln/y95kGaXRojkrzHCXKLacZ/RPYRkbmBQGYkgBbSEns1461TRT4WJmO+Xy8snBzVNEBIwh2GNheQ==" saltValue="7oJ/NtJLi1qCYnRMItm1Jg==" spinCount="100000" sheet="1" objects="1" scenarios="1"/>
  <protectedRanges>
    <protectedRange sqref="C6:E12" name="Edit Range"/>
  </protectedRanges>
  <mergeCells count="2">
    <mergeCell ref="A1:E1"/>
    <mergeCell ref="A2:E2"/>
  </mergeCells>
  <dataValidations xWindow="497" yWindow="887" count="5">
    <dataValidation allowBlank="1" showInputMessage="1" showErrorMessage="1" promptTitle="Instructions" prompt="Enter actual data for July 1, 2023 – June 30, 2024. Use verified program records or reports. Enter “0” if no data._x000a_" sqref="C5" xr:uid="{8E866189-6877-4355-AB57-123536231146}"/>
    <dataValidation allowBlank="1" showInputMessage="1" showErrorMessage="1" promptTitle="Instructions" prompt="Enter current or projected data for July 1, 2024 – June 30, 2025. Use year-to-date or internal tracking. Enter “0” if no data." sqref="D5" xr:uid="{F7D6C5EB-8BC9-49E7-B769-B33197FD6DF2}"/>
    <dataValidation allowBlank="1" showInputMessage="1" showErrorMessage="1" promptTitle="Instructions" prompt="List data sources (e.g., NRS, MIS, wage records, postsecondary reports). Be prepared to provide evidence." sqref="E5" xr:uid="{CDC7AF98-7D4E-47F1-A0F0-B85B4FE3E32D}"/>
    <dataValidation type="decimal" operator="lessThanOrEqual" allowBlank="1" showInputMessage="1" showErrorMessage="1" error="The percentage of all participants cannot exceed 100%." sqref="C7:D12" xr:uid="{D4DAFE61-ABC6-49EC-8692-4E561C801A93}">
      <formula1>1</formula1>
    </dataValidation>
    <dataValidation allowBlank="1" showInputMessage="1" showErrorMessage="1" error="The percentage of all participants cannot exceed 100%." sqref="D6" xr:uid="{682253DB-CA07-4ADA-B1E8-6248366733DA}"/>
  </dataValidations>
  <pageMargins left="0.25" right="0.25" top="0.75" bottom="0.7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A2034-3CD2-4840-98BB-9455794DB340}">
  <sheetPr codeName="Sheet4">
    <pageSetUpPr fitToPage="1"/>
  </sheetPr>
  <dimension ref="A1:U65"/>
  <sheetViews>
    <sheetView zoomScaleNormal="100" workbookViewId="0">
      <selection activeCell="G31" sqref="G31"/>
    </sheetView>
  </sheetViews>
  <sheetFormatPr defaultColWidth="8.85546875" defaultRowHeight="15" x14ac:dyDescent="0.25"/>
  <cols>
    <col min="1" max="1" width="38.140625" customWidth="1"/>
    <col min="2" max="9" width="15.7109375" customWidth="1"/>
    <col min="10" max="21" width="9.140625" style="12"/>
  </cols>
  <sheetData>
    <row r="1" spans="1:21" ht="26.25" x14ac:dyDescent="0.4">
      <c r="A1" s="418" t="s">
        <v>45</v>
      </c>
      <c r="B1" s="419"/>
      <c r="C1" s="419"/>
      <c r="D1" s="419"/>
      <c r="E1" s="419"/>
      <c r="F1" s="419"/>
      <c r="G1" s="419"/>
      <c r="H1" s="419"/>
      <c r="I1" s="420"/>
    </row>
    <row r="2" spans="1:21" ht="35.25" customHeight="1" thickBot="1" x14ac:dyDescent="0.3">
      <c r="A2" s="421" t="s">
        <v>46</v>
      </c>
      <c r="B2" s="422"/>
      <c r="C2" s="422"/>
      <c r="D2" s="422"/>
      <c r="E2" s="422"/>
      <c r="F2" s="422"/>
      <c r="G2" s="422"/>
      <c r="H2" s="422"/>
      <c r="I2" s="423"/>
    </row>
    <row r="3" spans="1:21" ht="15.75" thickBot="1" x14ac:dyDescent="0.3">
      <c r="A3" s="11"/>
      <c r="B3" s="11"/>
      <c r="C3" s="11"/>
      <c r="D3" s="11"/>
      <c r="E3" s="11"/>
      <c r="F3" s="11"/>
      <c r="G3" s="11"/>
      <c r="H3" s="11"/>
      <c r="I3" s="11"/>
    </row>
    <row r="4" spans="1:21" x14ac:dyDescent="0.25">
      <c r="A4" s="424" t="s">
        <v>47</v>
      </c>
      <c r="B4" s="425"/>
      <c r="C4" s="425"/>
      <c r="D4" s="425"/>
      <c r="E4" s="425"/>
      <c r="F4" s="425"/>
      <c r="G4" s="425"/>
      <c r="H4" s="425"/>
      <c r="I4" s="426"/>
    </row>
    <row r="5" spans="1:21" ht="15.75" thickBot="1" x14ac:dyDescent="0.3">
      <c r="A5" s="427" t="s">
        <v>48</v>
      </c>
      <c r="B5" s="428"/>
      <c r="C5" s="428"/>
      <c r="D5" s="428"/>
      <c r="E5" s="428"/>
      <c r="F5" s="428"/>
      <c r="G5" s="428"/>
      <c r="H5" s="428"/>
      <c r="I5" s="429"/>
    </row>
    <row r="6" spans="1:21" ht="15.75" thickBot="1" x14ac:dyDescent="0.3">
      <c r="A6" s="109"/>
      <c r="B6" s="82" t="s">
        <v>11</v>
      </c>
      <c r="C6" s="82" t="s">
        <v>30</v>
      </c>
      <c r="D6" s="82" t="s">
        <v>31</v>
      </c>
      <c r="E6" s="82" t="s">
        <v>32</v>
      </c>
      <c r="F6" s="82" t="s">
        <v>33</v>
      </c>
      <c r="G6" s="82" t="s">
        <v>49</v>
      </c>
      <c r="H6" s="82" t="s">
        <v>50</v>
      </c>
      <c r="I6" s="110" t="s">
        <v>51</v>
      </c>
    </row>
    <row r="7" spans="1:21" ht="15.75" thickBot="1" x14ac:dyDescent="0.3">
      <c r="A7" s="430" t="s">
        <v>52</v>
      </c>
      <c r="B7" s="432" t="s">
        <v>53</v>
      </c>
      <c r="C7" s="433"/>
      <c r="D7" s="433"/>
      <c r="E7" s="434"/>
      <c r="F7" s="435" t="s">
        <v>54</v>
      </c>
      <c r="G7" s="433"/>
      <c r="H7" s="433"/>
      <c r="I7" s="434"/>
    </row>
    <row r="8" spans="1:21" s="3" customFormat="1" ht="60.75" thickBot="1" x14ac:dyDescent="0.3">
      <c r="A8" s="431"/>
      <c r="B8" s="116" t="s">
        <v>55</v>
      </c>
      <c r="C8" s="113" t="s">
        <v>56</v>
      </c>
      <c r="D8" s="114" t="s">
        <v>57</v>
      </c>
      <c r="E8" s="115" t="s">
        <v>58</v>
      </c>
      <c r="F8" s="116" t="s">
        <v>55</v>
      </c>
      <c r="G8" s="113" t="s">
        <v>59</v>
      </c>
      <c r="H8" s="114" t="s">
        <v>57</v>
      </c>
      <c r="I8" s="115" t="s">
        <v>58</v>
      </c>
      <c r="J8" s="16"/>
      <c r="K8" s="16"/>
      <c r="L8" s="16"/>
      <c r="M8" s="16"/>
      <c r="N8" s="16"/>
      <c r="O8" s="16"/>
      <c r="P8" s="16"/>
      <c r="Q8" s="16"/>
      <c r="R8" s="16"/>
      <c r="S8" s="16"/>
      <c r="T8" s="16"/>
      <c r="U8" s="16"/>
    </row>
    <row r="9" spans="1:21" x14ac:dyDescent="0.25">
      <c r="A9" s="117" t="s">
        <v>60</v>
      </c>
      <c r="B9" s="112"/>
      <c r="C9" s="112"/>
      <c r="D9" s="112"/>
      <c r="E9" s="246" t="str">
        <f>IF(COUNTA(B9:C9,D9)=0,"input data",IF(COUNTA(B9:C9,D9)&lt;3,"missing data",IF(B9=0,"n/a",D9/(B9-C9))))</f>
        <v>input data</v>
      </c>
      <c r="F9" s="112"/>
      <c r="G9" s="112"/>
      <c r="H9" s="112"/>
      <c r="I9" s="246" t="str">
        <f t="shared" ref="I9:I15" si="0">IF(COUNTA(F9:G9,H9)=0,"input data",IF(COUNTA(F9:G9,H9)&lt;3,"missing data",IF(F9=0,"n/a",H9/(F9-G9))))</f>
        <v>input data</v>
      </c>
    </row>
    <row r="10" spans="1:21" x14ac:dyDescent="0.25">
      <c r="A10" s="118" t="s">
        <v>61</v>
      </c>
      <c r="B10" s="112"/>
      <c r="C10" s="112"/>
      <c r="D10" s="112"/>
      <c r="E10" s="247" t="str">
        <f t="shared" ref="E10:E15" si="1">IF(COUNTA(B10:C10,D10)=0,"input data",IF(COUNTA(B10:C10,D10)&lt;3,"missing data",IF(B10=0,"n/a",D10/(B10-C10))))</f>
        <v>input data</v>
      </c>
      <c r="F10" s="112"/>
      <c r="G10" s="112"/>
      <c r="H10" s="112"/>
      <c r="I10" s="247" t="str">
        <f t="shared" si="0"/>
        <v>input data</v>
      </c>
    </row>
    <row r="11" spans="1:21" x14ac:dyDescent="0.25">
      <c r="A11" s="118" t="s">
        <v>62</v>
      </c>
      <c r="B11" s="112"/>
      <c r="C11" s="112"/>
      <c r="D11" s="112"/>
      <c r="E11" s="247" t="str">
        <f t="shared" si="1"/>
        <v>input data</v>
      </c>
      <c r="F11" s="112"/>
      <c r="G11" s="112"/>
      <c r="H11" s="112"/>
      <c r="I11" s="247" t="str">
        <f t="shared" si="0"/>
        <v>input data</v>
      </c>
    </row>
    <row r="12" spans="1:21" x14ac:dyDescent="0.25">
      <c r="A12" s="118" t="s">
        <v>63</v>
      </c>
      <c r="B12" s="112"/>
      <c r="C12" s="112"/>
      <c r="D12" s="112"/>
      <c r="E12" s="247" t="str">
        <f>IF(COUNTA(B12:C12,D12)=0,"input data",IF(COUNTA(B12:C12,D12)&lt;3,"missing data",IF(B12=0,"n/a",D12/(B12-C12))))</f>
        <v>input data</v>
      </c>
      <c r="F12" s="112"/>
      <c r="G12" s="112"/>
      <c r="H12" s="112"/>
      <c r="I12" s="247" t="str">
        <f t="shared" si="0"/>
        <v>input data</v>
      </c>
    </row>
    <row r="13" spans="1:21" x14ac:dyDescent="0.25">
      <c r="A13" s="118" t="s">
        <v>64</v>
      </c>
      <c r="B13" s="112"/>
      <c r="C13" s="112"/>
      <c r="D13" s="112"/>
      <c r="E13" s="247" t="str">
        <f>IF(COUNTA(B13:C13,D13)=0,"input data",IF(COUNTA(B13:C13,D13)&lt;3,"missing data",IF(B13=0,"n/a",D13/(B13-C13))))</f>
        <v>input data</v>
      </c>
      <c r="F13" s="112"/>
      <c r="G13" s="112"/>
      <c r="H13" s="112"/>
      <c r="I13" s="247" t="str">
        <f t="shared" si="0"/>
        <v>input data</v>
      </c>
    </row>
    <row r="14" spans="1:21" x14ac:dyDescent="0.25">
      <c r="A14" s="118" t="s">
        <v>65</v>
      </c>
      <c r="B14" s="112"/>
      <c r="C14" s="112"/>
      <c r="D14" s="112"/>
      <c r="E14" s="247" t="str">
        <f t="shared" si="1"/>
        <v>input data</v>
      </c>
      <c r="F14" s="112"/>
      <c r="G14" s="112"/>
      <c r="H14" s="112"/>
      <c r="I14" s="247" t="str">
        <f t="shared" si="0"/>
        <v>input data</v>
      </c>
    </row>
    <row r="15" spans="1:21" ht="15.75" thickBot="1" x14ac:dyDescent="0.3">
      <c r="A15" s="119" t="s">
        <v>66</v>
      </c>
      <c r="B15" s="112"/>
      <c r="C15" s="112"/>
      <c r="D15" s="112"/>
      <c r="E15" s="248" t="str">
        <f t="shared" si="1"/>
        <v>input data</v>
      </c>
      <c r="F15" s="112"/>
      <c r="G15" s="112"/>
      <c r="H15" s="112"/>
      <c r="I15" s="248" t="str">
        <f t="shared" si="0"/>
        <v>input data</v>
      </c>
    </row>
    <row r="16" spans="1:21" ht="15.75" thickBot="1" x14ac:dyDescent="0.3">
      <c r="A16" s="120" t="s">
        <v>67</v>
      </c>
      <c r="B16" s="239" t="str">
        <f>IF(COUNTA(B9:B15)=0,"input data",IF(COUNTA(B9:B15)&lt;7,"missing data",IF(SUM(B9:B15)=0,"n/a",SUM(B9:B15))))</f>
        <v>input data</v>
      </c>
      <c r="C16" s="237" t="str">
        <f t="shared" ref="C16:D16" si="2">IF(COUNTA(C9:C15)=0,"input data",IF(COUNTA(C9:C15)&lt;7,"missing data",IF(SUM(C9:C15)=0,"n/a",SUM(C9:C15))))</f>
        <v>input data</v>
      </c>
      <c r="D16" s="238" t="str">
        <f t="shared" si="2"/>
        <v>input data</v>
      </c>
      <c r="E16" s="236" t="str">
        <f>IF(COUNTA(B16:D16)&lt;3,"missing formula",IF(COUNTIF(B16:D16,"missing data")&gt;0,"missing data",IF(COUNTIF(B16:D16,"input data")&gt;0,"input data",IF(B16=C16,"n/a",D16/(B16-C16)))))</f>
        <v>input data</v>
      </c>
      <c r="F16" s="239" t="str">
        <f t="shared" ref="F16:H16" si="3">IF(COUNTA(F9:F15)=0,"input data",IF(COUNTA(F9:F15)&lt;7,"missing data",IF(SUM(F9:F15)=0,"n/a",SUM(F9:F15))))</f>
        <v>input data</v>
      </c>
      <c r="G16" s="237" t="str">
        <f t="shared" si="3"/>
        <v>input data</v>
      </c>
      <c r="H16" s="238" t="str">
        <f t="shared" si="3"/>
        <v>input data</v>
      </c>
      <c r="I16" s="236" t="str">
        <f>IF(COUNTA(F16:H16)&lt;3,"missing formula",IF(COUNTIF(F16:H16,"missing data")&gt;0,"missing data",IF(COUNTIF(F16:H16,"input data")&gt;0,"input data",IF(F16=G16,"n/a",H16/(F16-G16)))))</f>
        <v>input data</v>
      </c>
    </row>
    <row r="17" spans="1:21" x14ac:dyDescent="0.25">
      <c r="A17" s="117" t="s">
        <v>68</v>
      </c>
      <c r="B17" s="112"/>
      <c r="C17" s="112"/>
      <c r="D17" s="112"/>
      <c r="E17" s="246" t="str">
        <f t="shared" ref="E17:E23" si="4">IF(COUNTA(B17:C17,D17)=0,"input data",IF(COUNTA(B17:C17,D17)&lt;3,"missing data",IF(B17=0,"n/a",D17/(B17-C17))))</f>
        <v>input data</v>
      </c>
      <c r="F17" s="112"/>
      <c r="G17" s="112"/>
      <c r="H17" s="112"/>
      <c r="I17" s="246" t="str">
        <f t="shared" ref="I17:I23" si="5">IF(COUNTA(F17:G17,H17)=0,"input data",IF(COUNTA(F17:G17,H17)&lt;3,"missing data",IF(F17=0,"n/a",H17/(F17-G17))))</f>
        <v>input data</v>
      </c>
    </row>
    <row r="18" spans="1:21" x14ac:dyDescent="0.25">
      <c r="A18" s="118" t="s">
        <v>69</v>
      </c>
      <c r="B18" s="112"/>
      <c r="C18" s="112"/>
      <c r="D18" s="112"/>
      <c r="E18" s="247" t="str">
        <f t="shared" si="4"/>
        <v>input data</v>
      </c>
      <c r="F18" s="112"/>
      <c r="G18" s="112"/>
      <c r="H18" s="112"/>
      <c r="I18" s="247" t="str">
        <f t="shared" si="5"/>
        <v>input data</v>
      </c>
      <c r="L18" s="262"/>
    </row>
    <row r="19" spans="1:21" x14ac:dyDescent="0.25">
      <c r="A19" s="118" t="s">
        <v>70</v>
      </c>
      <c r="B19" s="112"/>
      <c r="C19" s="112"/>
      <c r="D19" s="112"/>
      <c r="E19" s="247" t="str">
        <f t="shared" si="4"/>
        <v>input data</v>
      </c>
      <c r="F19" s="112"/>
      <c r="G19" s="112"/>
      <c r="H19" s="112"/>
      <c r="I19" s="247" t="str">
        <f t="shared" si="5"/>
        <v>input data</v>
      </c>
    </row>
    <row r="20" spans="1:21" x14ac:dyDescent="0.25">
      <c r="A20" s="118" t="s">
        <v>71</v>
      </c>
      <c r="B20" s="112"/>
      <c r="C20" s="112"/>
      <c r="D20" s="112"/>
      <c r="E20" s="247" t="str">
        <f t="shared" si="4"/>
        <v>input data</v>
      </c>
      <c r="F20" s="112"/>
      <c r="G20" s="112"/>
      <c r="H20" s="112"/>
      <c r="I20" s="247" t="str">
        <f t="shared" si="5"/>
        <v>input data</v>
      </c>
    </row>
    <row r="21" spans="1:21" x14ac:dyDescent="0.25">
      <c r="A21" s="118" t="s">
        <v>72</v>
      </c>
      <c r="B21" s="112"/>
      <c r="C21" s="112"/>
      <c r="D21" s="112"/>
      <c r="E21" s="247" t="str">
        <f t="shared" si="4"/>
        <v>input data</v>
      </c>
      <c r="F21" s="112"/>
      <c r="G21" s="112"/>
      <c r="H21" s="112"/>
      <c r="I21" s="247" t="str">
        <f t="shared" si="5"/>
        <v>input data</v>
      </c>
    </row>
    <row r="22" spans="1:21" x14ac:dyDescent="0.25">
      <c r="A22" s="118" t="s">
        <v>73</v>
      </c>
      <c r="B22" s="112"/>
      <c r="C22" s="112"/>
      <c r="D22" s="112"/>
      <c r="E22" s="247" t="str">
        <f t="shared" si="4"/>
        <v>input data</v>
      </c>
      <c r="F22" s="112"/>
      <c r="G22" s="112"/>
      <c r="H22" s="112"/>
      <c r="I22" s="247" t="str">
        <f t="shared" si="5"/>
        <v>input data</v>
      </c>
    </row>
    <row r="23" spans="1:21" ht="15.75" thickBot="1" x14ac:dyDescent="0.3">
      <c r="A23" s="119" t="s">
        <v>74</v>
      </c>
      <c r="B23" s="112"/>
      <c r="C23" s="112"/>
      <c r="D23" s="112"/>
      <c r="E23" s="248" t="str">
        <f t="shared" si="4"/>
        <v>input data</v>
      </c>
      <c r="F23" s="112"/>
      <c r="G23" s="112"/>
      <c r="H23" s="112"/>
      <c r="I23" s="248" t="str">
        <f t="shared" si="5"/>
        <v>input data</v>
      </c>
    </row>
    <row r="24" spans="1:21" ht="15.75" thickBot="1" x14ac:dyDescent="0.3">
      <c r="A24" s="120" t="s">
        <v>75</v>
      </c>
      <c r="B24" s="239" t="str">
        <f t="shared" ref="B24:D24" si="6">IF(COUNTA(B17:B23)=0,"input data",IF(COUNTA(B17:B23)&lt;7,"missing data",IF(SUM(B17:B23)=0,"n/a",SUM(B17:B23))))</f>
        <v>input data</v>
      </c>
      <c r="C24" s="237" t="str">
        <f t="shared" si="6"/>
        <v>input data</v>
      </c>
      <c r="D24" s="238" t="str">
        <f t="shared" si="6"/>
        <v>input data</v>
      </c>
      <c r="E24" s="236" t="str">
        <f>IF(COUNTA(B24:D24)&lt;3,"missing formula",IF(COUNTIF(B24:D24,"missing data")&gt;0,"missing data",IF(COUNTIF(B24:D24,"input data")&gt;0,"input data",IF(B24=C24,"n/a",D24/(B24-C24)))))</f>
        <v>input data</v>
      </c>
      <c r="F24" s="239" t="str">
        <f t="shared" ref="F24:H24" si="7">IF(COUNTA(F17:F23)=0,"input data",IF(COUNTA(F17:F23)&lt;7,"missing data",IF(SUM(F17:F23)=0,"n/a",SUM(F17:F23))))</f>
        <v>input data</v>
      </c>
      <c r="G24" s="237" t="str">
        <f t="shared" si="7"/>
        <v>input data</v>
      </c>
      <c r="H24" s="238" t="str">
        <f t="shared" si="7"/>
        <v>input data</v>
      </c>
      <c r="I24" s="236" t="str">
        <f>IF(COUNTA(F24:H24)&lt;3,"missing formula",IF(COUNTIF(F24:H24,"missing data")&gt;0,"missing data",IF(COUNTIF(F24:H24,"input data")&gt;0,"input data",IF(F24=G24,"n/a",H24/(F24-G24)))))</f>
        <v>input data</v>
      </c>
    </row>
    <row r="25" spans="1:21" ht="15.75" thickBot="1" x14ac:dyDescent="0.3">
      <c r="A25" s="121" t="s">
        <v>76</v>
      </c>
      <c r="B25" s="249" t="str">
        <f>IF(COUNTA(B16,B24)&lt;2,"missing formula",IF(COUNTIF(B16:B24,"missing data")&gt;0,"missing data", IF(AND(B16="n/a",B24="n/a"),"n/a",
   IF(AND(B16="input data",B24="input data"),"input data",
      IF(COUNTA(B16,B24)=0,"input data",
         SUM(B16,B24))
      )
   ))
)</f>
        <v>input data</v>
      </c>
      <c r="C25" s="250" t="str">
        <f t="shared" ref="C25:D25" si="8">IF(COUNTA(C16,C24)&lt;2,"missing formula",IF(COUNTIF(C16:C24,"missing data")&gt;0,"missing data", IF(AND(C16="n/a",C24="n/a"),"n/a",
   IF(AND(C16="input data",C24="input data"),"input data",
      IF(COUNTA(C16,C24)=0,"input data",
         SUM(C16,C24))
      )
   ))
)</f>
        <v>input data</v>
      </c>
      <c r="D25" s="251" t="str">
        <f t="shared" si="8"/>
        <v>input data</v>
      </c>
      <c r="E25" s="236" t="str">
        <f>IF(COUNTA(B16,C16,D16,B24,C24,D24,B25,C25,D25)&lt;9,"missing formula",IF(COUNTIF(B25:D25,"missing data")&gt;0,"missing data",IF(COUNTIF(B25:D25,"input data")&gt;0,"input data",IF(B25="n/a","n/a",D25/(B25-C25)))))</f>
        <v>input data</v>
      </c>
      <c r="F25" s="249" t="str">
        <f t="shared" ref="F25:H25" si="9">IF(COUNTA(F16,F24)&lt;2,"missing formula",IF(COUNTIF(F16:F24,"missing data")&gt;0,"missing data", IF(AND(F16="n/a",F24="n/a"),"n/a",
   IF(AND(F16="input data",F24="input data"),"input data",
      IF(COUNTA(F16,F24)=0,"input data",
         SUM(F16,F24))
      )
   ))
)</f>
        <v>input data</v>
      </c>
      <c r="G25" s="250" t="str">
        <f t="shared" si="9"/>
        <v>input data</v>
      </c>
      <c r="H25" s="251" t="str">
        <f t="shared" si="9"/>
        <v>input data</v>
      </c>
      <c r="I25" s="236" t="str">
        <f>IF(COUNTA(F16,G16,H16,F24,G24,H24,F25,G25,H25)&lt;9,"missing formula",IF(COUNTIF(F25:H25,"missing data")&gt;0,"missing data",IF(COUNTIF(F25:H25,"input data")&gt;0,"input data",IF(F25="n/a","n/a",H25/(F25-G25)))))</f>
        <v>input data</v>
      </c>
    </row>
    <row r="26" spans="1:21" ht="15.75" thickBot="1" x14ac:dyDescent="0.3">
      <c r="A26" s="12"/>
      <c r="B26" s="12"/>
      <c r="C26" s="12"/>
      <c r="D26" s="12"/>
      <c r="E26" s="12"/>
      <c r="F26" s="12"/>
      <c r="G26" s="12"/>
      <c r="H26" s="12"/>
      <c r="I26" s="12"/>
    </row>
    <row r="27" spans="1:21" x14ac:dyDescent="0.25">
      <c r="A27" s="436" t="s">
        <v>77</v>
      </c>
      <c r="B27" s="437"/>
      <c r="C27" s="437"/>
      <c r="D27" s="437"/>
      <c r="E27" s="437"/>
      <c r="F27" s="437"/>
      <c r="G27" s="438"/>
      <c r="H27" s="14"/>
      <c r="I27" s="14"/>
    </row>
    <row r="28" spans="1:21" ht="15.75" thickBot="1" x14ac:dyDescent="0.3">
      <c r="A28" s="439" t="s">
        <v>78</v>
      </c>
      <c r="B28" s="440"/>
      <c r="C28" s="440"/>
      <c r="D28" s="440"/>
      <c r="E28" s="440"/>
      <c r="F28" s="440"/>
      <c r="G28" s="441"/>
      <c r="H28" s="12"/>
      <c r="I28" s="12"/>
    </row>
    <row r="29" spans="1:21" ht="15.75" thickBot="1" x14ac:dyDescent="0.3">
      <c r="A29" s="109"/>
      <c r="B29" s="82" t="s">
        <v>79</v>
      </c>
      <c r="C29" s="82" t="s">
        <v>80</v>
      </c>
      <c r="D29" s="82" t="s">
        <v>81</v>
      </c>
      <c r="E29" s="82" t="s">
        <v>82</v>
      </c>
      <c r="F29" s="82" t="s">
        <v>83</v>
      </c>
      <c r="G29" s="110" t="s">
        <v>84</v>
      </c>
      <c r="H29" s="12"/>
      <c r="I29" s="12"/>
    </row>
    <row r="30" spans="1:21" ht="15.75" thickBot="1" x14ac:dyDescent="0.3">
      <c r="A30" s="430" t="s">
        <v>85</v>
      </c>
      <c r="B30" s="432" t="s">
        <v>53</v>
      </c>
      <c r="C30" s="433"/>
      <c r="D30" s="434"/>
      <c r="E30" s="435" t="s">
        <v>54</v>
      </c>
      <c r="F30" s="433"/>
      <c r="G30" s="434"/>
      <c r="H30" s="14"/>
      <c r="I30" s="14"/>
    </row>
    <row r="31" spans="1:21" s="13" customFormat="1" ht="105.75" thickBot="1" x14ac:dyDescent="0.3">
      <c r="A31" s="431"/>
      <c r="B31" s="116" t="s">
        <v>86</v>
      </c>
      <c r="C31" s="114" t="s">
        <v>87</v>
      </c>
      <c r="D31" s="115" t="s">
        <v>88</v>
      </c>
      <c r="E31" s="116" t="s">
        <v>86</v>
      </c>
      <c r="F31" s="114" t="s">
        <v>87</v>
      </c>
      <c r="G31" s="115" t="s">
        <v>88</v>
      </c>
      <c r="H31" s="15"/>
      <c r="I31" s="15"/>
      <c r="J31" s="17"/>
      <c r="K31" s="17"/>
      <c r="L31" s="17"/>
      <c r="M31" s="17"/>
      <c r="N31" s="17"/>
      <c r="O31" s="17"/>
      <c r="P31" s="17"/>
      <c r="Q31" s="17"/>
      <c r="R31" s="17"/>
      <c r="S31" s="17"/>
      <c r="T31" s="17"/>
      <c r="U31" s="17"/>
    </row>
    <row r="32" spans="1:21" x14ac:dyDescent="0.25">
      <c r="A32" s="117" t="s">
        <v>89</v>
      </c>
      <c r="B32" s="112"/>
      <c r="C32" s="111"/>
      <c r="D32" s="233" t="str">
        <f>IF(COUNTA(B32:C32)=0,"input data",IF(COUNTA(B32:C32)=1,"missing data",IF(B32=0,"n/a",C32/B32)))</f>
        <v>input data</v>
      </c>
      <c r="E32" s="112"/>
      <c r="F32" s="111"/>
      <c r="G32" s="233" t="str">
        <f>IF(COUNTA(E32:F32)=0,"input data",IF(COUNTA(E32:F32)=1,"missing data",IF(E32=0,"n/a",F32/E32)))</f>
        <v>input data</v>
      </c>
      <c r="H32" s="12"/>
      <c r="I32" s="12"/>
    </row>
    <row r="33" spans="1:9" x14ac:dyDescent="0.25">
      <c r="A33" s="118" t="s">
        <v>90</v>
      </c>
      <c r="B33" s="112"/>
      <c r="C33" s="111"/>
      <c r="D33" s="234" t="str">
        <f>IF(COUNTA(B33:C33)=0,"input data",IF(COUNTA(B33:C33)=1,"missing data",IF(B33=0,"n/a",C33/B33)))</f>
        <v>input data</v>
      </c>
      <c r="E33" s="112"/>
      <c r="F33" s="111"/>
      <c r="G33" s="234" t="str">
        <f t="shared" ref="G33" si="10">IF(COUNTA(E33:F33)=0,"input data",IF(COUNTA(E33:F33)=1,"missing data",IF(E33=0,"n/a",F33/E33)))</f>
        <v>input data</v>
      </c>
      <c r="H33" s="12"/>
      <c r="I33" s="12"/>
    </row>
    <row r="34" spans="1:9" x14ac:dyDescent="0.25">
      <c r="A34" s="118" t="s">
        <v>91</v>
      </c>
      <c r="B34" s="112"/>
      <c r="C34" s="111"/>
      <c r="D34" s="234" t="s">
        <v>92</v>
      </c>
      <c r="E34" s="112"/>
      <c r="F34" s="111"/>
      <c r="G34" s="234" t="s">
        <v>92</v>
      </c>
      <c r="H34" s="12"/>
      <c r="I34" s="12"/>
    </row>
    <row r="35" spans="1:9" ht="75" x14ac:dyDescent="0.25">
      <c r="A35" s="122" t="s">
        <v>93</v>
      </c>
      <c r="B35" s="112"/>
      <c r="C35" s="111"/>
      <c r="D35" s="234" t="str">
        <f t="shared" ref="D35:D37" si="11">IF(COUNTA(B35:C35)=0,"input data",IF(COUNTA(B35:C35)=1,"missing data",IF(B35=0,"n/a",C35/B35)))</f>
        <v>input data</v>
      </c>
      <c r="E35" s="112"/>
      <c r="F35" s="111"/>
      <c r="G35" s="234" t="str">
        <f t="shared" ref="G35:G37" si="12">IF(COUNTA(E35:F35)=0,"input data",IF(COUNTA(E35:F35)=1,"missing data",IF(E35=0,"n/a",F35/E35)))</f>
        <v>input data</v>
      </c>
      <c r="H35" s="12"/>
      <c r="I35" s="12"/>
    </row>
    <row r="36" spans="1:9" ht="45" x14ac:dyDescent="0.25">
      <c r="A36" s="122" t="s">
        <v>94</v>
      </c>
      <c r="B36" s="112"/>
      <c r="C36" s="111"/>
      <c r="D36" s="234" t="str">
        <f t="shared" si="11"/>
        <v>input data</v>
      </c>
      <c r="E36" s="112"/>
      <c r="F36" s="111"/>
      <c r="G36" s="234" t="str">
        <f t="shared" si="12"/>
        <v>input data</v>
      </c>
      <c r="H36" s="12"/>
      <c r="I36" s="12"/>
    </row>
    <row r="37" spans="1:9" ht="30.75" thickBot="1" x14ac:dyDescent="0.3">
      <c r="A37" s="123" t="s">
        <v>95</v>
      </c>
      <c r="B37" s="112"/>
      <c r="C37" s="111"/>
      <c r="D37" s="235" t="str">
        <f t="shared" si="11"/>
        <v>input data</v>
      </c>
      <c r="E37" s="112"/>
      <c r="F37" s="111"/>
      <c r="G37" s="235" t="str">
        <f t="shared" si="12"/>
        <v>input data</v>
      </c>
      <c r="H37" s="12"/>
      <c r="I37" s="12"/>
    </row>
    <row r="38" spans="1:9" s="12" customFormat="1" x14ac:dyDescent="0.25"/>
    <row r="39" spans="1:9" s="12" customFormat="1" x14ac:dyDescent="0.25"/>
    <row r="40" spans="1:9" s="12" customFormat="1" x14ac:dyDescent="0.25"/>
    <row r="41" spans="1:9" s="12" customFormat="1" x14ac:dyDescent="0.25"/>
    <row r="42" spans="1:9" s="12" customFormat="1" x14ac:dyDescent="0.25"/>
    <row r="43" spans="1:9" s="12" customFormat="1" x14ac:dyDescent="0.25"/>
    <row r="44" spans="1:9" s="12" customFormat="1" x14ac:dyDescent="0.25"/>
    <row r="45" spans="1:9" s="12" customFormat="1" x14ac:dyDescent="0.25"/>
    <row r="46" spans="1:9" s="12" customFormat="1" x14ac:dyDescent="0.25"/>
    <row r="47" spans="1:9" s="12" customFormat="1" x14ac:dyDescent="0.25"/>
    <row r="48" spans="1:9"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sheetData>
  <sheetProtection algorithmName="SHA-512" hashValue="6pheLTKp1Y2xjjJ6eStHv8U585yr+wK3pSwihLZdFVO9Ge1PY10TwyFUIrOpox//NfXGkPQOagcrdpXFNAolCw==" saltValue="sIk67VH1WB3xJmuFH9eWqw==" spinCount="100000" sheet="1" objects="1" scenarios="1"/>
  <protectedRanges>
    <protectedRange sqref="E32:F37 F9:H15 B9:D15 B17:D23 F17:H23 B32:C37" name="Range1"/>
  </protectedRanges>
  <mergeCells count="12">
    <mergeCell ref="A27:G27"/>
    <mergeCell ref="A28:G28"/>
    <mergeCell ref="B30:D30"/>
    <mergeCell ref="E30:G30"/>
    <mergeCell ref="A30:A31"/>
    <mergeCell ref="A1:I1"/>
    <mergeCell ref="A2:I2"/>
    <mergeCell ref="A4:I4"/>
    <mergeCell ref="A5:I5"/>
    <mergeCell ref="A7:A8"/>
    <mergeCell ref="B7:E7"/>
    <mergeCell ref="F7:I7"/>
  </mergeCells>
  <conditionalFormatting sqref="A1:XFD1048576">
    <cfRule type="containsText" dxfId="86" priority="1" stopIfTrue="1" operator="containsText" text="missing formula">
      <formula>NOT(ISERROR(SEARCH("missing formula",A1)))</formula>
    </cfRule>
    <cfRule type="containsText" dxfId="85" priority="2" stopIfTrue="1" operator="containsText" text="missing data">
      <formula>NOT(ISERROR(SEARCH("missing data",A1)))</formula>
    </cfRule>
    <cfRule type="containsText" dxfId="84" priority="3" stopIfTrue="1" operator="containsText" text="input data">
      <formula>NOT(ISERROR(SEARCH("input data",A1)))</formula>
    </cfRule>
  </conditionalFormatting>
  <dataValidations count="11">
    <dataValidation allowBlank="1" showInputMessage="1" showErrorMessage="1" promptTitle="Instructions " prompt="For number of participants use column B of NRS table 4 Measurable Skill Gains (MSG) by Entry Level. " sqref="B8" xr:uid="{BB0DF2B4-101C-406E-9928-0C2692088757}"/>
    <dataValidation allowBlank="1" showInputMessage="1" showErrorMessage="1" promptTitle="Instructions" prompt="For number of participants use column B of NRS table 4 Measurable Skill Gains (MSG) by Entry Level. " sqref="F8" xr:uid="{5590E720-D984-4C75-879A-5B3E7A369E04}"/>
    <dataValidation allowBlank="1" showInputMessage="1" showErrorMessage="1" promptTitle="Instructions" prompt="For &quot;Participants Excluded from MSG Performance&quot; use column C of NRS table 4 Measurable Skill Gains (MSG) by Entry Level. " sqref="C8" xr:uid="{510B0C6B-5582-4E50-8941-A602F2BA1CBF}"/>
    <dataValidation allowBlank="1" showInputMessage="1" showErrorMessage="1" promptTitle="Instructions " prompt="For &quot;Participants Excluded from MSG Performance&quot; use column C of NRS table 4 Measurable Skill Gains (MSG) by Entry Level. " sqref="G8" xr:uid="{076B993F-DCFF-4A95-BFC5-93F5114DCC50}"/>
    <dataValidation allowBlank="1" showInputMessage="1" showErrorMessage="1" promptTitle="Instructions" prompt="For &quot;Number of Students Who Achieved a MSG&quot; use the sum of columns E, F &amp; G of NRS table 4 Measurable Skill Gains (MSG) by Entry Level. " sqref="D8" xr:uid="{C5E2D363-3AC6-48E7-BA59-B9DE2578128D}"/>
    <dataValidation allowBlank="1" showInputMessage="1" showErrorMessage="1" promptTitle="Instructions " prompt="For &quot;Number of Students Who Achieved a MSG&quot; use the sum of columns E, F &amp; G of NRS table 4 Measurable Skill Gains (MSG) by Entry Level. " sqref="H8" xr:uid="{E0DC52B0-532B-4EF1-817C-BD36414A7E24}"/>
    <dataValidation allowBlank="1" showInputMessage="1" showErrorMessage="1" promptTitle="Instructions " prompt="For &quot;Number of Participants Who Excited&quot; use columns B of NRS table 5 Exit-Based Primary Indicators of Performance. " sqref="E31 B31" xr:uid="{9FF7FA88-DF21-4C94-853E-9D8231217BCE}"/>
    <dataValidation allowBlank="1" showInputMessage="1" showErrorMessage="1" promptTitle="Instructions" prompt="For &quot;Number of Participants Who Excited Achieving Outcome or Median Earnings Value&quot; use columns C of NRS table 5 Exit-Based Primary Indicators of Performance. " sqref="C31 F31" xr:uid="{39451866-786C-4631-9925-F7F0754FDEA5}"/>
    <dataValidation type="custom" allowBlank="1" showInputMessage="1" showErrorMessage="1" sqref="F32:F37 C33:C37 C32" xr:uid="{015A4C84-8D80-4E36-BF76-3AC650C87373}">
      <formula1>C32&lt;=B32</formula1>
    </dataValidation>
    <dataValidation type="custom" allowBlank="1" showInputMessage="1" showErrorMessage="1" error="Participants excluded from MSG performance cannot be greater than total number of participants." sqref="C9:C15 G9:G15 C17:C23 G17:G23" xr:uid="{D94F2C28-C9E4-4643-907B-2C7A129E418C}">
      <formula1>C9&lt;=B9</formula1>
    </dataValidation>
    <dataValidation type="custom" allowBlank="1" showInputMessage="1" showErrorMessage="1" error="Number of students who achieved an MSG cannot be greater than total number of students included in MSG Performance." sqref="D9:D15 D17:D23 H9:H15 H17:H23" xr:uid="{A6C90CAD-360D-41EA-A8A7-63502608A883}">
      <formula1>D9&lt;=B9-C9</formula1>
    </dataValidation>
  </dataValidations>
  <pageMargins left="0.25" right="0.25" top="0.75" bottom="0.75" header="0.3" footer="0.3"/>
  <pageSetup scale="60" orientation="landscape" r:id="rId1"/>
  <ignoredErrors>
    <ignoredError sqref="I26 G33 G35:G37 B24:D24 B16:D16 F24:H25 F16:H16 E24 E10:E15 E17:E23 I24 I9:I15 I17:I23 C25:D25" emptyCellReference="1"/>
    <ignoredError sqref="I16 E16" formula="1"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1493F-98C8-408F-9CA4-32AE7FC4A3AD}">
  <sheetPr codeName="Sheet5">
    <pageSetUpPr fitToPage="1"/>
  </sheetPr>
  <dimension ref="A1:H24"/>
  <sheetViews>
    <sheetView topLeftCell="A7" zoomScaleNormal="100" workbookViewId="0">
      <selection activeCell="A20" sqref="A20:A21"/>
    </sheetView>
  </sheetViews>
  <sheetFormatPr defaultColWidth="8.85546875" defaultRowHeight="15" x14ac:dyDescent="0.25"/>
  <cols>
    <col min="1" max="1" width="50.28515625" customWidth="1"/>
    <col min="2" max="7" width="15.7109375" customWidth="1"/>
  </cols>
  <sheetData>
    <row r="1" spans="1:8" ht="27" thickBot="1" x14ac:dyDescent="0.45">
      <c r="A1" s="442" t="s">
        <v>96</v>
      </c>
      <c r="B1" s="443"/>
      <c r="C1" s="443"/>
      <c r="D1" s="443"/>
      <c r="E1" s="443"/>
      <c r="F1" s="443"/>
      <c r="G1" s="444"/>
      <c r="H1" s="12"/>
    </row>
    <row r="2" spans="1:8" ht="33.75" customHeight="1" thickBot="1" x14ac:dyDescent="0.3">
      <c r="A2" s="445" t="s">
        <v>97</v>
      </c>
      <c r="B2" s="446"/>
      <c r="C2" s="446"/>
      <c r="D2" s="446"/>
      <c r="E2" s="446"/>
      <c r="F2" s="446"/>
      <c r="G2" s="447"/>
      <c r="H2" s="12"/>
    </row>
    <row r="3" spans="1:8" ht="15.75" thickBot="1" x14ac:dyDescent="0.3">
      <c r="A3" s="83"/>
      <c r="B3" s="83"/>
      <c r="C3" s="83"/>
      <c r="D3" s="83"/>
      <c r="E3" s="83"/>
      <c r="F3" s="83"/>
      <c r="G3" s="83"/>
      <c r="H3" s="12"/>
    </row>
    <row r="4" spans="1:8" x14ac:dyDescent="0.25">
      <c r="A4" s="448" t="s">
        <v>98</v>
      </c>
      <c r="B4" s="449"/>
      <c r="C4" s="84"/>
      <c r="D4" s="84"/>
      <c r="E4" s="84"/>
      <c r="F4" s="84"/>
      <c r="G4" s="85"/>
      <c r="H4" s="12"/>
    </row>
    <row r="5" spans="1:8" ht="15.75" thickBot="1" x14ac:dyDescent="0.3">
      <c r="A5" s="90"/>
      <c r="B5" s="81" t="s">
        <v>11</v>
      </c>
      <c r="C5" s="86" t="s">
        <v>30</v>
      </c>
      <c r="D5" s="86" t="s">
        <v>31</v>
      </c>
      <c r="E5" s="86" t="s">
        <v>32</v>
      </c>
      <c r="F5" s="86" t="s">
        <v>33</v>
      </c>
      <c r="G5" s="87" t="s">
        <v>49</v>
      </c>
      <c r="H5" s="12"/>
    </row>
    <row r="6" spans="1:8" ht="15" customHeight="1" thickBot="1" x14ac:dyDescent="0.3">
      <c r="A6" s="450" t="s">
        <v>99</v>
      </c>
      <c r="B6" s="452" t="s">
        <v>53</v>
      </c>
      <c r="C6" s="453"/>
      <c r="D6" s="454"/>
      <c r="E6" s="452" t="s">
        <v>54</v>
      </c>
      <c r="F6" s="453"/>
      <c r="G6" s="455"/>
      <c r="H6" s="12"/>
    </row>
    <row r="7" spans="1:8" ht="127.5" customHeight="1" thickBot="1" x14ac:dyDescent="0.3">
      <c r="A7" s="451"/>
      <c r="B7" s="91" t="s">
        <v>100</v>
      </c>
      <c r="C7" s="100" t="s">
        <v>101</v>
      </c>
      <c r="D7" s="108" t="s">
        <v>102</v>
      </c>
      <c r="E7" s="104" t="s">
        <v>100</v>
      </c>
      <c r="F7" s="100" t="s">
        <v>101</v>
      </c>
      <c r="G7" s="108" t="s">
        <v>102</v>
      </c>
      <c r="H7" s="12"/>
    </row>
    <row r="8" spans="1:8" ht="15" customHeight="1" x14ac:dyDescent="0.25">
      <c r="A8" s="97" t="s">
        <v>103</v>
      </c>
      <c r="B8" s="77"/>
      <c r="C8" s="101"/>
      <c r="D8" s="233" t="str">
        <f>IF(COUNTA(B8:C8)=0,"input data",IF(COUNTA(B8:C8)=1,"missing data",IF(B8=0,"n/a",C8/B8)))</f>
        <v>input data</v>
      </c>
      <c r="E8" s="105"/>
      <c r="F8" s="101"/>
      <c r="G8" s="233" t="str">
        <f t="shared" ref="G8:G13" si="0">IF(COUNTA(E8:F8)=0,"input data",IF(COUNTA(E8:F8)=1,"missing data",IF(E8=0,"n/a",F8/E8)))</f>
        <v>input data</v>
      </c>
      <c r="H8" s="12"/>
    </row>
    <row r="9" spans="1:8" ht="15" customHeight="1" x14ac:dyDescent="0.25">
      <c r="A9" s="98" t="s">
        <v>104</v>
      </c>
      <c r="B9" s="76"/>
      <c r="C9" s="102"/>
      <c r="D9" s="234" t="str">
        <f>IF(COUNTA(B9:C9)=0,"input data",IF(COUNTA(B9:C9)=1,"missing data",IF(B9=0,"n/a",C9/B9)))</f>
        <v>input data</v>
      </c>
      <c r="E9" s="106"/>
      <c r="F9" s="102"/>
      <c r="G9" s="234" t="str">
        <f t="shared" si="0"/>
        <v>input data</v>
      </c>
      <c r="H9" s="12"/>
    </row>
    <row r="10" spans="1:8" ht="15" customHeight="1" x14ac:dyDescent="0.25">
      <c r="A10" s="98" t="s">
        <v>105</v>
      </c>
      <c r="B10" s="76"/>
      <c r="C10" s="102"/>
      <c r="D10" s="234" t="str">
        <f t="shared" ref="D10:D13" si="1">IF(COUNTA(B10:C10)=0,"input data",IF(COUNTA(B10:C10)=1,"missing data",IF(B10=0,"n/a",C10/B10)))</f>
        <v>input data</v>
      </c>
      <c r="E10" s="106"/>
      <c r="F10" s="102"/>
      <c r="G10" s="234" t="str">
        <f t="shared" si="0"/>
        <v>input data</v>
      </c>
      <c r="H10" s="12"/>
    </row>
    <row r="11" spans="1:8" ht="15" customHeight="1" x14ac:dyDescent="0.25">
      <c r="A11" s="98" t="s">
        <v>106</v>
      </c>
      <c r="B11" s="76"/>
      <c r="C11" s="102"/>
      <c r="D11" s="234" t="str">
        <f t="shared" si="1"/>
        <v>input data</v>
      </c>
      <c r="E11" s="106"/>
      <c r="F11" s="102"/>
      <c r="G11" s="234" t="str">
        <f t="shared" si="0"/>
        <v>input data</v>
      </c>
      <c r="H11" s="12"/>
    </row>
    <row r="12" spans="1:8" ht="15" customHeight="1" x14ac:dyDescent="0.25">
      <c r="A12" s="98" t="s">
        <v>107</v>
      </c>
      <c r="B12" s="76"/>
      <c r="C12" s="102"/>
      <c r="D12" s="234" t="str">
        <f t="shared" si="1"/>
        <v>input data</v>
      </c>
      <c r="E12" s="106"/>
      <c r="F12" s="102"/>
      <c r="G12" s="234" t="str">
        <f t="shared" si="0"/>
        <v>input data</v>
      </c>
      <c r="H12" s="12"/>
    </row>
    <row r="13" spans="1:8" ht="15" customHeight="1" thickBot="1" x14ac:dyDescent="0.3">
      <c r="A13" s="99" t="s">
        <v>108</v>
      </c>
      <c r="B13" s="88"/>
      <c r="C13" s="103"/>
      <c r="D13" s="235" t="str">
        <f t="shared" si="1"/>
        <v>input data</v>
      </c>
      <c r="E13" s="107"/>
      <c r="F13" s="103"/>
      <c r="G13" s="235" t="str">
        <f t="shared" si="0"/>
        <v>input data</v>
      </c>
      <c r="H13" s="12"/>
    </row>
    <row r="14" spans="1:8" ht="15" customHeight="1" thickBot="1" x14ac:dyDescent="0.3">
      <c r="A14" s="93" t="s">
        <v>109</v>
      </c>
      <c r="B14" s="237" t="str">
        <f>IF(COUNTA(B8:B13)=0,"input data",IF(COUNTA(B8:B13)&lt;6,"missing data",IF(SUM(B8:B13)=0,"n/a",SUM(B8:B13))))</f>
        <v>input data</v>
      </c>
      <c r="C14" s="238" t="str">
        <f>IF(COUNTA(C8:C13)=0,"input data",IF(COUNTA(C8:C13)&lt;6,"missing data",IF(SUM(C8:C13)=0,"n/a",SUM(C8:C13))))</f>
        <v>input data</v>
      </c>
      <c r="D14" s="236" t="str">
        <f>IF(COUNTA(B14:C14)&lt;2,"missing formula",IF(COUNTIF(B14:C14,"missing data")&gt;0,"missing data",IF(COUNTIF(B14:C14,"input data")&gt;0,"input data",IF(B14=0,"n/a",C14/(B14)))))</f>
        <v>input data</v>
      </c>
      <c r="E14" s="239" t="str">
        <f>IF(COUNTA(E8:E13)=0,"input data",IF(COUNTA(E8:E13)&lt;6,"missing data",IF(SUM(E8:E13)=0,"n/a",SUM(E8:E13))))</f>
        <v>input data</v>
      </c>
      <c r="F14" s="238" t="str">
        <f>IF(COUNTA(F8:F13)=0,"input data",IF(COUNTA(F8:F13)&lt;6,"missing data",IF(SUM(F8:F13)=0,"n/a",SUM(F8:F13))))</f>
        <v>input data</v>
      </c>
      <c r="G14" s="236" t="str">
        <f>IF(COUNTA(E14:F14)&lt;2,"missing formula",IF(COUNTIF(E14:F14,"missing data")&gt;0,"missing data",IF(COUNTIF(E14:F14,"input data")&gt;0,"input data",IF(E14=0,"n/a",F14/(E14)))))</f>
        <v>input data</v>
      </c>
      <c r="H14" s="12"/>
    </row>
    <row r="15" spans="1:8" x14ac:dyDescent="0.25">
      <c r="A15" s="125"/>
      <c r="B15" s="125"/>
      <c r="C15" s="125"/>
      <c r="D15" s="125"/>
      <c r="E15" s="125"/>
      <c r="F15" s="125"/>
      <c r="G15" s="125"/>
      <c r="H15" s="12"/>
    </row>
    <row r="16" spans="1:8" ht="15.75" thickBot="1" x14ac:dyDescent="0.3">
      <c r="A16" s="124"/>
      <c r="B16" s="126" t="s">
        <v>50</v>
      </c>
      <c r="C16" s="126" t="s">
        <v>51</v>
      </c>
      <c r="D16" s="126" t="s">
        <v>79</v>
      </c>
      <c r="E16" s="126" t="s">
        <v>80</v>
      </c>
      <c r="F16" s="126" t="s">
        <v>81</v>
      </c>
      <c r="G16" s="126" t="s">
        <v>82</v>
      </c>
      <c r="H16" s="12"/>
    </row>
    <row r="17" spans="1:8" ht="15" customHeight="1" x14ac:dyDescent="0.25">
      <c r="A17" s="460" t="s">
        <v>110</v>
      </c>
      <c r="B17" s="452" t="s">
        <v>53</v>
      </c>
      <c r="C17" s="453"/>
      <c r="D17" s="458"/>
      <c r="E17" s="452" t="s">
        <v>54</v>
      </c>
      <c r="F17" s="453"/>
      <c r="G17" s="459"/>
      <c r="H17" s="12"/>
    </row>
    <row r="18" spans="1:8" ht="75.75" thickBot="1" x14ac:dyDescent="0.3">
      <c r="A18" s="461"/>
      <c r="B18" s="91" t="s">
        <v>111</v>
      </c>
      <c r="C18" s="91" t="s">
        <v>112</v>
      </c>
      <c r="D18" s="91" t="s">
        <v>113</v>
      </c>
      <c r="E18" s="91" t="s">
        <v>111</v>
      </c>
      <c r="F18" s="91" t="s">
        <v>114</v>
      </c>
      <c r="G18" s="92" t="s">
        <v>113</v>
      </c>
      <c r="H18" s="12"/>
    </row>
    <row r="19" spans="1:8" ht="15" customHeight="1" thickBot="1" x14ac:dyDescent="0.3">
      <c r="A19" s="96" t="s">
        <v>115</v>
      </c>
      <c r="B19" s="211"/>
      <c r="C19" s="211"/>
      <c r="D19" s="240" t="str">
        <f>IF(COUNTA(B19:C19)=0,"input data",IF(COUNTA(B19:C19)=1,"missing data",IF(B19=0,"n/a",C19/B19)))</f>
        <v>input data</v>
      </c>
      <c r="E19" s="211"/>
      <c r="F19" s="211"/>
      <c r="G19" s="241" t="str">
        <f>IF(COUNTA(E19:F19)=0,"input data",IF(COUNTA(E19:F19)=1,"missing data",IF(E19=0,"n/a",F19/E19)))</f>
        <v>input data</v>
      </c>
      <c r="H19" s="12"/>
    </row>
    <row r="20" spans="1:8" ht="15" customHeight="1" x14ac:dyDescent="0.25">
      <c r="A20" s="456" t="s">
        <v>116</v>
      </c>
      <c r="B20" s="452" t="s">
        <v>53</v>
      </c>
      <c r="C20" s="453"/>
      <c r="D20" s="458"/>
      <c r="E20" s="452" t="s">
        <v>54</v>
      </c>
      <c r="F20" s="453"/>
      <c r="G20" s="459"/>
      <c r="H20" s="12"/>
    </row>
    <row r="21" spans="1:8" ht="75.75" thickBot="1" x14ac:dyDescent="0.3">
      <c r="A21" s="457"/>
      <c r="B21" s="91" t="s">
        <v>111</v>
      </c>
      <c r="C21" s="91" t="s">
        <v>117</v>
      </c>
      <c r="D21" s="91" t="s">
        <v>118</v>
      </c>
      <c r="E21" s="91" t="s">
        <v>111</v>
      </c>
      <c r="F21" s="91" t="s">
        <v>117</v>
      </c>
      <c r="G21" s="92" t="s">
        <v>118</v>
      </c>
      <c r="H21" s="12"/>
    </row>
    <row r="22" spans="1:8" ht="15" customHeight="1" x14ac:dyDescent="0.25">
      <c r="A22" s="94" t="s">
        <v>119</v>
      </c>
      <c r="B22" s="77"/>
      <c r="C22" s="78"/>
      <c r="D22" s="242" t="str">
        <f>IF(COUNTA(B22:C22)=0,"input data",IF(COUNTA(B22:C22)=1,"missing data",IF(B22=0,"n/a",C22/B22)))</f>
        <v>input data</v>
      </c>
      <c r="E22" s="77"/>
      <c r="F22" s="78"/>
      <c r="G22" s="244" t="str">
        <f t="shared" ref="G22:G23" si="2">IF(COUNTA(E22:F22)=0,"input data",IF(COUNTA(E22:F22)=1,"missing data",IF(E22=0,"n/a",F22/E22)))</f>
        <v>input data</v>
      </c>
      <c r="H22" s="12"/>
    </row>
    <row r="23" spans="1:8" ht="15" customHeight="1" thickBot="1" x14ac:dyDescent="0.3">
      <c r="A23" s="95" t="s">
        <v>120</v>
      </c>
      <c r="B23" s="88"/>
      <c r="C23" s="89"/>
      <c r="D23" s="243" t="str">
        <f t="shared" ref="D23" si="3">IF(COUNTA(B23:C23)=0,"input data",IF(COUNTA(B23:C23)=1,"missing data",IF(B23=0,"n/a",C23/B23)))</f>
        <v>input data</v>
      </c>
      <c r="E23" s="88"/>
      <c r="F23" s="89"/>
      <c r="G23" s="245" t="str">
        <f t="shared" si="2"/>
        <v>input data</v>
      </c>
      <c r="H23" s="12"/>
    </row>
    <row r="24" spans="1:8" ht="15" customHeight="1" x14ac:dyDescent="0.25">
      <c r="A24" s="12"/>
      <c r="B24" s="12"/>
      <c r="C24" s="12"/>
      <c r="D24" s="12"/>
      <c r="E24" s="12"/>
      <c r="F24" s="12"/>
      <c r="G24" s="12"/>
      <c r="H24" s="12"/>
    </row>
  </sheetData>
  <sheetProtection algorithmName="SHA-512" hashValue="g6oiHsXtRz2aNMduvms4p7fgXHNBS2TEM171Nph3urpTg1mB/H/ntXmtJPmYWkmbxnALemoMyfHbnR+RVSK5+g==" saltValue="x4JTj0/oRwFvfsFiJaUxkA==" spinCount="100000" sheet="1" objects="1" scenarios="1"/>
  <protectedRanges>
    <protectedRange sqref="B8:C13 E8:F13 B19:C19 E19:F19 B22:C23 E22:F23" name="Range2"/>
  </protectedRanges>
  <mergeCells count="12">
    <mergeCell ref="A20:A21"/>
    <mergeCell ref="B20:D20"/>
    <mergeCell ref="E20:G20"/>
    <mergeCell ref="A17:A18"/>
    <mergeCell ref="B17:D17"/>
    <mergeCell ref="E17:G17"/>
    <mergeCell ref="A1:G1"/>
    <mergeCell ref="A2:G2"/>
    <mergeCell ref="A4:B4"/>
    <mergeCell ref="A6:A7"/>
    <mergeCell ref="B6:D6"/>
    <mergeCell ref="E6:G6"/>
  </mergeCells>
  <conditionalFormatting sqref="B14:C14">
    <cfRule type="containsText" dxfId="83" priority="22" stopIfTrue="1" operator="containsText" text="missing formula">
      <formula>NOT(ISERROR(SEARCH("missing formula",B14)))</formula>
    </cfRule>
    <cfRule type="containsText" dxfId="82" priority="23" stopIfTrue="1" operator="containsText" text="missing data">
      <formula>NOT(ISERROR(SEARCH("missing data",B14)))</formula>
    </cfRule>
    <cfRule type="containsText" dxfId="81" priority="24" stopIfTrue="1" operator="containsText" text="input data">
      <formula>NOT(ISERROR(SEARCH("input data",B14)))</formula>
    </cfRule>
  </conditionalFormatting>
  <conditionalFormatting sqref="D8:D14">
    <cfRule type="containsText" dxfId="80" priority="13" stopIfTrue="1" operator="containsText" text="missing formula">
      <formula>NOT(ISERROR(SEARCH("missing formula",D8)))</formula>
    </cfRule>
    <cfRule type="containsText" dxfId="79" priority="14" stopIfTrue="1" operator="containsText" text="missing data">
      <formula>NOT(ISERROR(SEARCH("missing data",D8)))</formula>
    </cfRule>
    <cfRule type="containsText" dxfId="78" priority="15" stopIfTrue="1" operator="containsText" text="input data">
      <formula>NOT(ISERROR(SEARCH("input data",D8)))</formula>
    </cfRule>
  </conditionalFormatting>
  <conditionalFormatting sqref="D19">
    <cfRule type="containsText" dxfId="77" priority="28" stopIfTrue="1" operator="containsText" text="missing formula">
      <formula>NOT(ISERROR(SEARCH("missing formula",D19)))</formula>
    </cfRule>
    <cfRule type="containsText" dxfId="76" priority="29" stopIfTrue="1" operator="containsText" text="missing data">
      <formula>NOT(ISERROR(SEARCH("missing data",D19)))</formula>
    </cfRule>
    <cfRule type="containsText" dxfId="75" priority="30" stopIfTrue="1" operator="containsText" text="input data">
      <formula>NOT(ISERROR(SEARCH("input data",D19)))</formula>
    </cfRule>
  </conditionalFormatting>
  <conditionalFormatting sqref="D22:D23">
    <cfRule type="containsText" dxfId="74" priority="34" stopIfTrue="1" operator="containsText" text="missing formula">
      <formula>NOT(ISERROR(SEARCH("missing formula",D22)))</formula>
    </cfRule>
    <cfRule type="containsText" dxfId="73" priority="35" stopIfTrue="1" operator="containsText" text="missing data">
      <formula>NOT(ISERROR(SEARCH("missing data",D22)))</formula>
    </cfRule>
    <cfRule type="containsText" dxfId="72" priority="36" stopIfTrue="1" operator="containsText" text="input data">
      <formula>NOT(ISERROR(SEARCH("input data",D22)))</formula>
    </cfRule>
  </conditionalFormatting>
  <conditionalFormatting sqref="E14:F14">
    <cfRule type="containsText" dxfId="71" priority="16" stopIfTrue="1" operator="containsText" text="missing formula">
      <formula>NOT(ISERROR(SEARCH("missing formula",E14)))</formula>
    </cfRule>
    <cfRule type="containsText" dxfId="70" priority="17" stopIfTrue="1" operator="containsText" text="missing data">
      <formula>NOT(ISERROR(SEARCH("missing data",E14)))</formula>
    </cfRule>
    <cfRule type="containsText" dxfId="69" priority="18" stopIfTrue="1" operator="containsText" text="input data">
      <formula>NOT(ISERROR(SEARCH("input data",E14)))</formula>
    </cfRule>
  </conditionalFormatting>
  <conditionalFormatting sqref="G8:G14">
    <cfRule type="containsText" dxfId="68" priority="1" stopIfTrue="1" operator="containsText" text="missing formula">
      <formula>NOT(ISERROR(SEARCH("missing formula",G8)))</formula>
    </cfRule>
    <cfRule type="containsText" dxfId="67" priority="2" stopIfTrue="1" operator="containsText" text="missing data">
      <formula>NOT(ISERROR(SEARCH("missing data",G8)))</formula>
    </cfRule>
    <cfRule type="containsText" dxfId="66" priority="3" stopIfTrue="1" operator="containsText" text="input data">
      <formula>NOT(ISERROR(SEARCH("input data",G8)))</formula>
    </cfRule>
  </conditionalFormatting>
  <conditionalFormatting sqref="G19">
    <cfRule type="containsText" dxfId="65" priority="25" stopIfTrue="1" operator="containsText" text="missing formula">
      <formula>NOT(ISERROR(SEARCH("missing formula",G19)))</formula>
    </cfRule>
    <cfRule type="containsText" dxfId="64" priority="26" stopIfTrue="1" operator="containsText" text="missing data">
      <formula>NOT(ISERROR(SEARCH("missing data",G19)))</formula>
    </cfRule>
    <cfRule type="containsText" dxfId="63" priority="27" stopIfTrue="1" operator="containsText" text="input data">
      <formula>NOT(ISERROR(SEARCH("input data",G19)))</formula>
    </cfRule>
  </conditionalFormatting>
  <conditionalFormatting sqref="G22:G23">
    <cfRule type="containsText" dxfId="62" priority="31" stopIfTrue="1" operator="containsText" text="missing formula">
      <formula>NOT(ISERROR(SEARCH("missing formula",G22)))</formula>
    </cfRule>
    <cfRule type="containsText" dxfId="61" priority="32" stopIfTrue="1" operator="containsText" text="missing data">
      <formula>NOT(ISERROR(SEARCH("missing data",G22)))</formula>
    </cfRule>
    <cfRule type="containsText" dxfId="60" priority="33" stopIfTrue="1" operator="containsText" text="input data">
      <formula>NOT(ISERROR(SEARCH("input data",G22)))</formula>
    </cfRule>
  </conditionalFormatting>
  <dataValidations count="1">
    <dataValidation type="custom" allowBlank="1" showInputMessage="1" showErrorMessage="1" sqref="F8:F13 C9:C13 C8 C19 F19 C22 C23 F22 F23" xr:uid="{A28AA9EB-8BEB-489D-A695-F7DF39EEC701}">
      <formula1>C8&lt;=B8</formula1>
    </dataValidation>
  </dataValidations>
  <pageMargins left="0.25" right="0.25" top="0.75" bottom="0.75" header="0.3" footer="0.3"/>
  <pageSetup scale="84" orientation="landscape" r:id="rId1"/>
  <ignoredErrors>
    <ignoredError sqref="D10:D13 G8:G13 G19 D23 G22:G23"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69525-CE1F-43EB-BEF5-FE14CCC8E5C7}">
  <sheetPr codeName="Sheet6">
    <pageSetUpPr fitToPage="1"/>
  </sheetPr>
  <dimension ref="A1:S136"/>
  <sheetViews>
    <sheetView zoomScaleNormal="100" workbookViewId="0">
      <selection activeCell="K35" sqref="K35"/>
    </sheetView>
  </sheetViews>
  <sheetFormatPr defaultColWidth="8.85546875" defaultRowHeight="15" x14ac:dyDescent="0.25"/>
  <cols>
    <col min="1" max="1" width="13.7109375" customWidth="1"/>
    <col min="2" max="2" width="41.28515625" customWidth="1"/>
    <col min="3" max="5" width="15.7109375" customWidth="1"/>
    <col min="6" max="6" width="19.42578125" customWidth="1"/>
    <col min="7" max="10" width="15.7109375" customWidth="1"/>
    <col min="11" max="11" width="25.140625" customWidth="1"/>
    <col min="12" max="19" width="9.140625" style="12"/>
  </cols>
  <sheetData>
    <row r="1" spans="1:11" ht="26.25" x14ac:dyDescent="0.4">
      <c r="A1" s="478" t="s">
        <v>121</v>
      </c>
      <c r="B1" s="479"/>
      <c r="C1" s="479"/>
      <c r="D1" s="479"/>
      <c r="E1" s="479"/>
      <c r="F1" s="479"/>
      <c r="G1" s="479"/>
      <c r="H1" s="479"/>
      <c r="I1" s="479"/>
      <c r="J1" s="479"/>
      <c r="K1" s="480"/>
    </row>
    <row r="2" spans="1:11" x14ac:dyDescent="0.25">
      <c r="A2" s="481" t="s">
        <v>122</v>
      </c>
      <c r="B2" s="482"/>
      <c r="C2" s="482"/>
      <c r="D2" s="482"/>
      <c r="E2" s="482"/>
      <c r="F2" s="482"/>
      <c r="G2" s="482"/>
      <c r="H2" s="482"/>
      <c r="I2" s="482"/>
      <c r="J2" s="482"/>
      <c r="K2" s="483"/>
    </row>
    <row r="3" spans="1:11" x14ac:dyDescent="0.25">
      <c r="A3" s="484" t="s">
        <v>123</v>
      </c>
      <c r="B3" s="485"/>
      <c r="C3" s="485"/>
      <c r="D3" s="485"/>
      <c r="E3" s="485"/>
      <c r="F3" s="485"/>
      <c r="G3" s="485"/>
      <c r="H3" s="485"/>
      <c r="I3" s="485"/>
      <c r="J3" s="485"/>
      <c r="K3" s="486"/>
    </row>
    <row r="4" spans="1:11" x14ac:dyDescent="0.25">
      <c r="A4" s="127"/>
      <c r="B4" s="128"/>
      <c r="C4" s="128"/>
      <c r="D4" s="128"/>
      <c r="E4" s="128"/>
      <c r="F4" s="128"/>
      <c r="G4" s="128"/>
      <c r="H4" s="128"/>
      <c r="I4" s="128"/>
      <c r="J4" s="128"/>
      <c r="K4" s="12"/>
    </row>
    <row r="5" spans="1:11" ht="15.75" thickBot="1" x14ac:dyDescent="0.3">
      <c r="A5" s="21" t="s">
        <v>124</v>
      </c>
      <c r="B5" s="79"/>
      <c r="C5" s="79"/>
      <c r="D5" s="79"/>
      <c r="E5" s="79"/>
      <c r="F5" s="79"/>
      <c r="G5" s="79"/>
      <c r="H5" s="79"/>
      <c r="I5" s="79"/>
      <c r="J5" s="79"/>
      <c r="K5" s="12"/>
    </row>
    <row r="6" spans="1:11" ht="15.75" thickBot="1" x14ac:dyDescent="0.3">
      <c r="A6" s="487" t="s">
        <v>125</v>
      </c>
      <c r="B6" s="488"/>
      <c r="C6" s="489"/>
      <c r="D6" s="489"/>
      <c r="E6" s="489"/>
      <c r="F6" s="490"/>
      <c r="G6" s="12"/>
      <c r="H6" s="12"/>
      <c r="I6" s="12"/>
      <c r="J6" s="12"/>
      <c r="K6" s="12"/>
    </row>
    <row r="7" spans="1:11" ht="15.75" thickBot="1" x14ac:dyDescent="0.3">
      <c r="A7" s="487" t="s">
        <v>17</v>
      </c>
      <c r="B7" s="491"/>
      <c r="C7" s="492"/>
      <c r="D7" s="493"/>
      <c r="E7" s="493"/>
      <c r="F7" s="492"/>
      <c r="G7" s="493"/>
      <c r="H7" s="494"/>
      <c r="I7" s="495"/>
      <c r="J7" s="495"/>
      <c r="K7" s="496"/>
    </row>
    <row r="8" spans="1:11" x14ac:dyDescent="0.25">
      <c r="A8" s="130"/>
      <c r="B8" s="131"/>
      <c r="C8" s="131"/>
      <c r="D8" s="131"/>
      <c r="E8" s="131"/>
      <c r="F8" s="79"/>
      <c r="G8" s="79"/>
      <c r="H8" s="79"/>
      <c r="I8" s="79"/>
      <c r="J8" s="79"/>
      <c r="K8" s="12"/>
    </row>
    <row r="9" spans="1:11" x14ac:dyDescent="0.25">
      <c r="A9" s="132" t="s">
        <v>126</v>
      </c>
      <c r="B9" s="133">
        <v>0.31</v>
      </c>
      <c r="C9" s="131"/>
      <c r="D9" s="131"/>
      <c r="E9" s="131"/>
      <c r="F9" s="79"/>
      <c r="G9" s="79"/>
      <c r="H9" s="79"/>
      <c r="I9" s="79"/>
      <c r="J9" s="79"/>
      <c r="K9" s="12"/>
    </row>
    <row r="10" spans="1:11" x14ac:dyDescent="0.25">
      <c r="A10" s="132" t="s">
        <v>127</v>
      </c>
      <c r="B10" s="133">
        <v>0.37</v>
      </c>
      <c r="C10" s="131"/>
      <c r="D10" s="131"/>
      <c r="E10" s="131"/>
      <c r="F10" s="79"/>
      <c r="G10" s="79"/>
      <c r="H10" s="79"/>
      <c r="I10" s="79"/>
      <c r="J10" s="79"/>
      <c r="K10" s="12"/>
    </row>
    <row r="11" spans="1:11" ht="15" customHeight="1" x14ac:dyDescent="0.25">
      <c r="A11" s="12"/>
      <c r="B11" s="218"/>
      <c r="C11" s="80"/>
      <c r="D11" s="79"/>
      <c r="E11" s="79"/>
      <c r="F11" s="79"/>
      <c r="G11" s="79"/>
      <c r="H11" s="79" t="s">
        <v>128</v>
      </c>
      <c r="I11" s="79"/>
      <c r="J11" s="79"/>
      <c r="K11" s="79"/>
    </row>
    <row r="12" spans="1:11" ht="15.75" thickBot="1" x14ac:dyDescent="0.3">
      <c r="B12" s="79"/>
      <c r="C12" s="81" t="s">
        <v>11</v>
      </c>
      <c r="D12" s="81" t="s">
        <v>30</v>
      </c>
      <c r="E12" s="81" t="s">
        <v>31</v>
      </c>
      <c r="F12" s="81" t="s">
        <v>32</v>
      </c>
      <c r="G12" s="81" t="s">
        <v>33</v>
      </c>
      <c r="H12" s="81" t="s">
        <v>49</v>
      </c>
      <c r="I12" s="81" t="s">
        <v>50</v>
      </c>
      <c r="J12" s="81" t="s">
        <v>51</v>
      </c>
      <c r="K12" s="81" t="s">
        <v>79</v>
      </c>
    </row>
    <row r="13" spans="1:11" ht="30" x14ac:dyDescent="0.25">
      <c r="A13" s="497" t="s">
        <v>129</v>
      </c>
      <c r="B13" s="498"/>
      <c r="C13" s="470" t="s">
        <v>130</v>
      </c>
      <c r="D13" s="470"/>
      <c r="E13" s="471"/>
      <c r="F13" s="501" t="s">
        <v>131</v>
      </c>
      <c r="G13" s="503" t="s">
        <v>132</v>
      </c>
      <c r="H13" s="462"/>
      <c r="I13" s="462"/>
      <c r="J13" s="462"/>
      <c r="K13" s="38" t="s">
        <v>133</v>
      </c>
    </row>
    <row r="14" spans="1:11" ht="15.75" thickBot="1" x14ac:dyDescent="0.3">
      <c r="A14" s="499"/>
      <c r="B14" s="500"/>
      <c r="C14" s="32" t="s">
        <v>134</v>
      </c>
      <c r="D14" s="32" t="s">
        <v>53</v>
      </c>
      <c r="E14" s="34" t="s">
        <v>54</v>
      </c>
      <c r="F14" s="502"/>
      <c r="G14" s="40" t="s">
        <v>135</v>
      </c>
      <c r="H14" s="34" t="s">
        <v>136</v>
      </c>
      <c r="I14" s="32" t="s">
        <v>137</v>
      </c>
      <c r="J14" s="34" t="s">
        <v>138</v>
      </c>
      <c r="K14" s="39" t="s">
        <v>139</v>
      </c>
    </row>
    <row r="15" spans="1:11" x14ac:dyDescent="0.25">
      <c r="A15" s="476" t="s">
        <v>60</v>
      </c>
      <c r="B15" s="477"/>
      <c r="C15" s="31"/>
      <c r="D15" s="31"/>
      <c r="E15" s="35"/>
      <c r="F15" s="252" t="str">
        <f>IF(COUNTA(C15:E15)=0,"input data",IF(COUNTA(C15:E15)&lt;3,"missing data",IFERROR(ROUNDUP(AVERAGE(C15:E15),0),0)))</f>
        <v>input data</v>
      </c>
      <c r="G15" s="41"/>
      <c r="H15" s="35"/>
      <c r="I15" s="35"/>
      <c r="J15" s="35"/>
      <c r="K15" s="252" t="str">
        <f>IF(COUNTA(G15:J15)=0,"input data",IF(COUNTA(G15:J15)&lt;4,"missing data",IF(G15=0,"n/a",IFERROR(ROUNDUP(G15*$B$9,0),"n/a"))))</f>
        <v>input data</v>
      </c>
    </row>
    <row r="16" spans="1:11" x14ac:dyDescent="0.25">
      <c r="A16" s="472" t="s">
        <v>61</v>
      </c>
      <c r="B16" s="473"/>
      <c r="C16" s="22"/>
      <c r="D16" s="22"/>
      <c r="E16" s="36"/>
      <c r="F16" s="253" t="str">
        <f t="shared" ref="F16:F29" si="0">IF(COUNTA(C16:E16)=0,"input data",IF(COUNTA(C16:E16)&lt;3,"missing data",IFERROR(ROUNDUP(AVERAGE(C16:E16),0),0)))</f>
        <v>input data</v>
      </c>
      <c r="G16" s="42"/>
      <c r="H16" s="36"/>
      <c r="I16" s="36"/>
      <c r="J16" s="36"/>
      <c r="K16" s="252" t="str">
        <f t="shared" ref="K16:K18" si="1">IF(COUNTA(G16:J16)=0,"input data",IF(COUNTA(G16:J16)&lt;4,"missing data",IF(G16=0,"n/a",IFERROR(ROUNDUP(G16*$B$9,0),"n/a"))))</f>
        <v>input data</v>
      </c>
    </row>
    <row r="17" spans="1:11" x14ac:dyDescent="0.25">
      <c r="A17" s="472" t="s">
        <v>62</v>
      </c>
      <c r="B17" s="473"/>
      <c r="C17" s="22"/>
      <c r="D17" s="22"/>
      <c r="E17" s="36"/>
      <c r="F17" s="253" t="str">
        <f>IF(COUNTA(C17:E17)=0,"input data",IF(COUNTA(C17:E17)&lt;3,"missing data",IFERROR(ROUNDUP(AVERAGE(C17:E17),0),0)))</f>
        <v>input data</v>
      </c>
      <c r="G17" s="42"/>
      <c r="H17" s="36"/>
      <c r="I17" s="36"/>
      <c r="J17" s="36"/>
      <c r="K17" s="252" t="str">
        <f t="shared" si="1"/>
        <v>input data</v>
      </c>
    </row>
    <row r="18" spans="1:11" x14ac:dyDescent="0.25">
      <c r="A18" s="472" t="s">
        <v>63</v>
      </c>
      <c r="B18" s="473"/>
      <c r="C18" s="22"/>
      <c r="D18" s="22"/>
      <c r="E18" s="36"/>
      <c r="F18" s="253" t="str">
        <f>IF(COUNTA(C18:E18)=0,"input data",IF(COUNTA(C18:E18)&lt;3,"missing data",IFERROR(ROUNDUP(AVERAGE(C18:E18),0),0)))</f>
        <v>input data</v>
      </c>
      <c r="G18" s="42"/>
      <c r="H18" s="36"/>
      <c r="I18" s="36"/>
      <c r="J18" s="36"/>
      <c r="K18" s="252" t="str">
        <f t="shared" si="1"/>
        <v>input data</v>
      </c>
    </row>
    <row r="19" spans="1:11" x14ac:dyDescent="0.25">
      <c r="A19" s="472" t="s">
        <v>64</v>
      </c>
      <c r="B19" s="473"/>
      <c r="C19" s="22"/>
      <c r="D19" s="22"/>
      <c r="E19" s="36"/>
      <c r="F19" s="253" t="str">
        <f>IF(COUNTA(C19:E19)=0,"input data",IF(COUNTA(C19:E19)&lt;3,"missing data",IFERROR(ROUNDUP(AVERAGE(C19:E19),0),0)))</f>
        <v>input data</v>
      </c>
      <c r="G19" s="42"/>
      <c r="H19" s="36"/>
      <c r="I19" s="36"/>
      <c r="J19" s="36"/>
      <c r="K19" s="252" t="str">
        <f>IF(COUNTA(G19:J19)=0,"input data",IF(COUNTA(G19:J19)&lt;4,"missing data",IF(G19=0,"n/a",IFERROR(ROUNDUP(G19*$B$9,0),"n/a"))))</f>
        <v>input data</v>
      </c>
    </row>
    <row r="20" spans="1:11" x14ac:dyDescent="0.25">
      <c r="A20" s="472" t="s">
        <v>65</v>
      </c>
      <c r="B20" s="473"/>
      <c r="C20" s="22"/>
      <c r="D20" s="22"/>
      <c r="E20" s="36"/>
      <c r="F20" s="253" t="str">
        <f t="shared" si="0"/>
        <v>input data</v>
      </c>
      <c r="G20" s="42"/>
      <c r="H20" s="36"/>
      <c r="I20" s="36"/>
      <c r="J20" s="36"/>
      <c r="K20" s="252" t="str">
        <f>IF(COUNTA(G20:J20)=0,"input data",IF(COUNTA(G20:J20)&lt;4,"missing data",IF(G20=0,"n/a",IFERROR(ROUNDUP(G20*$B$9,0),"n/a"))))</f>
        <v>input data</v>
      </c>
    </row>
    <row r="21" spans="1:11" ht="15.75" thickBot="1" x14ac:dyDescent="0.3">
      <c r="A21" s="463" t="s">
        <v>66</v>
      </c>
      <c r="B21" s="464"/>
      <c r="C21" s="33"/>
      <c r="D21" s="33"/>
      <c r="E21" s="37"/>
      <c r="F21" s="254" t="str">
        <f t="shared" si="0"/>
        <v>input data</v>
      </c>
      <c r="G21" s="43"/>
      <c r="H21" s="37"/>
      <c r="I21" s="37"/>
      <c r="J21" s="37"/>
      <c r="K21" s="252" t="str">
        <f>IF(COUNTA(G21:J21)=0,"input data",IF(COUNTA(G21:J21)&lt;4,"missing data",IF(G21=0,"n/a",IFERROR(ROUNDUP(G21*$B$9,0),"n/a"))))</f>
        <v>input data</v>
      </c>
    </row>
    <row r="22" spans="1:11" ht="15.75" thickBot="1" x14ac:dyDescent="0.3">
      <c r="A22" s="474" t="s">
        <v>140</v>
      </c>
      <c r="B22" s="475"/>
      <c r="C22" s="237" t="str">
        <f>IF(COUNTA(C15:C21)=0,"input data",IF(COUNTA(C15:C21)&lt;7,"missing data",SUM(C15:C21)))</f>
        <v>input data</v>
      </c>
      <c r="D22" s="237" t="str">
        <f>IF(COUNTA(D15:D21)=0,"input data",IF(COUNTA(D15:D21)&lt;7,"missing data",SUM(D15:D21)))</f>
        <v>input data</v>
      </c>
      <c r="E22" s="238" t="str">
        <f t="shared" ref="E22" si="2">IF(COUNTA(E15:E21)=0,"input data",IF(COUNTA(E15:E21)&lt;7,"missing data",SUM(E15:E21)))</f>
        <v>input data</v>
      </c>
      <c r="F22" s="255" t="str">
        <f>IF(COUNTA(C15:C21,D15:D21,E15:E21)=0,"input data",IF(COUNTA(C22:E22)&lt;3,"missing data",IFERROR(ROUNDUP(AVERAGE(C22:E22),0),0)))</f>
        <v>input data</v>
      </c>
      <c r="G22" s="239" t="str">
        <f>IF(COUNTA(G15:G21)=0,"input data",IF(COUNTA(G15:G21)&lt;7,"missing data",IF(SUM(G15:G21)&lt;20,"unallowable",SUM(G15:G21))))</f>
        <v>input data</v>
      </c>
      <c r="H22" s="258" t="str">
        <f>IF(COUNTA(H15:H21)=0,"input data",IF(COUNTA(H15:H21)&lt;7,"missing data",IF(SUM(H15:H21)&lt;20,"unallowable",SUM(H15:H21))))</f>
        <v>input data</v>
      </c>
      <c r="I22" s="258" t="str">
        <f>IF(COUNTA(I15:I21)=0,"input data",IF(COUNTA(I15:I21)&lt;7,"missing data",IF(SUM(I15:I21)&lt;20,"unallowable",SUM(I15:I21))))</f>
        <v>input data</v>
      </c>
      <c r="J22" s="258" t="str">
        <f>IF(COUNTA(J15:J21)=0,"input data",IF(COUNTA(J15:J21)&lt;7,"missing data",IF(SUM(J15:J21)&lt;20,"unallowable",SUM(J15:J21))))</f>
        <v>input data</v>
      </c>
      <c r="K22" s="255" t="str">
        <f>IF(COUNTA(G15:G21)=0,"input data",IF(COUNTA(G15:G21)&lt;7,"missing data",SUM(K15:K21)))</f>
        <v>input data</v>
      </c>
    </row>
    <row r="23" spans="1:11" x14ac:dyDescent="0.25">
      <c r="A23" s="476" t="s">
        <v>68</v>
      </c>
      <c r="B23" s="477"/>
      <c r="C23" s="31"/>
      <c r="D23" s="31"/>
      <c r="E23" s="35"/>
      <c r="F23" s="252" t="str">
        <f t="shared" si="0"/>
        <v>input data</v>
      </c>
      <c r="G23" s="35"/>
      <c r="H23" s="35"/>
      <c r="I23" s="35"/>
      <c r="J23" s="35"/>
      <c r="K23" s="252" t="str">
        <f t="shared" ref="K23:K29" si="3">IF(COUNTA(G23)=0,"input data",IF(G23=0,"n/a",IFERROR(ROUNDUP(G23*$B$10,0),"n/a")))</f>
        <v>input data</v>
      </c>
    </row>
    <row r="24" spans="1:11" x14ac:dyDescent="0.25">
      <c r="A24" s="472" t="s">
        <v>69</v>
      </c>
      <c r="B24" s="473"/>
      <c r="C24" s="22"/>
      <c r="D24" s="22"/>
      <c r="E24" s="36"/>
      <c r="F24" s="253" t="str">
        <f t="shared" si="0"/>
        <v>input data</v>
      </c>
      <c r="G24" s="36"/>
      <c r="H24" s="36"/>
      <c r="I24" s="36"/>
      <c r="J24" s="36"/>
      <c r="K24" s="252" t="str">
        <f t="shared" si="3"/>
        <v>input data</v>
      </c>
    </row>
    <row r="25" spans="1:11" x14ac:dyDescent="0.25">
      <c r="A25" s="472" t="s">
        <v>70</v>
      </c>
      <c r="B25" s="473"/>
      <c r="C25" s="22"/>
      <c r="D25" s="22"/>
      <c r="E25" s="36"/>
      <c r="F25" s="253" t="str">
        <f t="shared" si="0"/>
        <v>input data</v>
      </c>
      <c r="G25" s="36"/>
      <c r="H25" s="36"/>
      <c r="I25" s="36"/>
      <c r="J25" s="36"/>
      <c r="K25" s="252" t="str">
        <f t="shared" si="3"/>
        <v>input data</v>
      </c>
    </row>
    <row r="26" spans="1:11" x14ac:dyDescent="0.25">
      <c r="A26" s="472" t="s">
        <v>71</v>
      </c>
      <c r="B26" s="473"/>
      <c r="C26" s="22"/>
      <c r="D26" s="22"/>
      <c r="E26" s="36"/>
      <c r="F26" s="253" t="str">
        <f t="shared" si="0"/>
        <v>input data</v>
      </c>
      <c r="G26" s="36"/>
      <c r="H26" s="36"/>
      <c r="I26" s="36"/>
      <c r="J26" s="36"/>
      <c r="K26" s="252" t="str">
        <f t="shared" si="3"/>
        <v>input data</v>
      </c>
    </row>
    <row r="27" spans="1:11" x14ac:dyDescent="0.25">
      <c r="A27" s="472" t="s">
        <v>72</v>
      </c>
      <c r="B27" s="473"/>
      <c r="C27" s="22"/>
      <c r="D27" s="22"/>
      <c r="E27" s="36"/>
      <c r="F27" s="253" t="str">
        <f>IF(COUNTA(C27:E27)=0,"input data",IF(COUNTA(C27:E27)&lt;3,"missing data",IFERROR(ROUNDUP(AVERAGE(C27:E27),0),0)))</f>
        <v>input data</v>
      </c>
      <c r="G27" s="36"/>
      <c r="H27" s="36"/>
      <c r="I27" s="36"/>
      <c r="J27" s="36"/>
      <c r="K27" s="252" t="str">
        <f t="shared" si="3"/>
        <v>input data</v>
      </c>
    </row>
    <row r="28" spans="1:11" x14ac:dyDescent="0.25">
      <c r="A28" s="472" t="s">
        <v>73</v>
      </c>
      <c r="B28" s="473"/>
      <c r="C28" s="22"/>
      <c r="D28" s="22"/>
      <c r="E28" s="36"/>
      <c r="F28" s="253" t="str">
        <f>IF(COUNTA(C28:E28)=0,"input data",IF(COUNTA(C28:E28)&lt;3,"missing data",IFERROR(ROUNDUP(AVERAGE(C28:E28),0),0)))</f>
        <v>input data</v>
      </c>
      <c r="G28" s="36"/>
      <c r="H28" s="36"/>
      <c r="I28" s="36"/>
      <c r="J28" s="36"/>
      <c r="K28" s="252" t="str">
        <f t="shared" si="3"/>
        <v>input data</v>
      </c>
    </row>
    <row r="29" spans="1:11" ht="15.75" thickBot="1" x14ac:dyDescent="0.3">
      <c r="A29" s="463" t="s">
        <v>74</v>
      </c>
      <c r="B29" s="464"/>
      <c r="C29" s="33"/>
      <c r="D29" s="33"/>
      <c r="E29" s="37"/>
      <c r="F29" s="254" t="str">
        <f t="shared" si="0"/>
        <v>input data</v>
      </c>
      <c r="G29" s="37"/>
      <c r="H29" s="37"/>
      <c r="I29" s="37"/>
      <c r="J29" s="37"/>
      <c r="K29" s="257" t="str">
        <f t="shared" si="3"/>
        <v>input data</v>
      </c>
    </row>
    <row r="30" spans="1:11" ht="15.75" thickBot="1" x14ac:dyDescent="0.3">
      <c r="A30" s="465" t="s">
        <v>75</v>
      </c>
      <c r="B30" s="466"/>
      <c r="C30" s="237" t="str">
        <f t="shared" ref="C30:E30" si="4">IF(COUNTA(C23:C29)=0,"input data",IF(COUNTA(C23:C29)&lt;7,"missing data",SUM(C23:C29)))</f>
        <v>input data</v>
      </c>
      <c r="D30" s="237" t="str">
        <f t="shared" si="4"/>
        <v>input data</v>
      </c>
      <c r="E30" s="238" t="str">
        <f t="shared" si="4"/>
        <v>input data</v>
      </c>
      <c r="F30" s="255" t="str">
        <f>IF(COUNTA(C23:C29,D23:D29,E23:E29)=0,"input data",IF(COUNTA(C30:E30)&lt;3,"missing data",IFERROR(ROUNDUP(AVERAGE(C30:E30),0),0)))</f>
        <v>input data</v>
      </c>
      <c r="G30" s="265" t="str">
        <f>IF(COUNTA(G23:G29)=0,"input data",IF(COUNTA(G23:G29)&lt;7,"missing data",IF(SUM(G23:G29)&lt;20,"unallowable",SUM(G23:G29))))</f>
        <v>input data</v>
      </c>
      <c r="H30" s="237" t="str">
        <f>IF(COUNTA(H23:H29)=0,"input data",IF(COUNTA(H23:H29)&lt;7,"missing data",IF(SUM(H23:H29)&lt;20,"unallowable",SUM(H23:H29))))</f>
        <v>input data</v>
      </c>
      <c r="I30" s="237" t="str">
        <f>IF(COUNTA(I23:I29)=0,"input data",IF(COUNTA(I23:I29)&lt;7,"missing data",IF(SUM(I23:I29)&lt;20,"unallowable",SUM(I23:I29))))</f>
        <v>input data</v>
      </c>
      <c r="J30" s="266" t="str">
        <f>IF(COUNTA(J23:J29)=0,"input data",IF(COUNTA(J23:J29)&lt;7,"missing data",IF(SUM(J23:J29)&lt;20,"unallowable",SUM(J23:J29))))</f>
        <v>input data</v>
      </c>
      <c r="K30" s="255" t="str">
        <f>IF(COUNTA(G23:G29)=0,"input data",IF(COUNTA(G23:G29)&lt;7,"missing data",SUM(K23:K29)))</f>
        <v>input data</v>
      </c>
    </row>
    <row r="31" spans="1:11" ht="15.75" thickBot="1" x14ac:dyDescent="0.3">
      <c r="A31" s="467" t="s">
        <v>76</v>
      </c>
      <c r="B31" s="468"/>
      <c r="C31" s="250" t="str">
        <f>IF(COUNTA(C22,C30)&lt;2,"missing formula",IF(COUNTIF(C22:C30,"missing data")&gt;0,"missing data", IF(AND(C22="n/a",C30="n/a"),"n/a",
   IF(AND(C22="input data",C30="input data"),"input data",
      IF(COUNTA(C22,C30)=0,"input data",
         SUM(C22,C30))
      )
   ))
)</f>
        <v>input data</v>
      </c>
      <c r="D31" s="250" t="str">
        <f>IF(COUNTA(D22,D30)&lt;2,"missing formula",IF(COUNTIF(D22:D30,"missing data")&gt;0,"missing data", IF(AND(D22="n/a",D30="n/a"),"n/a",
   IF(AND(D22="input data",D30="input data"),"input data",
      IF(COUNTA(D22,D30)=0,"input data",
         SUM(D22,D30))
      )
   ))
)</f>
        <v>input data</v>
      </c>
      <c r="E31" s="251" t="str">
        <f>IF(COUNTA(E22,E30)&lt;2,"missing formula",IF(COUNTIF(E22:E30,"missing data")&gt;0,"missing data", IF(AND(E22="n/a",E30="n/a"),"n/a",
   IF(AND(E22="input data",E30="input data"),"input data",
      IF(COUNTA(E22,E30)=0,"input data",
         SUM(E22,E30))
      )
   ))
)</f>
        <v>input data</v>
      </c>
      <c r="F31" s="256" t="str">
        <f>IF(COUNTA(C15:E21,C23:E29)=0,"input data",IF(COUNTA(C31:E31)&lt;3,"missing data",IFERROR(ROUNDUP(AVERAGE(C31:E31),0),0)))</f>
        <v>input data</v>
      </c>
      <c r="G31" s="264" t="str">
        <f>IF(COUNTA(G22,G30)&lt;2,"missing formula",IF(COUNTIF(G22:G30,"missing data")&gt;0,"missing data", IF(AND(G22="n/a",G30="n/a"),"n/a",
   IF(AND(G22="input data",G30="input data"),"input data",
      IF(COUNTA(G22,G30)=0,"input data",
         SUM(G22,G30))
      )
   ))
)</f>
        <v>input data</v>
      </c>
      <c r="H31" s="263" t="str">
        <f>IF(COUNTA(H22,H30)&lt;2,"missing formula",IF(COUNTIF(H22:H30,"missing data")&gt;0,"missing data", IF(AND(H22="n/a",H30="n/a"),"n/a",
   IF(AND(H22="input data",H30="input data"),"input data",
      IF(COUNTA(H22,H30)=0,"input data",
         SUM(H22,H30))
      )
   ))
)</f>
        <v>input data</v>
      </c>
      <c r="I31" s="263" t="str">
        <f>IF(COUNTA(I22,I30)&lt;2,"missing formula",IF(COUNTIF(I22:I30,"missing data")&gt;0,"missing data", IF(AND(I22="n/a",I30="n/a"),"n/a",
   IF(AND(I22="input data",I30="input data"),"input data",
      IF(COUNTA(I22,I30)=0,"input data",
         SUM(I22,I30))
      )
   ))
)</f>
        <v>input data</v>
      </c>
      <c r="J31" s="263" t="str">
        <f>IF(COUNTA(J22,J30)&lt;2,"missing formula",IF(COUNTIF(J22:J30,"missing data")&gt;0,"missing data", IF(AND(J22="n/a",J30="n/a"),"n/a",
   IF(AND(J22="input data",J30="input data"),"input data",
      IF(COUNTA(J22,J30)=0,"input data",
         SUM(J22,J30))
      )
   ))
)</f>
        <v>input data</v>
      </c>
      <c r="K31" s="256" t="str">
        <f>IF(COUNTA(G15:G21,G23:G29)=0,"input data",IF(COUNTA(G15:G21,G23:G29)&lt;14,"missing data",SUM(K22,K30)))</f>
        <v>input data</v>
      </c>
    </row>
    <row r="32" spans="1:11" x14ac:dyDescent="0.25">
      <c r="B32" s="12"/>
      <c r="C32" s="12"/>
      <c r="D32" s="12"/>
      <c r="E32" s="12"/>
      <c r="F32" s="12"/>
      <c r="G32" s="12"/>
      <c r="H32" s="12"/>
      <c r="I32" s="12"/>
      <c r="J32" s="12"/>
      <c r="K32" s="12"/>
    </row>
    <row r="33" spans="1:11" ht="15.75" thickBot="1" x14ac:dyDescent="0.3">
      <c r="A33" s="82" t="s">
        <v>80</v>
      </c>
      <c r="B33" s="82" t="s">
        <v>81</v>
      </c>
      <c r="C33" s="82" t="s">
        <v>82</v>
      </c>
      <c r="D33" s="82" t="s">
        <v>83</v>
      </c>
      <c r="E33" s="82" t="s">
        <v>84</v>
      </c>
      <c r="F33" s="82" t="s">
        <v>141</v>
      </c>
      <c r="G33" s="82" t="s">
        <v>142</v>
      </c>
      <c r="H33" s="82" t="s">
        <v>143</v>
      </c>
      <c r="I33" s="82" t="s">
        <v>144</v>
      </c>
      <c r="J33" s="82" t="s">
        <v>145</v>
      </c>
      <c r="K33" s="82" t="s">
        <v>146</v>
      </c>
    </row>
    <row r="34" spans="1:11" ht="30" x14ac:dyDescent="0.25">
      <c r="A34" s="209" t="s">
        <v>147</v>
      </c>
      <c r="B34" s="210"/>
      <c r="C34" s="469" t="s">
        <v>130</v>
      </c>
      <c r="D34" s="470"/>
      <c r="E34" s="471"/>
      <c r="F34" s="207" t="s">
        <v>148</v>
      </c>
      <c r="G34" s="462" t="s">
        <v>132</v>
      </c>
      <c r="H34" s="462"/>
      <c r="I34" s="462"/>
      <c r="J34" s="462"/>
      <c r="K34" s="38" t="s">
        <v>133</v>
      </c>
    </row>
    <row r="35" spans="1:11" ht="15" customHeight="1" x14ac:dyDescent="0.25">
      <c r="A35" s="280" t="s">
        <v>149</v>
      </c>
      <c r="B35" s="280" t="s">
        <v>150</v>
      </c>
      <c r="C35" s="281" t="s">
        <v>134</v>
      </c>
      <c r="D35" s="281" t="s">
        <v>53</v>
      </c>
      <c r="E35" s="281" t="s">
        <v>54</v>
      </c>
      <c r="F35" s="282" t="s">
        <v>151</v>
      </c>
      <c r="G35" s="283" t="s">
        <v>135</v>
      </c>
      <c r="H35" s="281" t="s">
        <v>136</v>
      </c>
      <c r="I35" s="281" t="s">
        <v>137</v>
      </c>
      <c r="J35" s="281" t="s">
        <v>138</v>
      </c>
      <c r="K35" s="284" t="s">
        <v>139</v>
      </c>
    </row>
    <row r="36" spans="1:11" ht="15" customHeight="1" x14ac:dyDescent="0.25">
      <c r="A36" s="285"/>
      <c r="B36" s="285"/>
      <c r="C36" s="208"/>
      <c r="D36" s="208"/>
      <c r="E36" s="208"/>
      <c r="F36" s="286" t="str">
        <f t="shared" ref="F36:F55" si="5">IF(COUNTA(C36:E36)=0,"input data",IF(COUNTA(C36:E36)&lt;3,"missing data",IFERROR(ROUNDUP(AVERAGE(C36:E36),0),0)))</f>
        <v>input data</v>
      </c>
      <c r="G36" s="287"/>
      <c r="H36" s="208"/>
      <c r="I36" s="208"/>
      <c r="J36" s="208"/>
      <c r="K36" s="288" t="str">
        <f t="shared" ref="K36:K55" si="6">IF(COUNTA(G36)=0,"input data",IF(COUNTA(G36:J36)&lt;4,"missing data",IF(G36=0,"n/a",IFERROR(ROUNDUP(G36*$B$9,0),"n/a"))))</f>
        <v>input data</v>
      </c>
    </row>
    <row r="37" spans="1:11" ht="15" customHeight="1" x14ac:dyDescent="0.25">
      <c r="A37" s="285"/>
      <c r="B37" s="285"/>
      <c r="C37" s="208"/>
      <c r="D37" s="208"/>
      <c r="E37" s="208"/>
      <c r="F37" s="286" t="str">
        <f t="shared" si="5"/>
        <v>input data</v>
      </c>
      <c r="G37" s="287"/>
      <c r="H37" s="208"/>
      <c r="I37" s="208"/>
      <c r="J37" s="208"/>
      <c r="K37" s="288" t="str">
        <f t="shared" si="6"/>
        <v>input data</v>
      </c>
    </row>
    <row r="38" spans="1:11" ht="15" customHeight="1" x14ac:dyDescent="0.25">
      <c r="A38" s="285"/>
      <c r="B38" s="285"/>
      <c r="C38" s="208"/>
      <c r="D38" s="208"/>
      <c r="E38" s="208"/>
      <c r="F38" s="286" t="str">
        <f t="shared" si="5"/>
        <v>input data</v>
      </c>
      <c r="G38" s="287"/>
      <c r="H38" s="208"/>
      <c r="I38" s="208"/>
      <c r="J38" s="208"/>
      <c r="K38" s="288" t="str">
        <f t="shared" si="6"/>
        <v>input data</v>
      </c>
    </row>
    <row r="39" spans="1:11" ht="15" customHeight="1" x14ac:dyDescent="0.25">
      <c r="A39" s="285"/>
      <c r="B39" s="285"/>
      <c r="C39" s="208"/>
      <c r="D39" s="208"/>
      <c r="E39" s="208"/>
      <c r="F39" s="286" t="str">
        <f t="shared" si="5"/>
        <v>input data</v>
      </c>
      <c r="G39" s="287"/>
      <c r="H39" s="208"/>
      <c r="I39" s="208"/>
      <c r="J39" s="208"/>
      <c r="K39" s="288" t="str">
        <f t="shared" si="6"/>
        <v>input data</v>
      </c>
    </row>
    <row r="40" spans="1:11" ht="15" customHeight="1" x14ac:dyDescent="0.25">
      <c r="A40" s="285"/>
      <c r="B40" s="285"/>
      <c r="C40" s="208"/>
      <c r="D40" s="208"/>
      <c r="E40" s="208"/>
      <c r="F40" s="286" t="str">
        <f t="shared" si="5"/>
        <v>input data</v>
      </c>
      <c r="G40" s="287"/>
      <c r="H40" s="208"/>
      <c r="I40" s="208"/>
      <c r="J40" s="208"/>
      <c r="K40" s="288" t="str">
        <f t="shared" si="6"/>
        <v>input data</v>
      </c>
    </row>
    <row r="41" spans="1:11" ht="15" customHeight="1" x14ac:dyDescent="0.25">
      <c r="A41" s="285"/>
      <c r="B41" s="285"/>
      <c r="C41" s="208"/>
      <c r="D41" s="208"/>
      <c r="E41" s="208"/>
      <c r="F41" s="286" t="str">
        <f t="shared" si="5"/>
        <v>input data</v>
      </c>
      <c r="G41" s="287"/>
      <c r="H41" s="208"/>
      <c r="I41" s="208"/>
      <c r="J41" s="208"/>
      <c r="K41" s="288" t="str">
        <f t="shared" si="6"/>
        <v>input data</v>
      </c>
    </row>
    <row r="42" spans="1:11" ht="15" customHeight="1" x14ac:dyDescent="0.25">
      <c r="A42" s="285"/>
      <c r="B42" s="285"/>
      <c r="C42" s="208"/>
      <c r="D42" s="208"/>
      <c r="E42" s="208"/>
      <c r="F42" s="286" t="str">
        <f t="shared" si="5"/>
        <v>input data</v>
      </c>
      <c r="G42" s="287"/>
      <c r="H42" s="208"/>
      <c r="I42" s="208"/>
      <c r="J42" s="208"/>
      <c r="K42" s="288" t="str">
        <f t="shared" si="6"/>
        <v>input data</v>
      </c>
    </row>
    <row r="43" spans="1:11" ht="15" customHeight="1" x14ac:dyDescent="0.25">
      <c r="A43" s="285"/>
      <c r="B43" s="285"/>
      <c r="C43" s="208"/>
      <c r="D43" s="208"/>
      <c r="E43" s="208"/>
      <c r="F43" s="286" t="str">
        <f t="shared" si="5"/>
        <v>input data</v>
      </c>
      <c r="G43" s="287"/>
      <c r="H43" s="208"/>
      <c r="I43" s="208"/>
      <c r="J43" s="208"/>
      <c r="K43" s="288" t="str">
        <f t="shared" si="6"/>
        <v>input data</v>
      </c>
    </row>
    <row r="44" spans="1:11" ht="15" customHeight="1" x14ac:dyDescent="0.25">
      <c r="A44" s="285"/>
      <c r="B44" s="285"/>
      <c r="C44" s="208"/>
      <c r="D44" s="208"/>
      <c r="E44" s="208"/>
      <c r="F44" s="286" t="str">
        <f t="shared" si="5"/>
        <v>input data</v>
      </c>
      <c r="G44" s="287"/>
      <c r="H44" s="208"/>
      <c r="I44" s="208"/>
      <c r="J44" s="208"/>
      <c r="K44" s="288" t="str">
        <f t="shared" si="6"/>
        <v>input data</v>
      </c>
    </row>
    <row r="45" spans="1:11" ht="15" customHeight="1" x14ac:dyDescent="0.25">
      <c r="A45" s="285"/>
      <c r="B45" s="285"/>
      <c r="C45" s="208"/>
      <c r="D45" s="208"/>
      <c r="E45" s="208"/>
      <c r="F45" s="286" t="str">
        <f t="shared" si="5"/>
        <v>input data</v>
      </c>
      <c r="G45" s="287"/>
      <c r="H45" s="208"/>
      <c r="I45" s="208"/>
      <c r="J45" s="208"/>
      <c r="K45" s="288" t="str">
        <f t="shared" si="6"/>
        <v>input data</v>
      </c>
    </row>
    <row r="46" spans="1:11" ht="15" customHeight="1" x14ac:dyDescent="0.25">
      <c r="A46" s="285"/>
      <c r="B46" s="285"/>
      <c r="C46" s="208"/>
      <c r="D46" s="208"/>
      <c r="E46" s="208"/>
      <c r="F46" s="286" t="str">
        <f t="shared" si="5"/>
        <v>input data</v>
      </c>
      <c r="G46" s="287"/>
      <c r="H46" s="208"/>
      <c r="I46" s="208"/>
      <c r="J46" s="208"/>
      <c r="K46" s="288" t="str">
        <f t="shared" si="6"/>
        <v>input data</v>
      </c>
    </row>
    <row r="47" spans="1:11" ht="15" customHeight="1" x14ac:dyDescent="0.25">
      <c r="A47" s="285"/>
      <c r="B47" s="285"/>
      <c r="C47" s="208"/>
      <c r="D47" s="208"/>
      <c r="E47" s="208"/>
      <c r="F47" s="286" t="str">
        <f t="shared" si="5"/>
        <v>input data</v>
      </c>
      <c r="G47" s="287"/>
      <c r="H47" s="208"/>
      <c r="I47" s="208"/>
      <c r="J47" s="208"/>
      <c r="K47" s="288" t="str">
        <f t="shared" si="6"/>
        <v>input data</v>
      </c>
    </row>
    <row r="48" spans="1:11" ht="15" customHeight="1" x14ac:dyDescent="0.25">
      <c r="A48" s="285"/>
      <c r="B48" s="285"/>
      <c r="C48" s="208"/>
      <c r="D48" s="208"/>
      <c r="E48" s="208"/>
      <c r="F48" s="286" t="str">
        <f t="shared" si="5"/>
        <v>input data</v>
      </c>
      <c r="G48" s="287"/>
      <c r="H48" s="208"/>
      <c r="I48" s="208"/>
      <c r="J48" s="208"/>
      <c r="K48" s="288" t="str">
        <f t="shared" si="6"/>
        <v>input data</v>
      </c>
    </row>
    <row r="49" spans="1:11" ht="15" customHeight="1" x14ac:dyDescent="0.25">
      <c r="A49" s="285"/>
      <c r="B49" s="285"/>
      <c r="C49" s="208"/>
      <c r="D49" s="208"/>
      <c r="E49" s="208"/>
      <c r="F49" s="286" t="str">
        <f t="shared" si="5"/>
        <v>input data</v>
      </c>
      <c r="G49" s="287"/>
      <c r="H49" s="208"/>
      <c r="I49" s="208"/>
      <c r="J49" s="208"/>
      <c r="K49" s="288" t="str">
        <f t="shared" si="6"/>
        <v>input data</v>
      </c>
    </row>
    <row r="50" spans="1:11" ht="15" customHeight="1" x14ac:dyDescent="0.25">
      <c r="A50" s="285"/>
      <c r="B50" s="285"/>
      <c r="C50" s="208"/>
      <c r="D50" s="208"/>
      <c r="E50" s="208"/>
      <c r="F50" s="286" t="str">
        <f t="shared" si="5"/>
        <v>input data</v>
      </c>
      <c r="G50" s="287"/>
      <c r="H50" s="208"/>
      <c r="I50" s="208"/>
      <c r="J50" s="208"/>
      <c r="K50" s="288" t="str">
        <f t="shared" si="6"/>
        <v>input data</v>
      </c>
    </row>
    <row r="51" spans="1:11" ht="15" customHeight="1" x14ac:dyDescent="0.25">
      <c r="A51" s="285"/>
      <c r="B51" s="285"/>
      <c r="C51" s="208"/>
      <c r="D51" s="208"/>
      <c r="E51" s="208"/>
      <c r="F51" s="286" t="str">
        <f t="shared" si="5"/>
        <v>input data</v>
      </c>
      <c r="G51" s="287"/>
      <c r="H51" s="208"/>
      <c r="I51" s="208"/>
      <c r="J51" s="208"/>
      <c r="K51" s="288" t="str">
        <f t="shared" si="6"/>
        <v>input data</v>
      </c>
    </row>
    <row r="52" spans="1:11" ht="15" customHeight="1" x14ac:dyDescent="0.25">
      <c r="A52" s="285"/>
      <c r="B52" s="285"/>
      <c r="C52" s="208"/>
      <c r="D52" s="208"/>
      <c r="E52" s="208"/>
      <c r="F52" s="286" t="str">
        <f t="shared" si="5"/>
        <v>input data</v>
      </c>
      <c r="G52" s="287"/>
      <c r="H52" s="208"/>
      <c r="I52" s="208"/>
      <c r="J52" s="208"/>
      <c r="K52" s="288" t="str">
        <f t="shared" si="6"/>
        <v>input data</v>
      </c>
    </row>
    <row r="53" spans="1:11" ht="15" customHeight="1" x14ac:dyDescent="0.25">
      <c r="A53" s="285"/>
      <c r="B53" s="285"/>
      <c r="C53" s="208"/>
      <c r="D53" s="208"/>
      <c r="E53" s="208"/>
      <c r="F53" s="286" t="str">
        <f t="shared" si="5"/>
        <v>input data</v>
      </c>
      <c r="G53" s="287"/>
      <c r="H53" s="208"/>
      <c r="I53" s="208"/>
      <c r="J53" s="208"/>
      <c r="K53" s="288" t="str">
        <f t="shared" si="6"/>
        <v>input data</v>
      </c>
    </row>
    <row r="54" spans="1:11" ht="15" customHeight="1" x14ac:dyDescent="0.25">
      <c r="A54" s="285"/>
      <c r="B54" s="285"/>
      <c r="C54" s="208"/>
      <c r="D54" s="208"/>
      <c r="E54" s="208"/>
      <c r="F54" s="286" t="str">
        <f t="shared" si="5"/>
        <v>input data</v>
      </c>
      <c r="G54" s="287"/>
      <c r="H54" s="208"/>
      <c r="I54" s="208"/>
      <c r="J54" s="208"/>
      <c r="K54" s="288" t="str">
        <f t="shared" si="6"/>
        <v>input data</v>
      </c>
    </row>
    <row r="55" spans="1:11" ht="15" customHeight="1" x14ac:dyDescent="0.25">
      <c r="A55" s="285"/>
      <c r="B55" s="285"/>
      <c r="C55" s="208"/>
      <c r="D55" s="208"/>
      <c r="E55" s="208"/>
      <c r="F55" s="286" t="str">
        <f t="shared" si="5"/>
        <v>input data</v>
      </c>
      <c r="G55" s="287"/>
      <c r="H55" s="208"/>
      <c r="I55" s="208"/>
      <c r="J55" s="208"/>
      <c r="K55" s="288" t="str">
        <f t="shared" si="6"/>
        <v>input data</v>
      </c>
    </row>
    <row r="56" spans="1:11" x14ac:dyDescent="0.25">
      <c r="A56" s="289"/>
      <c r="B56" s="289"/>
      <c r="C56" s="290"/>
      <c r="D56" s="290"/>
      <c r="E56" s="290"/>
      <c r="F56" s="286" t="str">
        <f>IF(COUNTA(C56:E56)=0,"input data",IF(COUNTA(C56:E56)&lt;3,"missing data",IFERROR(ROUNDUP(AVERAGE(C56:E56),0),0)))</f>
        <v>input data</v>
      </c>
      <c r="G56" s="291"/>
      <c r="H56" s="290"/>
      <c r="I56" s="290"/>
      <c r="J56" s="290"/>
      <c r="K56" s="288" t="str">
        <f>IF(COUNTA(G56)=0,"input data",IF(COUNTA(G56:J56)&lt;4,"missing data",IF(G56=0,"n/a",IFERROR(ROUNDUP(G56*$B$9,0),"n/a"))))</f>
        <v>input data</v>
      </c>
    </row>
    <row r="57" spans="1:11" x14ac:dyDescent="0.25">
      <c r="A57" s="289"/>
      <c r="B57" s="289"/>
      <c r="C57" s="290"/>
      <c r="D57" s="290"/>
      <c r="E57" s="290"/>
      <c r="F57" s="286" t="str">
        <f t="shared" ref="F57:F65" si="7">IF(COUNTA(C57:E57)=0,"input data",IF(COUNTA(C57:E57)&lt;3,"missing data",IFERROR(ROUNDUP(AVERAGE(C57:E57),0),0)))</f>
        <v>input data</v>
      </c>
      <c r="G57" s="291"/>
      <c r="H57" s="290"/>
      <c r="I57" s="290"/>
      <c r="J57" s="290"/>
      <c r="K57" s="288" t="str">
        <f t="shared" ref="K57:K65" si="8">IF(COUNTA(G57)=0,"input data",IF(COUNTA(G57:J57)&lt;4,"missing data",IF(G57=0,"n/a",IFERROR(ROUNDUP(G57*$B$9,0),"n/a"))))</f>
        <v>input data</v>
      </c>
    </row>
    <row r="58" spans="1:11" x14ac:dyDescent="0.25">
      <c r="A58" s="289"/>
      <c r="B58" s="289"/>
      <c r="C58" s="290"/>
      <c r="D58" s="290"/>
      <c r="E58" s="290"/>
      <c r="F58" s="286" t="str">
        <f t="shared" si="7"/>
        <v>input data</v>
      </c>
      <c r="G58" s="291"/>
      <c r="H58" s="290"/>
      <c r="I58" s="290"/>
      <c r="J58" s="290"/>
      <c r="K58" s="288" t="str">
        <f>IF(COUNTA(G58)=0,"input data",IF(COUNTA(G58:J58)&lt;4,"missing data",IF(G58=0,"n/a",IFERROR(ROUNDUP(G58*$B$9,0),"n/a"))))</f>
        <v>input data</v>
      </c>
    </row>
    <row r="59" spans="1:11" s="12" customFormat="1" x14ac:dyDescent="0.25">
      <c r="A59" s="289"/>
      <c r="B59" s="289"/>
      <c r="C59" s="290"/>
      <c r="D59" s="290"/>
      <c r="E59" s="290"/>
      <c r="F59" s="286" t="str">
        <f>IF(COUNTA(C59:E59)=0,"input data",IF(COUNTA(C59:E59)&lt;3,"missing data",IFERROR(ROUNDUP(AVERAGE(C59:E59),0),0)))</f>
        <v>input data</v>
      </c>
      <c r="G59" s="291"/>
      <c r="H59" s="290"/>
      <c r="I59" s="290"/>
      <c r="J59" s="290"/>
      <c r="K59" s="288" t="str">
        <f t="shared" si="8"/>
        <v>input data</v>
      </c>
    </row>
    <row r="60" spans="1:11" s="12" customFormat="1" x14ac:dyDescent="0.25">
      <c r="A60" s="289"/>
      <c r="B60" s="289"/>
      <c r="C60" s="208"/>
      <c r="D60" s="208"/>
      <c r="E60" s="208"/>
      <c r="F60" s="286" t="str">
        <f t="shared" si="7"/>
        <v>input data</v>
      </c>
      <c r="G60" s="287"/>
      <c r="H60" s="208"/>
      <c r="I60" s="208"/>
      <c r="J60" s="208"/>
      <c r="K60" s="288" t="str">
        <f t="shared" si="8"/>
        <v>input data</v>
      </c>
    </row>
    <row r="61" spans="1:11" s="12" customFormat="1" x14ac:dyDescent="0.25">
      <c r="A61" s="289"/>
      <c r="B61" s="289"/>
      <c r="C61" s="290"/>
      <c r="D61" s="290"/>
      <c r="E61" s="290"/>
      <c r="F61" s="286" t="str">
        <f t="shared" si="7"/>
        <v>input data</v>
      </c>
      <c r="G61" s="291"/>
      <c r="H61" s="290"/>
      <c r="I61" s="290"/>
      <c r="J61" s="290"/>
      <c r="K61" s="288" t="str">
        <f>IF(COUNTA(G61)=0,"input data",IF(COUNTA(G61:J61)&lt;4,"missing data",IF(G61=0,"n/a",IFERROR(ROUNDUP(G61*$B$9,0),"n/a"))))</f>
        <v>input data</v>
      </c>
    </row>
    <row r="62" spans="1:11" s="12" customFormat="1" x14ac:dyDescent="0.25">
      <c r="A62" s="289"/>
      <c r="B62" s="289"/>
      <c r="C62" s="208"/>
      <c r="D62" s="208"/>
      <c r="E62" s="208"/>
      <c r="F62" s="286" t="str">
        <f t="shared" si="7"/>
        <v>input data</v>
      </c>
      <c r="G62" s="287"/>
      <c r="H62" s="208"/>
      <c r="I62" s="208"/>
      <c r="J62" s="208"/>
      <c r="K62" s="288" t="str">
        <f t="shared" si="8"/>
        <v>input data</v>
      </c>
    </row>
    <row r="63" spans="1:11" s="12" customFormat="1" x14ac:dyDescent="0.25">
      <c r="A63" s="289"/>
      <c r="B63" s="289"/>
      <c r="C63" s="290"/>
      <c r="D63" s="290"/>
      <c r="E63" s="290"/>
      <c r="F63" s="286" t="str">
        <f>IF(COUNTA(C63:E63)=0,"input data",IF(COUNTA(C63:E63)&lt;3,"missing data",IFERROR(ROUNDUP(AVERAGE(C63:E63),0),0)))</f>
        <v>input data</v>
      </c>
      <c r="G63" s="291"/>
      <c r="H63" s="290"/>
      <c r="I63" s="290"/>
      <c r="J63" s="290"/>
      <c r="K63" s="288" t="str">
        <f t="shared" si="8"/>
        <v>input data</v>
      </c>
    </row>
    <row r="64" spans="1:11" s="12" customFormat="1" x14ac:dyDescent="0.25">
      <c r="A64" s="289"/>
      <c r="B64" s="289"/>
      <c r="C64" s="290"/>
      <c r="D64" s="290"/>
      <c r="E64" s="290"/>
      <c r="F64" s="286" t="str">
        <f t="shared" si="7"/>
        <v>input data</v>
      </c>
      <c r="G64" s="291"/>
      <c r="H64" s="290"/>
      <c r="I64" s="290"/>
      <c r="J64" s="290"/>
      <c r="K64" s="288" t="str">
        <f t="shared" si="8"/>
        <v>input data</v>
      </c>
    </row>
    <row r="65" spans="1:11" s="12" customFormat="1" ht="15.75" thickBot="1" x14ac:dyDescent="0.3">
      <c r="A65" s="289"/>
      <c r="B65" s="289"/>
      <c r="C65" s="290"/>
      <c r="D65" s="290"/>
      <c r="E65" s="290"/>
      <c r="F65" s="286" t="str">
        <f t="shared" si="7"/>
        <v>input data</v>
      </c>
      <c r="G65" s="291"/>
      <c r="H65" s="290"/>
      <c r="I65" s="290"/>
      <c r="J65" s="290"/>
      <c r="K65" s="288" t="str">
        <f t="shared" si="8"/>
        <v>input data</v>
      </c>
    </row>
    <row r="66" spans="1:11" s="12" customFormat="1" ht="15.75" thickBot="1" x14ac:dyDescent="0.3">
      <c r="A66" s="292"/>
      <c r="B66" s="293" t="s">
        <v>140</v>
      </c>
      <c r="C66" s="294" t="str">
        <f>IF(COUNTA(C56:C65)=0,"input data",IF(COUNTA(C56:C65)&lt;10,"missing data",SUM(C56:C65)))</f>
        <v>input data</v>
      </c>
      <c r="D66" s="294" t="str">
        <f>IF(COUNTA(D56:D65)=0,"input data",IF(COUNTA(D56:D65)&lt;10,"missing data",SUM(D56:D65)))</f>
        <v>input data</v>
      </c>
      <c r="E66" s="294" t="str">
        <f>IF(COUNTA(E56:E65)=0,"input data",IF(COUNTA(E56:E65)&lt;10,"missing data",SUM(E56:E65)))</f>
        <v>input data</v>
      </c>
      <c r="F66" s="295" t="str">
        <f>IF(COUNTA(C36:C65,D36:D65,E36:E65)=0,"input data",IF(COUNTA(C66:E66)&lt;3,"missing data",IFERROR(ROUNDUP(AVERAGE(C66:E66),0),0)))</f>
        <v>input data</v>
      </c>
      <c r="G66" s="296" t="str">
        <f>IF(COUNTA(G56:G65)=0,"input data",IF(COUNTA(G56:G65)&lt;10,"missing data",SUM(G56:G65)))</f>
        <v>input data</v>
      </c>
      <c r="H66" s="294" t="str">
        <f>IF(COUNTA(H56:H65)=0,"input data",IF(COUNTA(H56:H65)&lt;10,"missing data",SUM(H56:H65)))</f>
        <v>input data</v>
      </c>
      <c r="I66" s="294" t="str">
        <f>IF(COUNTA(I56:I65)=0,"input data",IF(COUNTA(I56:I65)&lt;10,"missing data",SUM(I56:I65)))</f>
        <v>input data</v>
      </c>
      <c r="J66" s="294" t="str">
        <f>IF(COUNTA(J56:J65)=0,"input data",IF(COUNTA(J56:J65)&lt;10,"missing data",SUM(J56:J65)))</f>
        <v>input data</v>
      </c>
      <c r="K66" s="297" t="str">
        <f>IF(COUNTA(G36:G65)=0,"input data",IF(COUNTA(G36:G65)&lt;10,"missing data",SUM(K36:K65)))</f>
        <v>input data</v>
      </c>
    </row>
    <row r="67" spans="1:11" s="12" customFormat="1" x14ac:dyDescent="0.25">
      <c r="A67" s="298"/>
      <c r="B67" s="298"/>
      <c r="C67" s="299"/>
      <c r="D67" s="299"/>
      <c r="E67" s="299"/>
      <c r="F67" s="295" t="str">
        <f>IF(COUNTA(C67:E67)=0,"input data",IF(COUNTA(C67:E67)&lt;3,"missing data",IFERROR(ROUNDUP(AVERAGE(C67:E67),0),0)))</f>
        <v>input data</v>
      </c>
      <c r="G67" s="300"/>
      <c r="H67" s="299"/>
      <c r="I67" s="299"/>
      <c r="J67" s="299"/>
      <c r="K67" s="297" t="str">
        <f>IF(COUNTA(G67)=0,"input data",IF(COUNTA(G67:J67)&lt;4,"missing data",IF(G67=0,"n/a",IFERROR(ROUNDUP(G67*$B$10,0),"n/a"))))</f>
        <v>input data</v>
      </c>
    </row>
    <row r="68" spans="1:11" s="12" customFormat="1" x14ac:dyDescent="0.25">
      <c r="A68" s="289"/>
      <c r="B68" s="289"/>
      <c r="C68" s="208"/>
      <c r="D68" s="208"/>
      <c r="E68" s="208"/>
      <c r="F68" s="286" t="str">
        <f>IF(COUNTA(C68:E68)=0,"input data",IF(COUNTA(C68:E68)&lt;3,"missing data",IFERROR(ROUNDUP(AVERAGE(C68:E68),0),0)))</f>
        <v>input data</v>
      </c>
      <c r="G68" s="287"/>
      <c r="H68" s="208"/>
      <c r="I68" s="208"/>
      <c r="J68" s="208"/>
      <c r="K68" s="288" t="str">
        <f t="shared" ref="K68:K76" si="9">IF(COUNTA(G68)=0,"input data",IF(COUNTA(G68:J68)&lt;4,"missing data",IF(G68=0,"n/a",IFERROR(ROUNDUP(G68*$B$10,0),"n/a"))))</f>
        <v>input data</v>
      </c>
    </row>
    <row r="69" spans="1:11" s="12" customFormat="1" x14ac:dyDescent="0.25">
      <c r="A69" s="289"/>
      <c r="B69" s="289"/>
      <c r="C69" s="290"/>
      <c r="D69" s="290"/>
      <c r="E69" s="290"/>
      <c r="F69" s="286" t="str">
        <f t="shared" ref="F69:F76" si="10">IF(COUNTA(C69:E69)=0,"input data",IF(COUNTA(C69:E69)&lt;3,"missing data",IFERROR(ROUNDUP(AVERAGE(C69:E69),0),0)))</f>
        <v>input data</v>
      </c>
      <c r="G69" s="291"/>
      <c r="H69" s="290"/>
      <c r="I69" s="290"/>
      <c r="J69" s="290"/>
      <c r="K69" s="288" t="str">
        <f t="shared" si="9"/>
        <v>input data</v>
      </c>
    </row>
    <row r="70" spans="1:11" s="12" customFormat="1" x14ac:dyDescent="0.25">
      <c r="A70" s="289"/>
      <c r="B70" s="289"/>
      <c r="C70" s="290"/>
      <c r="D70" s="290"/>
      <c r="E70" s="290"/>
      <c r="F70" s="286" t="str">
        <f t="shared" si="10"/>
        <v>input data</v>
      </c>
      <c r="G70" s="291"/>
      <c r="H70" s="290"/>
      <c r="I70" s="290"/>
      <c r="J70" s="290"/>
      <c r="K70" s="288" t="str">
        <f t="shared" si="9"/>
        <v>input data</v>
      </c>
    </row>
    <row r="71" spans="1:11" s="12" customFormat="1" x14ac:dyDescent="0.25">
      <c r="A71" s="289"/>
      <c r="B71" s="289"/>
      <c r="C71" s="290"/>
      <c r="D71" s="290"/>
      <c r="E71" s="290"/>
      <c r="F71" s="286" t="str">
        <f>IF(COUNTA(C71:E71)=0,"input data",IF(COUNTA(C71:E71)&lt;3,"missing data",IFERROR(ROUNDUP(AVERAGE(C71:E71),0),0)))</f>
        <v>input data</v>
      </c>
      <c r="G71" s="291"/>
      <c r="H71" s="290"/>
      <c r="I71" s="290"/>
      <c r="J71" s="290"/>
      <c r="K71" s="288" t="str">
        <f t="shared" si="9"/>
        <v>input data</v>
      </c>
    </row>
    <row r="72" spans="1:11" s="12" customFormat="1" x14ac:dyDescent="0.25">
      <c r="A72" s="289"/>
      <c r="B72" s="289"/>
      <c r="C72" s="208"/>
      <c r="D72" s="208"/>
      <c r="E72" s="208"/>
      <c r="F72" s="286" t="str">
        <f t="shared" si="10"/>
        <v>input data</v>
      </c>
      <c r="G72" s="287"/>
      <c r="H72" s="208"/>
      <c r="I72" s="208"/>
      <c r="J72" s="208"/>
      <c r="K72" s="288" t="str">
        <f t="shared" si="9"/>
        <v>input data</v>
      </c>
    </row>
    <row r="73" spans="1:11" s="12" customFormat="1" x14ac:dyDescent="0.25">
      <c r="A73" s="289"/>
      <c r="B73" s="289"/>
      <c r="C73" s="290"/>
      <c r="D73" s="290"/>
      <c r="E73" s="290"/>
      <c r="F73" s="286" t="str">
        <f t="shared" si="10"/>
        <v>input data</v>
      </c>
      <c r="G73" s="291"/>
      <c r="H73" s="290"/>
      <c r="I73" s="290"/>
      <c r="J73" s="290"/>
      <c r="K73" s="288" t="str">
        <f t="shared" si="9"/>
        <v>input data</v>
      </c>
    </row>
    <row r="74" spans="1:11" s="12" customFormat="1" x14ac:dyDescent="0.25">
      <c r="A74" s="289"/>
      <c r="B74" s="289"/>
      <c r="C74" s="208"/>
      <c r="D74" s="208"/>
      <c r="E74" s="208"/>
      <c r="F74" s="286" t="str">
        <f t="shared" si="10"/>
        <v>input data</v>
      </c>
      <c r="G74" s="287"/>
      <c r="H74" s="208"/>
      <c r="I74" s="208"/>
      <c r="J74" s="208"/>
      <c r="K74" s="288" t="str">
        <f t="shared" si="9"/>
        <v>input data</v>
      </c>
    </row>
    <row r="75" spans="1:11" s="12" customFormat="1" x14ac:dyDescent="0.25">
      <c r="A75" s="289"/>
      <c r="B75" s="289"/>
      <c r="C75" s="290"/>
      <c r="D75" s="290"/>
      <c r="E75" s="290"/>
      <c r="F75" s="286" t="str">
        <f t="shared" si="10"/>
        <v>input data</v>
      </c>
      <c r="G75" s="291"/>
      <c r="H75" s="290"/>
      <c r="I75" s="290"/>
      <c r="J75" s="290"/>
      <c r="K75" s="288" t="str">
        <f>IF(COUNTA(G75)=0,"input data",IF(COUNTA(G75:J75)&lt;4,"missing data",IF(G75=0,"n/a",IFERROR(ROUNDUP(G75*$B$10,0),"n/a"))))</f>
        <v>input data</v>
      </c>
    </row>
    <row r="76" spans="1:11" s="12" customFormat="1" ht="15.75" thickBot="1" x14ac:dyDescent="0.3">
      <c r="A76" s="289"/>
      <c r="B76" s="289"/>
      <c r="C76" s="290"/>
      <c r="D76" s="290"/>
      <c r="E76" s="290"/>
      <c r="F76" s="286" t="str">
        <f t="shared" si="10"/>
        <v>input data</v>
      </c>
      <c r="G76" s="291"/>
      <c r="H76" s="290"/>
      <c r="I76" s="290"/>
      <c r="J76" s="290"/>
      <c r="K76" s="288" t="str">
        <f t="shared" si="9"/>
        <v>input data</v>
      </c>
    </row>
    <row r="77" spans="1:11" s="12" customFormat="1" ht="15.75" thickBot="1" x14ac:dyDescent="0.3">
      <c r="A77" s="301"/>
      <c r="B77" s="302" t="s">
        <v>152</v>
      </c>
      <c r="C77" s="294" t="str">
        <f>IF(COUNTA(C67:C76)=0,"input data",IF(COUNTA(C67:C76)&lt;9,"missing data",SUM(C67:C76)))</f>
        <v>input data</v>
      </c>
      <c r="D77" s="294" t="str">
        <f t="shared" ref="D77" si="11">IF(COUNTA(D67:D76)=0,"input data",IF(COUNTA(D67:D76)&lt;9,"missing data",SUM(D67:D76)))</f>
        <v>input data</v>
      </c>
      <c r="E77" s="294" t="str">
        <f>IF(COUNTA(E67:E76)=0,"input data",IF(COUNTA(E67:E76)&lt;9,"missing data",SUM(E67:E76)))</f>
        <v>input data</v>
      </c>
      <c r="F77" s="295" t="str">
        <f>IF(COUNTA(C67:E76)=0,"input data",IF(COUNTA(C77:E77)&lt;3,"missing data",IFERROR(ROUNDUP(AVERAGE(C77:E77),0),0)))</f>
        <v>input data</v>
      </c>
      <c r="G77" s="296" t="str">
        <f>IF(COUNTA(G67:G76)=0,"input data",IF(COUNTA(G67:G76)&lt;9,SUM(G67:G76)))</f>
        <v>input data</v>
      </c>
      <c r="H77" s="294" t="str">
        <f t="shared" ref="H77:J77" si="12">IF(COUNTA(H67:H76)=0,"input data",IF(COUNTA(H67:H76)&lt;9,SUM(H67:H76)))</f>
        <v>input data</v>
      </c>
      <c r="I77" s="294" t="str">
        <f t="shared" si="12"/>
        <v>input data</v>
      </c>
      <c r="J77" s="294" t="str">
        <f t="shared" si="12"/>
        <v>input data</v>
      </c>
      <c r="K77" s="297" t="str">
        <f>IF(COUNTA(G67:G76)=0,"input data",IF(COUNTA(G67:G76)&lt;9,"missing data",SUM(K67:K76)))</f>
        <v>input data</v>
      </c>
    </row>
    <row r="78" spans="1:11" s="12" customFormat="1" x14ac:dyDescent="0.25">
      <c r="A78" s="303"/>
      <c r="B78" s="303"/>
      <c r="C78" s="304"/>
      <c r="D78" s="304"/>
      <c r="E78" s="304"/>
      <c r="F78" s="295" t="str">
        <f t="shared" ref="F78:F95" si="13">IF(COUNTA(C78:E78)=0,"input data",IF(COUNTA(C78:E78)&lt;3,"missing data",IFERROR(ROUNDUP(AVERAGE(C78:E78),0),0)))</f>
        <v>input data</v>
      </c>
      <c r="G78" s="305"/>
      <c r="H78" s="304"/>
      <c r="I78" s="304"/>
      <c r="J78" s="304"/>
      <c r="K78" s="297" t="str">
        <f t="shared" ref="K78:K95" si="14">IF(COUNTA(G78)=0,"input data",IF(COUNTA(G78:J78)&lt;4,"missing data",IF(G78=0,"n/a",IFERROR(ROUNDUP(G78*$B$10,0),"n/a"))))</f>
        <v>input data</v>
      </c>
    </row>
    <row r="79" spans="1:11" s="12" customFormat="1" x14ac:dyDescent="0.25">
      <c r="A79" s="306"/>
      <c r="B79" s="306"/>
      <c r="C79" s="208"/>
      <c r="D79" s="208"/>
      <c r="E79" s="208"/>
      <c r="F79" s="286" t="str">
        <f t="shared" si="13"/>
        <v>input data</v>
      </c>
      <c r="G79" s="287"/>
      <c r="H79" s="208"/>
      <c r="I79" s="208"/>
      <c r="J79" s="208"/>
      <c r="K79" s="288" t="str">
        <f t="shared" si="14"/>
        <v>input data</v>
      </c>
    </row>
    <row r="80" spans="1:11" s="12" customFormat="1" x14ac:dyDescent="0.25">
      <c r="A80" s="306"/>
      <c r="B80" s="306"/>
      <c r="C80" s="208"/>
      <c r="D80" s="208"/>
      <c r="E80" s="208"/>
      <c r="F80" s="286" t="str">
        <f t="shared" si="13"/>
        <v>input data</v>
      </c>
      <c r="G80" s="287"/>
      <c r="H80" s="208"/>
      <c r="I80" s="208"/>
      <c r="J80" s="208"/>
      <c r="K80" s="288" t="str">
        <f t="shared" si="14"/>
        <v>input data</v>
      </c>
    </row>
    <row r="81" spans="1:11" s="12" customFormat="1" x14ac:dyDescent="0.25">
      <c r="A81" s="306"/>
      <c r="B81" s="306"/>
      <c r="C81" s="208"/>
      <c r="D81" s="208"/>
      <c r="E81" s="208"/>
      <c r="F81" s="286" t="str">
        <f t="shared" si="13"/>
        <v>input data</v>
      </c>
      <c r="G81" s="287"/>
      <c r="H81" s="208"/>
      <c r="I81" s="208"/>
      <c r="J81" s="208"/>
      <c r="K81" s="288" t="str">
        <f t="shared" si="14"/>
        <v>input data</v>
      </c>
    </row>
    <row r="82" spans="1:11" s="12" customFormat="1" x14ac:dyDescent="0.25">
      <c r="A82" s="306"/>
      <c r="B82" s="306"/>
      <c r="C82" s="208"/>
      <c r="D82" s="208"/>
      <c r="E82" s="208"/>
      <c r="F82" s="286" t="str">
        <f t="shared" si="13"/>
        <v>input data</v>
      </c>
      <c r="G82" s="287"/>
      <c r="H82" s="208"/>
      <c r="I82" s="208"/>
      <c r="J82" s="208"/>
      <c r="K82" s="288" t="str">
        <f t="shared" si="14"/>
        <v>input data</v>
      </c>
    </row>
    <row r="83" spans="1:11" s="12" customFormat="1" x14ac:dyDescent="0.25">
      <c r="A83" s="306"/>
      <c r="B83" s="306"/>
      <c r="C83" s="208"/>
      <c r="D83" s="208"/>
      <c r="E83" s="208"/>
      <c r="F83" s="286" t="str">
        <f t="shared" si="13"/>
        <v>input data</v>
      </c>
      <c r="G83" s="287"/>
      <c r="H83" s="208"/>
      <c r="I83" s="208"/>
      <c r="J83" s="208"/>
      <c r="K83" s="288" t="str">
        <f t="shared" si="14"/>
        <v>input data</v>
      </c>
    </row>
    <row r="84" spans="1:11" s="12" customFormat="1" x14ac:dyDescent="0.25">
      <c r="A84" s="306"/>
      <c r="B84" s="306"/>
      <c r="C84" s="208"/>
      <c r="D84" s="208"/>
      <c r="E84" s="208"/>
      <c r="F84" s="286" t="str">
        <f t="shared" si="13"/>
        <v>input data</v>
      </c>
      <c r="G84" s="287"/>
      <c r="H84" s="208"/>
      <c r="I84" s="208"/>
      <c r="J84" s="208"/>
      <c r="K84" s="288" t="str">
        <f t="shared" si="14"/>
        <v>input data</v>
      </c>
    </row>
    <row r="85" spans="1:11" s="12" customFormat="1" x14ac:dyDescent="0.25">
      <c r="A85" s="306"/>
      <c r="B85" s="306"/>
      <c r="C85" s="208"/>
      <c r="D85" s="208"/>
      <c r="E85" s="208"/>
      <c r="F85" s="286" t="str">
        <f t="shared" si="13"/>
        <v>input data</v>
      </c>
      <c r="G85" s="287"/>
      <c r="H85" s="208"/>
      <c r="I85" s="208"/>
      <c r="J85" s="208"/>
      <c r="K85" s="288" t="str">
        <f t="shared" si="14"/>
        <v>input data</v>
      </c>
    </row>
    <row r="86" spans="1:11" s="12" customFormat="1" x14ac:dyDescent="0.25">
      <c r="A86" s="306"/>
      <c r="B86" s="306"/>
      <c r="C86" s="208"/>
      <c r="D86" s="208"/>
      <c r="E86" s="208"/>
      <c r="F86" s="286" t="str">
        <f t="shared" si="13"/>
        <v>input data</v>
      </c>
      <c r="G86" s="287"/>
      <c r="H86" s="208"/>
      <c r="I86" s="208"/>
      <c r="J86" s="208"/>
      <c r="K86" s="288" t="str">
        <f t="shared" si="14"/>
        <v>input data</v>
      </c>
    </row>
    <row r="87" spans="1:11" s="12" customFormat="1" x14ac:dyDescent="0.25">
      <c r="A87" s="306"/>
      <c r="B87" s="306"/>
      <c r="C87" s="208"/>
      <c r="D87" s="208"/>
      <c r="E87" s="208"/>
      <c r="F87" s="286" t="str">
        <f t="shared" si="13"/>
        <v>input data</v>
      </c>
      <c r="G87" s="287"/>
      <c r="H87" s="208"/>
      <c r="I87" s="208"/>
      <c r="J87" s="208"/>
      <c r="K87" s="288" t="str">
        <f t="shared" si="14"/>
        <v>input data</v>
      </c>
    </row>
    <row r="88" spans="1:11" s="12" customFormat="1" x14ac:dyDescent="0.25">
      <c r="A88" s="306"/>
      <c r="B88" s="306"/>
      <c r="C88" s="208"/>
      <c r="D88" s="208"/>
      <c r="E88" s="208"/>
      <c r="F88" s="286" t="str">
        <f t="shared" si="13"/>
        <v>input data</v>
      </c>
      <c r="G88" s="287"/>
      <c r="H88" s="208"/>
      <c r="I88" s="208"/>
      <c r="J88" s="208"/>
      <c r="K88" s="288" t="str">
        <f t="shared" si="14"/>
        <v>input data</v>
      </c>
    </row>
    <row r="89" spans="1:11" s="12" customFormat="1" x14ac:dyDescent="0.25">
      <c r="A89" s="306"/>
      <c r="B89" s="306"/>
      <c r="C89" s="208"/>
      <c r="D89" s="208"/>
      <c r="E89" s="208"/>
      <c r="F89" s="286" t="str">
        <f t="shared" si="13"/>
        <v>input data</v>
      </c>
      <c r="G89" s="287"/>
      <c r="H89" s="208"/>
      <c r="I89" s="208"/>
      <c r="J89" s="208"/>
      <c r="K89" s="288" t="str">
        <f t="shared" si="14"/>
        <v>input data</v>
      </c>
    </row>
    <row r="90" spans="1:11" s="12" customFormat="1" x14ac:dyDescent="0.25">
      <c r="A90" s="306"/>
      <c r="B90" s="306"/>
      <c r="C90" s="208"/>
      <c r="D90" s="208"/>
      <c r="E90" s="208"/>
      <c r="F90" s="286" t="str">
        <f t="shared" si="13"/>
        <v>input data</v>
      </c>
      <c r="G90" s="287"/>
      <c r="H90" s="208"/>
      <c r="I90" s="208"/>
      <c r="J90" s="208"/>
      <c r="K90" s="288" t="str">
        <f t="shared" si="14"/>
        <v>input data</v>
      </c>
    </row>
    <row r="91" spans="1:11" s="12" customFormat="1" x14ac:dyDescent="0.25">
      <c r="A91" s="306"/>
      <c r="B91" s="306"/>
      <c r="C91" s="208"/>
      <c r="D91" s="208"/>
      <c r="E91" s="208"/>
      <c r="F91" s="286" t="str">
        <f t="shared" si="13"/>
        <v>input data</v>
      </c>
      <c r="G91" s="287"/>
      <c r="H91" s="208"/>
      <c r="I91" s="208"/>
      <c r="J91" s="208"/>
      <c r="K91" s="288" t="str">
        <f t="shared" si="14"/>
        <v>input data</v>
      </c>
    </row>
    <row r="92" spans="1:11" s="12" customFormat="1" x14ac:dyDescent="0.25">
      <c r="A92" s="306"/>
      <c r="B92" s="306"/>
      <c r="C92" s="208"/>
      <c r="D92" s="208"/>
      <c r="E92" s="208"/>
      <c r="F92" s="286" t="str">
        <f t="shared" si="13"/>
        <v>input data</v>
      </c>
      <c r="G92" s="287"/>
      <c r="H92" s="208"/>
      <c r="I92" s="208"/>
      <c r="J92" s="208"/>
      <c r="K92" s="288" t="str">
        <f t="shared" si="14"/>
        <v>input data</v>
      </c>
    </row>
    <row r="93" spans="1:11" s="12" customFormat="1" x14ac:dyDescent="0.25">
      <c r="A93" s="306"/>
      <c r="B93" s="306"/>
      <c r="C93" s="208"/>
      <c r="D93" s="208"/>
      <c r="E93" s="208"/>
      <c r="F93" s="286" t="str">
        <f t="shared" si="13"/>
        <v>input data</v>
      </c>
      <c r="G93" s="287"/>
      <c r="H93" s="208"/>
      <c r="I93" s="208"/>
      <c r="J93" s="208"/>
      <c r="K93" s="288" t="str">
        <f t="shared" si="14"/>
        <v>input data</v>
      </c>
    </row>
    <row r="94" spans="1:11" s="12" customFormat="1" x14ac:dyDescent="0.25">
      <c r="A94" s="306"/>
      <c r="B94" s="306"/>
      <c r="C94" s="208"/>
      <c r="D94" s="208"/>
      <c r="E94" s="208"/>
      <c r="F94" s="286" t="str">
        <f t="shared" si="13"/>
        <v>input data</v>
      </c>
      <c r="G94" s="287"/>
      <c r="H94" s="208"/>
      <c r="I94" s="208"/>
      <c r="J94" s="208"/>
      <c r="K94" s="288" t="str">
        <f t="shared" si="14"/>
        <v>input data</v>
      </c>
    </row>
    <row r="95" spans="1:11" s="12" customFormat="1" x14ac:dyDescent="0.25">
      <c r="A95" s="306"/>
      <c r="B95" s="306"/>
      <c r="C95" s="208"/>
      <c r="D95" s="208"/>
      <c r="E95" s="208"/>
      <c r="F95" s="286" t="str">
        <f t="shared" si="13"/>
        <v>input data</v>
      </c>
      <c r="G95" s="287"/>
      <c r="H95" s="208"/>
      <c r="I95" s="208"/>
      <c r="J95" s="208"/>
      <c r="K95" s="288" t="str">
        <f t="shared" si="14"/>
        <v>input data</v>
      </c>
    </row>
    <row r="96" spans="1:11" s="12" customFormat="1" x14ac:dyDescent="0.25">
      <c r="A96" s="289"/>
      <c r="B96" s="289"/>
      <c r="C96" s="290"/>
      <c r="D96" s="290"/>
      <c r="E96" s="290"/>
      <c r="F96" s="286" t="str">
        <f>IF(COUNTA(C96:E96)=0,"input data",IF(COUNTA(C96:E96)&lt;3,"missing data",IFERROR(ROUNDUP(AVERAGE(C96:E96),0),0)))</f>
        <v>input data</v>
      </c>
      <c r="G96" s="291"/>
      <c r="H96" s="290"/>
      <c r="I96" s="290"/>
      <c r="J96" s="208"/>
      <c r="K96" s="288" t="str">
        <f>IF(COUNTA(G96)=0,"input data",IF(COUNTA(G96:J96)&lt;4,"missing data",IF(G96=0,"n/a",IFERROR(ROUNDUP(G96*$B$10,0),"n/a"))))</f>
        <v>input data</v>
      </c>
    </row>
    <row r="97" spans="1:11" s="12" customFormat="1" x14ac:dyDescent="0.25">
      <c r="A97" s="289"/>
      <c r="B97" s="289"/>
      <c r="C97" s="290"/>
      <c r="D97" s="290"/>
      <c r="E97" s="290"/>
      <c r="F97" s="286" t="str">
        <f t="shared" ref="F97:F104" si="15">IF(COUNTA(C97:E97)=0,"input data",IF(COUNTA(C97:E97)&lt;3,"missing data",IFERROR(ROUNDUP(AVERAGE(C97:E97),0),0)))</f>
        <v>input data</v>
      </c>
      <c r="G97" s="291"/>
      <c r="H97" s="290"/>
      <c r="I97" s="290"/>
      <c r="J97" s="208"/>
      <c r="K97" s="288" t="str">
        <f t="shared" ref="K97:K104" si="16">IF(COUNTA(G97)=0,"input data",IF(COUNTA(G97:J97)&lt;4,"missing data",IF(G97=0,"n/a",IFERROR(ROUNDUP(G97*$B$10,0),"n/a"))))</f>
        <v>input data</v>
      </c>
    </row>
    <row r="98" spans="1:11" s="12" customFormat="1" x14ac:dyDescent="0.25">
      <c r="A98" s="289"/>
      <c r="B98" s="289"/>
      <c r="C98" s="290"/>
      <c r="D98" s="290"/>
      <c r="E98" s="290"/>
      <c r="F98" s="286" t="str">
        <f t="shared" si="15"/>
        <v>input data</v>
      </c>
      <c r="G98" s="291"/>
      <c r="H98" s="290"/>
      <c r="I98" s="290"/>
      <c r="J98" s="208"/>
      <c r="K98" s="288" t="str">
        <f t="shared" si="16"/>
        <v>input data</v>
      </c>
    </row>
    <row r="99" spans="1:11" s="12" customFormat="1" x14ac:dyDescent="0.25">
      <c r="A99" s="289"/>
      <c r="B99" s="289"/>
      <c r="C99" s="290"/>
      <c r="D99" s="290"/>
      <c r="E99" s="290"/>
      <c r="F99" s="286" t="str">
        <f t="shared" si="15"/>
        <v>input data</v>
      </c>
      <c r="G99" s="291"/>
      <c r="H99" s="290"/>
      <c r="I99" s="290"/>
      <c r="J99" s="208"/>
      <c r="K99" s="288" t="str">
        <f t="shared" si="16"/>
        <v>input data</v>
      </c>
    </row>
    <row r="100" spans="1:11" s="12" customFormat="1" x14ac:dyDescent="0.25">
      <c r="A100" s="289"/>
      <c r="B100" s="289"/>
      <c r="C100" s="208"/>
      <c r="D100" s="208"/>
      <c r="E100" s="208"/>
      <c r="F100" s="286" t="str">
        <f t="shared" si="15"/>
        <v>input data</v>
      </c>
      <c r="G100" s="287"/>
      <c r="H100" s="208"/>
      <c r="I100" s="208"/>
      <c r="J100" s="208"/>
      <c r="K100" s="288" t="str">
        <f t="shared" si="16"/>
        <v>input data</v>
      </c>
    </row>
    <row r="101" spans="1:11" s="12" customFormat="1" x14ac:dyDescent="0.25">
      <c r="A101" s="289"/>
      <c r="B101" s="289"/>
      <c r="C101" s="290"/>
      <c r="D101" s="290"/>
      <c r="E101" s="290"/>
      <c r="F101" s="286" t="str">
        <f t="shared" si="15"/>
        <v>input data</v>
      </c>
      <c r="G101" s="291"/>
      <c r="H101" s="290"/>
      <c r="I101" s="290"/>
      <c r="J101" s="208"/>
      <c r="K101" s="288" t="str">
        <f t="shared" si="16"/>
        <v>input data</v>
      </c>
    </row>
    <row r="102" spans="1:11" s="12" customFormat="1" x14ac:dyDescent="0.25">
      <c r="A102" s="289"/>
      <c r="B102" s="289"/>
      <c r="C102" s="208"/>
      <c r="D102" s="208"/>
      <c r="E102" s="208"/>
      <c r="F102" s="286" t="str">
        <f t="shared" si="15"/>
        <v>input data</v>
      </c>
      <c r="G102" s="287"/>
      <c r="H102" s="208"/>
      <c r="I102" s="208"/>
      <c r="J102" s="208"/>
      <c r="K102" s="288" t="str">
        <f t="shared" si="16"/>
        <v>input data</v>
      </c>
    </row>
    <row r="103" spans="1:11" s="12" customFormat="1" x14ac:dyDescent="0.25">
      <c r="A103" s="289"/>
      <c r="B103" s="289"/>
      <c r="C103" s="290"/>
      <c r="D103" s="290"/>
      <c r="E103" s="290"/>
      <c r="F103" s="286" t="str">
        <f t="shared" si="15"/>
        <v>input data</v>
      </c>
      <c r="G103" s="291"/>
      <c r="H103" s="290"/>
      <c r="I103" s="290"/>
      <c r="J103" s="208"/>
      <c r="K103" s="288" t="str">
        <f t="shared" si="16"/>
        <v>input data</v>
      </c>
    </row>
    <row r="104" spans="1:11" s="12" customFormat="1" ht="15.75" thickBot="1" x14ac:dyDescent="0.3">
      <c r="A104" s="289"/>
      <c r="B104" s="289"/>
      <c r="C104" s="290"/>
      <c r="D104" s="290"/>
      <c r="E104" s="290"/>
      <c r="F104" s="286" t="str">
        <f t="shared" si="15"/>
        <v>input data</v>
      </c>
      <c r="G104" s="291"/>
      <c r="H104" s="290"/>
      <c r="I104" s="290"/>
      <c r="J104" s="208"/>
      <c r="K104" s="288" t="str">
        <f t="shared" si="16"/>
        <v>input data</v>
      </c>
    </row>
    <row r="105" spans="1:11" s="12" customFormat="1" ht="15.75" thickBot="1" x14ac:dyDescent="0.3">
      <c r="A105" s="301"/>
      <c r="B105" s="302" t="s">
        <v>75</v>
      </c>
      <c r="C105" s="294" t="str">
        <f>IF(COUNTA(C78:C104)=0,"input data",IF(COUNTA(C78:C104)&lt;9,SUM(C78:C104)))</f>
        <v>input data</v>
      </c>
      <c r="D105" s="294" t="str">
        <f>IF(COUNTA(D78:D104)=0,"input data",IF(COUNTA(D78:D104)&lt;9,SUM(D78:D104)))</f>
        <v>input data</v>
      </c>
      <c r="E105" s="294" t="str">
        <f>IF(COUNTA(E78:E104)=0,"input data",IF(COUNTA(E78:E104)&lt;9,SUM(E78:E104)))</f>
        <v>input data</v>
      </c>
      <c r="F105" s="295" t="str">
        <f>IF(COUNTA(C78:E104)=0,"input data",IF(COUNTA(C105:E105)&lt;3,"missing data",IFERROR(ROUNDUP(AVERAGE(C105:E105),0),0)))</f>
        <v>input data</v>
      </c>
      <c r="G105" s="296" t="str">
        <f>IF(COUNTA(G78:G104)=0,"input data",IF(COUNTA(G78:G104)&lt;9,SUM(G78:G104)))</f>
        <v>input data</v>
      </c>
      <c r="H105" s="294" t="str">
        <f>IF(COUNTA(H78:H104)=0,"input data",IF(COUNTA(H78:H104)&lt;9,SUM(H78:H104)))</f>
        <v>input data</v>
      </c>
      <c r="I105" s="294" t="str">
        <f>IF(COUNTA(I78:I104)=0,"input data",IF(COUNTA(I78:I104)&lt;9,SUM(I78:I104)))</f>
        <v>input data</v>
      </c>
      <c r="J105" s="294" t="str">
        <f>IF(COUNTA(J78:J104)=0,"input data",IF(COUNTA(J78:J104)&lt;9,SUM(J78:J104)))</f>
        <v>input data</v>
      </c>
      <c r="K105" s="297" t="str">
        <f>IF(COUNTA(G78:G104)=0,"input data",IF(COUNTA(G78:G104)&lt;9,"missing data",SUM(K78:K104)))</f>
        <v>input data</v>
      </c>
    </row>
    <row r="106" spans="1:11" s="12" customFormat="1" x14ac:dyDescent="0.25">
      <c r="A106" s="307"/>
      <c r="B106" s="308" t="s">
        <v>153</v>
      </c>
      <c r="C106" s="309">
        <f>SUM(C66,C77,C105)</f>
        <v>0</v>
      </c>
      <c r="D106" s="309">
        <f>SUM(D66,D77,D105)</f>
        <v>0</v>
      </c>
      <c r="E106" s="309">
        <f>SUM(E66,E77,E105)</f>
        <v>0</v>
      </c>
      <c r="F106" s="310">
        <f>IFERROR(ROUNDUP(AVERAGE(C106:E106),0),0)</f>
        <v>0</v>
      </c>
      <c r="G106" s="310">
        <f>SUM(G66,G77,G105)</f>
        <v>0</v>
      </c>
      <c r="H106" s="309">
        <f>SUM(H66,H77,H105)</f>
        <v>0</v>
      </c>
      <c r="I106" s="309">
        <f>SUM(I66,I77,I105)</f>
        <v>0</v>
      </c>
      <c r="J106" s="309">
        <f>SUM(J66,J77,J105)</f>
        <v>0</v>
      </c>
      <c r="K106" s="311">
        <f>SUM(K66,K77,K105)</f>
        <v>0</v>
      </c>
    </row>
    <row r="107" spans="1:11" s="12" customFormat="1" x14ac:dyDescent="0.25"/>
    <row r="108" spans="1:11" s="12" customFormat="1" x14ac:dyDescent="0.25"/>
    <row r="109" spans="1:11" s="12" customFormat="1" x14ac:dyDescent="0.25"/>
    <row r="110" spans="1:11" s="12" customFormat="1" x14ac:dyDescent="0.25"/>
    <row r="111" spans="1:11" s="12" customFormat="1" x14ac:dyDescent="0.25"/>
    <row r="112" spans="1:11" s="12" customFormat="1" x14ac:dyDescent="0.25"/>
    <row r="113" s="12" customFormat="1" x14ac:dyDescent="0.25"/>
    <row r="114" s="12" customFormat="1" x14ac:dyDescent="0.25"/>
    <row r="115" s="12" customFormat="1" x14ac:dyDescent="0.25"/>
    <row r="116" s="12" customFormat="1" x14ac:dyDescent="0.25"/>
    <row r="117" s="12" customFormat="1" x14ac:dyDescent="0.25"/>
    <row r="118" s="12" customFormat="1" x14ac:dyDescent="0.25"/>
    <row r="119" s="12" customFormat="1" x14ac:dyDescent="0.25"/>
    <row r="120" s="12" customFormat="1" x14ac:dyDescent="0.25"/>
    <row r="121" s="12" customFormat="1" x14ac:dyDescent="0.25"/>
    <row r="122" s="12" customFormat="1" x14ac:dyDescent="0.25"/>
    <row r="123" s="12" customFormat="1" x14ac:dyDescent="0.25"/>
    <row r="124" s="12" customFormat="1" x14ac:dyDescent="0.25"/>
    <row r="125" s="12" customFormat="1" x14ac:dyDescent="0.25"/>
    <row r="126" s="12" customFormat="1" x14ac:dyDescent="0.25"/>
    <row r="127" s="12" customFormat="1" x14ac:dyDescent="0.25"/>
    <row r="128" s="12" customFormat="1" x14ac:dyDescent="0.25"/>
    <row r="129" s="12" customFormat="1" x14ac:dyDescent="0.25"/>
    <row r="130" s="12" customFormat="1" x14ac:dyDescent="0.25"/>
    <row r="131" s="12" customFormat="1" x14ac:dyDescent="0.25"/>
    <row r="132" s="12" customFormat="1" x14ac:dyDescent="0.25"/>
    <row r="133" s="12" customFormat="1" x14ac:dyDescent="0.25"/>
    <row r="134" s="12" customFormat="1" x14ac:dyDescent="0.25"/>
    <row r="135" s="12" customFormat="1" x14ac:dyDescent="0.25"/>
    <row r="136" s="12" customFormat="1" x14ac:dyDescent="0.25"/>
  </sheetData>
  <sheetProtection algorithmName="SHA-512" hashValue="BNYhJnA0orQKwqJlP1rhBQLVL1dCNUh8qtOInr/R33DoTMACyEblY5nYedQogC1KHnF1GPT2augveCvVvMhUPA==" saltValue="A8xz9codpFvc9wcMER9pbw==" spinCount="100000" sheet="1" objects="1" scenarios="1"/>
  <protectedRanges>
    <protectedRange sqref="C15:E21 C23:E29 G15:J21 G23:J29 A56:E65 G56:J65 A67:E76 G67:J76 A96:E104 G96:J104" name="Range1"/>
  </protectedRanges>
  <mergeCells count="32">
    <mergeCell ref="A16:B16"/>
    <mergeCell ref="A1:K1"/>
    <mergeCell ref="A2:K2"/>
    <mergeCell ref="A3:K3"/>
    <mergeCell ref="A6:B6"/>
    <mergeCell ref="C6:F6"/>
    <mergeCell ref="A7:B7"/>
    <mergeCell ref="C7:E7"/>
    <mergeCell ref="F7:H7"/>
    <mergeCell ref="I7:K7"/>
    <mergeCell ref="A13:B14"/>
    <mergeCell ref="C13:E13"/>
    <mergeCell ref="F13:F14"/>
    <mergeCell ref="G13:J13"/>
    <mergeCell ref="A15:B15"/>
    <mergeCell ref="A28:B28"/>
    <mergeCell ref="A17:B17"/>
    <mergeCell ref="A18:B18"/>
    <mergeCell ref="A19:B19"/>
    <mergeCell ref="A20:B20"/>
    <mergeCell ref="A21:B21"/>
    <mergeCell ref="A22:B22"/>
    <mergeCell ref="A23:B23"/>
    <mergeCell ref="A24:B24"/>
    <mergeCell ref="A25:B25"/>
    <mergeCell ref="A26:B26"/>
    <mergeCell ref="A27:B27"/>
    <mergeCell ref="G34:J34"/>
    <mergeCell ref="A29:B29"/>
    <mergeCell ref="A30:B30"/>
    <mergeCell ref="A31:B31"/>
    <mergeCell ref="C34:E34"/>
  </mergeCells>
  <conditionalFormatting sqref="A21 F36:F105 K66:K105">
    <cfRule type="containsText" dxfId="59" priority="53" stopIfTrue="1" operator="containsText" text="missing formula">
      <formula>NOT(ISERROR(SEARCH("missing formula",A21)))</formula>
    </cfRule>
    <cfRule type="containsText" dxfId="58" priority="55" stopIfTrue="1" operator="containsText" text="input data">
      <formula>NOT(ISERROR(SEARCH("input data",A21)))</formula>
    </cfRule>
    <cfRule type="containsText" dxfId="57" priority="54" stopIfTrue="1" operator="containsText" text="missing data">
      <formula>NOT(ISERROR(SEARCH("missing data",A21)))</formula>
    </cfRule>
  </conditionalFormatting>
  <conditionalFormatting sqref="A29">
    <cfRule type="containsText" dxfId="56" priority="52" stopIfTrue="1" operator="containsText" text="input data">
      <formula>NOT(ISERROR(SEARCH("input data",A29)))</formula>
    </cfRule>
    <cfRule type="containsText" dxfId="55" priority="51" stopIfTrue="1" operator="containsText" text="missing data">
      <formula>NOT(ISERROR(SEARCH("missing data",A29)))</formula>
    </cfRule>
    <cfRule type="containsText" dxfId="54" priority="50" stopIfTrue="1" operator="containsText" text="missing formula">
      <formula>NOT(ISERROR(SEARCH("missing formula",A29)))</formula>
    </cfRule>
  </conditionalFormatting>
  <conditionalFormatting sqref="C22:E22">
    <cfRule type="containsText" dxfId="53" priority="48" stopIfTrue="1" operator="containsText" text="missing data">
      <formula>NOT(ISERROR(SEARCH("missing data",C22)))</formula>
    </cfRule>
    <cfRule type="containsText" dxfId="52" priority="47" stopIfTrue="1" operator="containsText" text="missing formula">
      <formula>NOT(ISERROR(SEARCH("missing formula",C22)))</formula>
    </cfRule>
    <cfRule type="containsText" dxfId="51" priority="49" stopIfTrue="1" operator="containsText" text="input data">
      <formula>NOT(ISERROR(SEARCH("input data",C22)))</formula>
    </cfRule>
  </conditionalFormatting>
  <conditionalFormatting sqref="C30:E31">
    <cfRule type="containsText" dxfId="50" priority="37" stopIfTrue="1" operator="containsText" text="input data">
      <formula>NOT(ISERROR(SEARCH("input data",C30)))</formula>
    </cfRule>
    <cfRule type="containsText" dxfId="49" priority="36" stopIfTrue="1" operator="containsText" text="missing data">
      <formula>NOT(ISERROR(SEARCH("missing data",C30)))</formula>
    </cfRule>
    <cfRule type="containsText" dxfId="48" priority="35" stopIfTrue="1" operator="containsText" text="missing formula">
      <formula>NOT(ISERROR(SEARCH("missing formula",C30)))</formula>
    </cfRule>
  </conditionalFormatting>
  <conditionalFormatting sqref="C66:E66">
    <cfRule type="containsText" dxfId="47" priority="25" stopIfTrue="1" operator="containsText" text="missing formula">
      <formula>NOT(ISERROR(SEARCH("missing formula",C66)))</formula>
    </cfRule>
    <cfRule type="containsText" dxfId="46" priority="26" stopIfTrue="1" operator="containsText" text="missing data">
      <formula>NOT(ISERROR(SEARCH("missing data",C66)))</formula>
    </cfRule>
    <cfRule type="containsText" dxfId="45" priority="27" stopIfTrue="1" operator="containsText" text="input data">
      <formula>NOT(ISERROR(SEARCH("input data",C66)))</formula>
    </cfRule>
  </conditionalFormatting>
  <conditionalFormatting sqref="C77:E98">
    <cfRule type="containsText" dxfId="44" priority="13" stopIfTrue="1" operator="containsText" text="missing formula">
      <formula>NOT(ISERROR(SEARCH("missing formula",C77)))</formula>
    </cfRule>
    <cfRule type="containsText" dxfId="43" priority="15" stopIfTrue="1" operator="containsText" text="input data">
      <formula>NOT(ISERROR(SEARCH("input data",C77)))</formula>
    </cfRule>
    <cfRule type="containsText" dxfId="42" priority="14" stopIfTrue="1" operator="containsText" text="missing data">
      <formula>NOT(ISERROR(SEARCH("missing data",C77)))</formula>
    </cfRule>
  </conditionalFormatting>
  <conditionalFormatting sqref="C105:E105">
    <cfRule type="containsText" dxfId="41" priority="7" stopIfTrue="1" operator="containsText" text="missing formula">
      <formula>NOT(ISERROR(SEARCH("missing formula",C105)))</formula>
    </cfRule>
    <cfRule type="containsText" dxfId="40" priority="8" stopIfTrue="1" operator="containsText" text="missing data">
      <formula>NOT(ISERROR(SEARCH("missing data",C105)))</formula>
    </cfRule>
    <cfRule type="containsText" dxfId="39" priority="9" stopIfTrue="1" operator="containsText" text="input data">
      <formula>NOT(ISERROR(SEARCH("input data",C105)))</formula>
    </cfRule>
  </conditionalFormatting>
  <conditionalFormatting sqref="C35:XFD55 A56:XFD65 C66:XFD66 C77:XFD95 A96:XFD104 C105:XFD106 A1:A3 L1:XFD10 A4:J5 G6:J6 A6:A7 C6:C7 F7 I7 A8:J10 A11:XFD12 A13 C13:G13 K13:XFD13 C14:XFD31 A15:A31 A32:XFD33 A34:G34 K34:XFD34 A66 A67:XFD76 A77:A95 A105:A106 A107:XFD1048576">
    <cfRule type="containsText" dxfId="38" priority="31" stopIfTrue="1" operator="containsText" text="unallowable">
      <formula>NOT(ISERROR(SEARCH("unallowable",A1)))</formula>
    </cfRule>
  </conditionalFormatting>
  <conditionalFormatting sqref="F15:F31">
    <cfRule type="containsText" dxfId="37" priority="46" stopIfTrue="1" operator="containsText" text="input data">
      <formula>NOT(ISERROR(SEARCH("input data",F15)))</formula>
    </cfRule>
    <cfRule type="containsText" dxfId="36" priority="45" stopIfTrue="1" operator="containsText" text="missing data">
      <formula>NOT(ISERROR(SEARCH("missing data",F15)))</formula>
    </cfRule>
    <cfRule type="containsText" dxfId="35" priority="44" stopIfTrue="1" operator="containsText" text="missing formula">
      <formula>NOT(ISERROR(SEARCH("missing formula",F15)))</formula>
    </cfRule>
  </conditionalFormatting>
  <conditionalFormatting sqref="G22:J22">
    <cfRule type="containsText" dxfId="34" priority="38" stopIfTrue="1" operator="containsText" text="missing formula">
      <formula>NOT(ISERROR(SEARCH("missing formula",G22)))</formula>
    </cfRule>
    <cfRule type="containsText" dxfId="33" priority="39" stopIfTrue="1" operator="containsText" text="missing data">
      <formula>NOT(ISERROR(SEARCH("missing data",G22)))</formula>
    </cfRule>
    <cfRule type="containsText" dxfId="32" priority="40" stopIfTrue="1" operator="containsText" text="input data">
      <formula>NOT(ISERROR(SEARCH("input data",G22)))</formula>
    </cfRule>
  </conditionalFormatting>
  <conditionalFormatting sqref="G30:J31">
    <cfRule type="containsText" dxfId="31" priority="34" stopIfTrue="1" operator="containsText" text="input data">
      <formula>NOT(ISERROR(SEARCH("input data",G30)))</formula>
    </cfRule>
    <cfRule type="containsText" dxfId="30" priority="33" stopIfTrue="1" operator="containsText" text="missing data">
      <formula>NOT(ISERROR(SEARCH("missing data",G30)))</formula>
    </cfRule>
    <cfRule type="containsText" dxfId="29" priority="32" stopIfTrue="1" operator="containsText" text="missing formula">
      <formula>NOT(ISERROR(SEARCH("missing formula",G30)))</formula>
    </cfRule>
  </conditionalFormatting>
  <conditionalFormatting sqref="G66:J66">
    <cfRule type="containsText" dxfId="28" priority="18" stopIfTrue="1" operator="containsText" text="input data">
      <formula>NOT(ISERROR(SEARCH("input data",G66)))</formula>
    </cfRule>
    <cfRule type="containsText" dxfId="27" priority="17" stopIfTrue="1" operator="containsText" text="missing data">
      <formula>NOT(ISERROR(SEARCH("missing data",G66)))</formula>
    </cfRule>
    <cfRule type="containsText" dxfId="26" priority="16" stopIfTrue="1" operator="containsText" text="missing formula">
      <formula>NOT(ISERROR(SEARCH("missing formula",G66)))</formula>
    </cfRule>
  </conditionalFormatting>
  <conditionalFormatting sqref="G77:J98">
    <cfRule type="containsText" dxfId="25" priority="10" stopIfTrue="1" operator="containsText" text="missing formula">
      <formula>NOT(ISERROR(SEARCH("missing formula",G77)))</formula>
    </cfRule>
    <cfRule type="containsText" dxfId="24" priority="11" stopIfTrue="1" operator="containsText" text="missing data">
      <formula>NOT(ISERROR(SEARCH("missing data",G77)))</formula>
    </cfRule>
    <cfRule type="containsText" dxfId="23" priority="12" stopIfTrue="1" operator="containsText" text="input data">
      <formula>NOT(ISERROR(SEARCH("input data",G77)))</formula>
    </cfRule>
  </conditionalFormatting>
  <conditionalFormatting sqref="G105:J105">
    <cfRule type="containsText" dxfId="22" priority="2" stopIfTrue="1" operator="containsText" text="missing data">
      <formula>NOT(ISERROR(SEARCH("missing data",G105)))</formula>
    </cfRule>
    <cfRule type="containsText" dxfId="21" priority="3" stopIfTrue="1" operator="containsText" text="input data">
      <formula>NOT(ISERROR(SEARCH("input data",G105)))</formula>
    </cfRule>
    <cfRule type="containsText" dxfId="20" priority="4" stopIfTrue="1" operator="containsText" text="missing formula">
      <formula>NOT(ISERROR(SEARCH("missing formula",G105)))</formula>
    </cfRule>
    <cfRule type="containsText" dxfId="19" priority="5" stopIfTrue="1" operator="containsText" text="missing data">
      <formula>NOT(ISERROR(SEARCH("missing data",G105)))</formula>
    </cfRule>
    <cfRule type="containsText" dxfId="18" priority="6" stopIfTrue="1" operator="containsText" text="input data">
      <formula>NOT(ISERROR(SEARCH("input data",G105)))</formula>
    </cfRule>
    <cfRule type="containsText" dxfId="17" priority="1" stopIfTrue="1" operator="containsText" text="missing formula">
      <formula>NOT(ISERROR(SEARCH("missing formula",G105)))</formula>
    </cfRule>
  </conditionalFormatting>
  <conditionalFormatting sqref="K15:K31">
    <cfRule type="containsText" dxfId="16" priority="41" stopIfTrue="1" operator="containsText" text="missing formula">
      <formula>NOT(ISERROR(SEARCH("missing formula",K15)))</formula>
    </cfRule>
    <cfRule type="containsText" dxfId="15" priority="42" stopIfTrue="1" operator="containsText" text="missing data">
      <formula>NOT(ISERROR(SEARCH("missing data",K15)))</formula>
    </cfRule>
    <cfRule type="containsText" dxfId="14" priority="43" stopIfTrue="1" operator="containsText" text="input data">
      <formula>NOT(ISERROR(SEARCH("input data",K15)))</formula>
    </cfRule>
  </conditionalFormatting>
  <conditionalFormatting sqref="K36:K66">
    <cfRule type="containsText" dxfId="13" priority="28" stopIfTrue="1" operator="containsText" text="missing formula">
      <formula>NOT(ISERROR(SEARCH("missing formula",K36)))</formula>
    </cfRule>
    <cfRule type="containsText" dxfId="12" priority="29" stopIfTrue="1" operator="containsText" text="missing data">
      <formula>NOT(ISERROR(SEARCH("missing data",K36)))</formula>
    </cfRule>
    <cfRule type="containsText" dxfId="11" priority="30" stopIfTrue="1" operator="containsText" text="input data">
      <formula>NOT(ISERROR(SEARCH("input data",K36)))</formula>
    </cfRule>
  </conditionalFormatting>
  <dataValidations xWindow="862" yWindow="389" count="8">
    <dataValidation allowBlank="1" showInputMessage="1" showErrorMessage="1" promptTitle="Instructions" prompt="Using your 2022-23 NRS table Measurable Skills Gains (MSG) Enrty Level, enter the number of participants (column B). " sqref="C14" xr:uid="{5A0B0BDC-CD28-4C06-B775-D3CC026D6341}"/>
    <dataValidation allowBlank="1" showInputMessage="1" showErrorMessage="1" promptTitle="Instructions" prompt="Using your 2024-25 NRS table Measurable Skills Gains (MSG) Enrty Level, enter the number of participants (column B). " sqref="E14" xr:uid="{6A59718F-F76E-4948-91D6-7E9DA764A638}"/>
    <dataValidation allowBlank="1" showInputMessage="1" showErrorMessage="1" promptTitle="Instructions " prompt="Using your 2023-24 NRS table Measurable Skills Gains (MSG) Enrty Level, enter the number of participants (column B). " sqref="D14" xr:uid="{5D15E80C-A521-426C-8C67-B22006EF9F5E}"/>
    <dataValidation allowBlank="1" showInputMessage="1" showErrorMessage="1" promptTitle="Inserting Rows Instructions " prompt="If you need to insert a row to add more IET programs, copy the formula below into column F. _x000a__x000a_=IF(COUNTA(C39:E39)=0,&quot;input data&quot;,IFERROR(ROUNDUP(AVERAGE(C39:E39),0),0))" sqref="F35" xr:uid="{04221DB5-5BD4-40F5-9478-3296721547C3}"/>
    <dataValidation allowBlank="1" showInputMessage="1" showErrorMessage="1" promptTitle="Inserting Rows Instructions " prompt="If you need to insert rows to add more IET programs, copy the formula below in column k: _x000a__x000a_=IF(COUNTA(G37)=0,&quot;input data&quot;,IF(G37=0,&quot;n/a&quot;,IFERROR(ROUNDUP(G37*$B$9,0),&quot;n/a&quot;)))" sqref="K35" xr:uid="{77E9246A-351E-4A12-8B55-56AA8F3CB562}"/>
    <dataValidation allowBlank="1" showInputMessage="1" showErrorMessage="1" promptTitle="Instructions " prompt="Insert the finial end of year enrollment data demonstratining number of students in applicable each program year. " sqref="C35:E55" xr:uid="{7B56E7F8-E4D2-4B87-BD2D-5060B5F7F6B3}"/>
    <dataValidation allowBlank="1" showInputMessage="1" showErrorMessage="1" promptTitle="Instructions" prompt="Project the amount of students you anticipate enrolling in each IET program listed. " sqref="G35:J55" xr:uid="{FFE5645C-E353-4494-BF61-794E7B297308}"/>
    <dataValidation allowBlank="1" showInputMessage="1" showErrorMessage="1" promptTitle="Instructions" prompt="Project the number of student your agency anticipates will enroll in each applicable program year by educational functioning level. " sqref="G14:J14" xr:uid="{86558C45-624E-4AA8-9222-674A2DF714EF}"/>
  </dataValidations>
  <pageMargins left="0.25" right="0.25" top="0.75" bottom="0.75" header="0.3" footer="0.3"/>
  <pageSetup scale="31" orientation="landscape" r:id="rId1"/>
  <rowBreaks count="1" manualBreakCount="1">
    <brk id="32"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D6BDA-6D4D-4FEA-BD82-41D46DAE2E9B}">
  <sheetPr codeName="Sheet7">
    <pageSetUpPr fitToPage="1"/>
  </sheetPr>
  <dimension ref="A1:R122"/>
  <sheetViews>
    <sheetView zoomScaleNormal="100" workbookViewId="0">
      <selection activeCell="A116" sqref="A116:D116"/>
    </sheetView>
  </sheetViews>
  <sheetFormatPr defaultColWidth="8.85546875" defaultRowHeight="15" x14ac:dyDescent="0.25"/>
  <cols>
    <col min="1" max="1" width="15.7109375" customWidth="1"/>
    <col min="2" max="3" width="53.7109375" customWidth="1"/>
    <col min="4" max="4" width="15.7109375" customWidth="1"/>
    <col min="5" max="18" width="9.140625" style="12"/>
  </cols>
  <sheetData>
    <row r="1" spans="1:4" ht="26.25" x14ac:dyDescent="0.4">
      <c r="A1" s="504" t="s">
        <v>154</v>
      </c>
      <c r="B1" s="505"/>
      <c r="C1" s="505"/>
      <c r="D1" s="506"/>
    </row>
    <row r="2" spans="1:4" ht="15.75" thickBot="1" x14ac:dyDescent="0.3">
      <c r="A2" s="507" t="s">
        <v>155</v>
      </c>
      <c r="B2" s="508"/>
      <c r="C2" s="508"/>
      <c r="D2" s="509"/>
    </row>
    <row r="3" spans="1:4" ht="15.75" thickBot="1" x14ac:dyDescent="0.3">
      <c r="A3" s="12"/>
      <c r="B3" s="12"/>
      <c r="C3" s="12"/>
      <c r="D3" s="12"/>
    </row>
    <row r="4" spans="1:4" ht="15.75" thickBot="1" x14ac:dyDescent="0.3">
      <c r="A4" s="510" t="s">
        <v>156</v>
      </c>
      <c r="B4" s="511"/>
      <c r="C4" s="511"/>
      <c r="D4" s="512"/>
    </row>
    <row r="5" spans="1:4" x14ac:dyDescent="0.25">
      <c r="A5" s="28" t="s">
        <v>125</v>
      </c>
      <c r="B5" s="226"/>
      <c r="C5" s="29" t="s">
        <v>157</v>
      </c>
      <c r="D5" s="30"/>
    </row>
    <row r="6" spans="1:4" x14ac:dyDescent="0.25">
      <c r="A6" s="26" t="s">
        <v>158</v>
      </c>
      <c r="B6" s="25"/>
      <c r="C6" s="23" t="s">
        <v>159</v>
      </c>
      <c r="D6" s="27"/>
    </row>
    <row r="7" spans="1:4" x14ac:dyDescent="0.25">
      <c r="A7" s="26" t="s">
        <v>160</v>
      </c>
      <c r="B7" s="25"/>
      <c r="C7" s="23" t="s">
        <v>161</v>
      </c>
      <c r="D7" s="225"/>
    </row>
    <row r="8" spans="1:4" x14ac:dyDescent="0.25">
      <c r="A8" s="26"/>
      <c r="B8" s="25"/>
      <c r="C8" s="513"/>
      <c r="D8" s="514"/>
    </row>
    <row r="9" spans="1:4" ht="15.75" thickBot="1" x14ac:dyDescent="0.3">
      <c r="A9" s="515" t="s">
        <v>162</v>
      </c>
      <c r="B9" s="516"/>
      <c r="C9" s="516" t="s">
        <v>163</v>
      </c>
      <c r="D9" s="517"/>
    </row>
    <row r="10" spans="1:4" ht="15" customHeight="1" thickBot="1" x14ac:dyDescent="0.3">
      <c r="A10" s="520"/>
      <c r="B10" s="521"/>
      <c r="C10" s="518"/>
      <c r="D10" s="519"/>
    </row>
    <row r="11" spans="1:4" ht="15.75" thickBot="1" x14ac:dyDescent="0.3">
      <c r="A11" s="12"/>
      <c r="B11" s="12"/>
      <c r="C11" s="12"/>
      <c r="D11" s="12"/>
    </row>
    <row r="12" spans="1:4" ht="15.75" thickBot="1" x14ac:dyDescent="0.3">
      <c r="A12" s="510" t="s">
        <v>156</v>
      </c>
      <c r="B12" s="511"/>
      <c r="C12" s="511"/>
      <c r="D12" s="512"/>
    </row>
    <row r="13" spans="1:4" x14ac:dyDescent="0.25">
      <c r="A13" s="28" t="s">
        <v>125</v>
      </c>
      <c r="B13" s="226"/>
      <c r="C13" s="29" t="s">
        <v>157</v>
      </c>
      <c r="D13" s="30"/>
    </row>
    <row r="14" spans="1:4" x14ac:dyDescent="0.25">
      <c r="A14" s="26" t="s">
        <v>158</v>
      </c>
      <c r="B14" s="25"/>
      <c r="C14" s="23" t="s">
        <v>159</v>
      </c>
      <c r="D14" s="27"/>
    </row>
    <row r="15" spans="1:4" x14ac:dyDescent="0.25">
      <c r="A15" s="26" t="s">
        <v>160</v>
      </c>
      <c r="B15" s="25"/>
      <c r="C15" s="23" t="s">
        <v>161</v>
      </c>
      <c r="D15" s="225"/>
    </row>
    <row r="16" spans="1:4" x14ac:dyDescent="0.25">
      <c r="A16" s="26"/>
      <c r="B16" s="25"/>
      <c r="C16" s="513"/>
      <c r="D16" s="514"/>
    </row>
    <row r="17" spans="1:4" ht="15.75" thickBot="1" x14ac:dyDescent="0.3">
      <c r="A17" s="515" t="s">
        <v>162</v>
      </c>
      <c r="B17" s="516"/>
      <c r="C17" s="516" t="s">
        <v>163</v>
      </c>
      <c r="D17" s="517"/>
    </row>
    <row r="18" spans="1:4" ht="15.75" thickBot="1" x14ac:dyDescent="0.3">
      <c r="A18" s="520"/>
      <c r="B18" s="521"/>
      <c r="C18" s="518"/>
      <c r="D18" s="519"/>
    </row>
    <row r="19" spans="1:4" ht="15.75" thickBot="1" x14ac:dyDescent="0.3"/>
    <row r="20" spans="1:4" ht="15.75" thickBot="1" x14ac:dyDescent="0.3">
      <c r="A20" s="510" t="s">
        <v>156</v>
      </c>
      <c r="B20" s="511"/>
      <c r="C20" s="511"/>
      <c r="D20" s="512"/>
    </row>
    <row r="21" spans="1:4" x14ac:dyDescent="0.25">
      <c r="A21" s="28" t="s">
        <v>125</v>
      </c>
      <c r="B21" s="226"/>
      <c r="C21" s="29" t="s">
        <v>157</v>
      </c>
      <c r="D21" s="30"/>
    </row>
    <row r="22" spans="1:4" x14ac:dyDescent="0.25">
      <c r="A22" s="26" t="s">
        <v>158</v>
      </c>
      <c r="B22" s="25"/>
      <c r="C22" s="23" t="s">
        <v>159</v>
      </c>
      <c r="D22" s="27"/>
    </row>
    <row r="23" spans="1:4" x14ac:dyDescent="0.25">
      <c r="A23" s="26" t="s">
        <v>160</v>
      </c>
      <c r="B23" s="25"/>
      <c r="C23" s="23" t="s">
        <v>161</v>
      </c>
      <c r="D23" s="225"/>
    </row>
    <row r="24" spans="1:4" x14ac:dyDescent="0.25">
      <c r="A24" s="26"/>
      <c r="B24" s="25"/>
      <c r="C24" s="513"/>
      <c r="D24" s="514"/>
    </row>
    <row r="25" spans="1:4" ht="15.75" thickBot="1" x14ac:dyDescent="0.3">
      <c r="A25" s="515" t="s">
        <v>162</v>
      </c>
      <c r="B25" s="516"/>
      <c r="C25" s="516" t="s">
        <v>163</v>
      </c>
      <c r="D25" s="517"/>
    </row>
    <row r="26" spans="1:4" ht="15.75" thickBot="1" x14ac:dyDescent="0.3">
      <c r="A26" s="520"/>
      <c r="B26" s="521"/>
      <c r="C26" s="518"/>
      <c r="D26" s="519"/>
    </row>
    <row r="27" spans="1:4" ht="15.75" thickBot="1" x14ac:dyDescent="0.3"/>
    <row r="28" spans="1:4" ht="15.75" thickBot="1" x14ac:dyDescent="0.3">
      <c r="A28" s="510" t="s">
        <v>156</v>
      </c>
      <c r="B28" s="511"/>
      <c r="C28" s="511"/>
      <c r="D28" s="512"/>
    </row>
    <row r="29" spans="1:4" x14ac:dyDescent="0.25">
      <c r="A29" s="28" t="s">
        <v>125</v>
      </c>
      <c r="B29" s="226"/>
      <c r="C29" s="29" t="s">
        <v>157</v>
      </c>
      <c r="D29" s="30"/>
    </row>
    <row r="30" spans="1:4" x14ac:dyDescent="0.25">
      <c r="A30" s="26" t="s">
        <v>158</v>
      </c>
      <c r="B30" s="25"/>
      <c r="C30" s="23" t="s">
        <v>159</v>
      </c>
      <c r="D30" s="27"/>
    </row>
    <row r="31" spans="1:4" x14ac:dyDescent="0.25">
      <c r="A31" s="26" t="s">
        <v>160</v>
      </c>
      <c r="B31" s="25"/>
      <c r="C31" s="23" t="s">
        <v>161</v>
      </c>
      <c r="D31" s="225"/>
    </row>
    <row r="32" spans="1:4" x14ac:dyDescent="0.25">
      <c r="A32" s="26"/>
      <c r="B32" s="25"/>
      <c r="C32" s="513"/>
      <c r="D32" s="514"/>
    </row>
    <row r="33" spans="1:4" ht="15.75" thickBot="1" x14ac:dyDescent="0.3">
      <c r="A33" s="515" t="s">
        <v>162</v>
      </c>
      <c r="B33" s="516"/>
      <c r="C33" s="516" t="s">
        <v>163</v>
      </c>
      <c r="D33" s="517"/>
    </row>
    <row r="34" spans="1:4" ht="15.75" thickBot="1" x14ac:dyDescent="0.3">
      <c r="A34" s="520"/>
      <c r="B34" s="521"/>
      <c r="C34" s="518"/>
      <c r="D34" s="519"/>
    </row>
    <row r="35" spans="1:4" ht="15.75" thickBot="1" x14ac:dyDescent="0.3"/>
    <row r="36" spans="1:4" ht="15.75" thickBot="1" x14ac:dyDescent="0.3">
      <c r="A36" s="510" t="s">
        <v>156</v>
      </c>
      <c r="B36" s="511"/>
      <c r="C36" s="511"/>
      <c r="D36" s="512"/>
    </row>
    <row r="37" spans="1:4" x14ac:dyDescent="0.25">
      <c r="A37" s="28" t="s">
        <v>125</v>
      </c>
      <c r="B37" s="226"/>
      <c r="C37" s="29" t="s">
        <v>157</v>
      </c>
      <c r="D37" s="30"/>
    </row>
    <row r="38" spans="1:4" x14ac:dyDescent="0.25">
      <c r="A38" s="26" t="s">
        <v>158</v>
      </c>
      <c r="B38" s="25"/>
      <c r="C38" s="23" t="s">
        <v>159</v>
      </c>
      <c r="D38" s="27"/>
    </row>
    <row r="39" spans="1:4" x14ac:dyDescent="0.25">
      <c r="A39" s="26" t="s">
        <v>160</v>
      </c>
      <c r="B39" s="25"/>
      <c r="C39" s="23" t="s">
        <v>161</v>
      </c>
      <c r="D39" s="225"/>
    </row>
    <row r="40" spans="1:4" x14ac:dyDescent="0.25">
      <c r="A40" s="26"/>
      <c r="B40" s="25"/>
      <c r="C40" s="513"/>
      <c r="D40" s="514"/>
    </row>
    <row r="41" spans="1:4" ht="15.75" thickBot="1" x14ac:dyDescent="0.3">
      <c r="A41" s="515" t="s">
        <v>162</v>
      </c>
      <c r="B41" s="516"/>
      <c r="C41" s="516" t="s">
        <v>163</v>
      </c>
      <c r="D41" s="517"/>
    </row>
    <row r="42" spans="1:4" ht="15.75" thickBot="1" x14ac:dyDescent="0.3">
      <c r="A42" s="520"/>
      <c r="B42" s="521"/>
      <c r="C42" s="518"/>
      <c r="D42" s="519"/>
    </row>
    <row r="43" spans="1:4" ht="15.75" thickBot="1" x14ac:dyDescent="0.3"/>
    <row r="44" spans="1:4" ht="15.75" thickBot="1" x14ac:dyDescent="0.3">
      <c r="A44" s="510" t="s">
        <v>156</v>
      </c>
      <c r="B44" s="511"/>
      <c r="C44" s="511"/>
      <c r="D44" s="512"/>
    </row>
    <row r="45" spans="1:4" x14ac:dyDescent="0.25">
      <c r="A45" s="28" t="s">
        <v>125</v>
      </c>
      <c r="B45" s="226"/>
      <c r="C45" s="29" t="s">
        <v>157</v>
      </c>
      <c r="D45" s="30"/>
    </row>
    <row r="46" spans="1:4" x14ac:dyDescent="0.25">
      <c r="A46" s="26" t="s">
        <v>158</v>
      </c>
      <c r="B46" s="25"/>
      <c r="C46" s="23" t="s">
        <v>159</v>
      </c>
      <c r="D46" s="27"/>
    </row>
    <row r="47" spans="1:4" x14ac:dyDescent="0.25">
      <c r="A47" s="26" t="s">
        <v>160</v>
      </c>
      <c r="B47" s="25"/>
      <c r="C47" s="23" t="s">
        <v>161</v>
      </c>
      <c r="D47" s="225"/>
    </row>
    <row r="48" spans="1:4" x14ac:dyDescent="0.25">
      <c r="A48" s="26"/>
      <c r="B48" s="25"/>
      <c r="C48" s="513"/>
      <c r="D48" s="514"/>
    </row>
    <row r="49" spans="1:4" ht="15.75" thickBot="1" x14ac:dyDescent="0.3">
      <c r="A49" s="515" t="s">
        <v>162</v>
      </c>
      <c r="B49" s="516"/>
      <c r="C49" s="516" t="s">
        <v>163</v>
      </c>
      <c r="D49" s="517"/>
    </row>
    <row r="50" spans="1:4" ht="15.75" thickBot="1" x14ac:dyDescent="0.3">
      <c r="A50" s="520"/>
      <c r="B50" s="521"/>
      <c r="C50" s="518"/>
      <c r="D50" s="519"/>
    </row>
    <row r="51" spans="1:4" ht="15.75" thickBot="1" x14ac:dyDescent="0.3"/>
    <row r="52" spans="1:4" ht="15.75" thickBot="1" x14ac:dyDescent="0.3">
      <c r="A52" s="510" t="s">
        <v>156</v>
      </c>
      <c r="B52" s="511"/>
      <c r="C52" s="511"/>
      <c r="D52" s="512"/>
    </row>
    <row r="53" spans="1:4" x14ac:dyDescent="0.25">
      <c r="A53" s="28" t="s">
        <v>125</v>
      </c>
      <c r="B53" s="226"/>
      <c r="C53" s="29" t="s">
        <v>157</v>
      </c>
      <c r="D53" s="30"/>
    </row>
    <row r="54" spans="1:4" x14ac:dyDescent="0.25">
      <c r="A54" s="26" t="s">
        <v>158</v>
      </c>
      <c r="B54" s="25"/>
      <c r="C54" s="23" t="s">
        <v>159</v>
      </c>
      <c r="D54" s="27"/>
    </row>
    <row r="55" spans="1:4" x14ac:dyDescent="0.25">
      <c r="A55" s="26" t="s">
        <v>160</v>
      </c>
      <c r="B55" s="25"/>
      <c r="C55" s="23" t="s">
        <v>161</v>
      </c>
      <c r="D55" s="225"/>
    </row>
    <row r="56" spans="1:4" x14ac:dyDescent="0.25">
      <c r="A56" s="26"/>
      <c r="B56" s="25"/>
      <c r="C56" s="513"/>
      <c r="D56" s="514"/>
    </row>
    <row r="57" spans="1:4" ht="15.75" thickBot="1" x14ac:dyDescent="0.3">
      <c r="A57" s="515" t="s">
        <v>162</v>
      </c>
      <c r="B57" s="516"/>
      <c r="C57" s="516" t="s">
        <v>163</v>
      </c>
      <c r="D57" s="517"/>
    </row>
    <row r="58" spans="1:4" ht="15.75" thickBot="1" x14ac:dyDescent="0.3">
      <c r="A58" s="520"/>
      <c r="B58" s="521"/>
      <c r="C58" s="518"/>
      <c r="D58" s="519"/>
    </row>
    <row r="59" spans="1:4" ht="15.75" thickBot="1" x14ac:dyDescent="0.3"/>
    <row r="60" spans="1:4" ht="15.75" thickBot="1" x14ac:dyDescent="0.3">
      <c r="A60" s="510" t="s">
        <v>156</v>
      </c>
      <c r="B60" s="511"/>
      <c r="C60" s="511"/>
      <c r="D60" s="512"/>
    </row>
    <row r="61" spans="1:4" x14ac:dyDescent="0.25">
      <c r="A61" s="28" t="s">
        <v>125</v>
      </c>
      <c r="B61" s="226"/>
      <c r="C61" s="29" t="s">
        <v>157</v>
      </c>
      <c r="D61" s="30"/>
    </row>
    <row r="62" spans="1:4" x14ac:dyDescent="0.25">
      <c r="A62" s="26" t="s">
        <v>158</v>
      </c>
      <c r="B62" s="25"/>
      <c r="C62" s="23" t="s">
        <v>159</v>
      </c>
      <c r="D62" s="27"/>
    </row>
    <row r="63" spans="1:4" x14ac:dyDescent="0.25">
      <c r="A63" s="26" t="s">
        <v>160</v>
      </c>
      <c r="B63" s="25"/>
      <c r="C63" s="23" t="s">
        <v>161</v>
      </c>
      <c r="D63" s="225"/>
    </row>
    <row r="64" spans="1:4" x14ac:dyDescent="0.25">
      <c r="A64" s="26"/>
      <c r="B64" s="25"/>
      <c r="C64" s="513"/>
      <c r="D64" s="514"/>
    </row>
    <row r="65" spans="1:4" ht="15.75" thickBot="1" x14ac:dyDescent="0.3">
      <c r="A65" s="515" t="s">
        <v>162</v>
      </c>
      <c r="B65" s="516"/>
      <c r="C65" s="516" t="s">
        <v>163</v>
      </c>
      <c r="D65" s="517"/>
    </row>
    <row r="66" spans="1:4" ht="15.75" thickBot="1" x14ac:dyDescent="0.3">
      <c r="A66" s="520"/>
      <c r="B66" s="521"/>
      <c r="C66" s="518"/>
      <c r="D66" s="519"/>
    </row>
    <row r="67" spans="1:4" ht="15.75" thickBot="1" x14ac:dyDescent="0.3"/>
    <row r="68" spans="1:4" ht="15.75" thickBot="1" x14ac:dyDescent="0.3">
      <c r="A68" s="510" t="s">
        <v>156</v>
      </c>
      <c r="B68" s="511"/>
      <c r="C68" s="511"/>
      <c r="D68" s="512"/>
    </row>
    <row r="69" spans="1:4" x14ac:dyDescent="0.25">
      <c r="A69" s="28" t="s">
        <v>125</v>
      </c>
      <c r="B69" s="226"/>
      <c r="C69" s="29" t="s">
        <v>157</v>
      </c>
      <c r="D69" s="30"/>
    </row>
    <row r="70" spans="1:4" x14ac:dyDescent="0.25">
      <c r="A70" s="26" t="s">
        <v>158</v>
      </c>
      <c r="B70" s="25"/>
      <c r="C70" s="23" t="s">
        <v>159</v>
      </c>
      <c r="D70" s="27"/>
    </row>
    <row r="71" spans="1:4" x14ac:dyDescent="0.25">
      <c r="A71" s="26" t="s">
        <v>160</v>
      </c>
      <c r="B71" s="25"/>
      <c r="C71" s="23" t="s">
        <v>161</v>
      </c>
      <c r="D71" s="225"/>
    </row>
    <row r="72" spans="1:4" x14ac:dyDescent="0.25">
      <c r="A72" s="26"/>
      <c r="B72" s="25"/>
      <c r="C72" s="513"/>
      <c r="D72" s="514"/>
    </row>
    <row r="73" spans="1:4" ht="15.75" thickBot="1" x14ac:dyDescent="0.3">
      <c r="A73" s="515" t="s">
        <v>162</v>
      </c>
      <c r="B73" s="516"/>
      <c r="C73" s="516" t="s">
        <v>163</v>
      </c>
      <c r="D73" s="517"/>
    </row>
    <row r="74" spans="1:4" ht="15.75" thickBot="1" x14ac:dyDescent="0.3">
      <c r="A74" s="520"/>
      <c r="B74" s="521"/>
      <c r="C74" s="518"/>
      <c r="D74" s="519"/>
    </row>
    <row r="75" spans="1:4" ht="15.75" thickBot="1" x14ac:dyDescent="0.3"/>
    <row r="76" spans="1:4" ht="15.75" thickBot="1" x14ac:dyDescent="0.3">
      <c r="A76" s="510" t="s">
        <v>156</v>
      </c>
      <c r="B76" s="511"/>
      <c r="C76" s="511"/>
      <c r="D76" s="512"/>
    </row>
    <row r="77" spans="1:4" x14ac:dyDescent="0.25">
      <c r="A77" s="28" t="s">
        <v>125</v>
      </c>
      <c r="B77" s="226"/>
      <c r="C77" s="29" t="s">
        <v>157</v>
      </c>
      <c r="D77" s="30"/>
    </row>
    <row r="78" spans="1:4" x14ac:dyDescent="0.25">
      <c r="A78" s="26" t="s">
        <v>158</v>
      </c>
      <c r="B78" s="25"/>
      <c r="C78" s="23" t="s">
        <v>159</v>
      </c>
      <c r="D78" s="27"/>
    </row>
    <row r="79" spans="1:4" x14ac:dyDescent="0.25">
      <c r="A79" s="26" t="s">
        <v>160</v>
      </c>
      <c r="B79" s="25"/>
      <c r="C79" s="23" t="s">
        <v>161</v>
      </c>
      <c r="D79" s="225"/>
    </row>
    <row r="80" spans="1:4" x14ac:dyDescent="0.25">
      <c r="A80" s="26"/>
      <c r="B80" s="25"/>
      <c r="C80" s="513"/>
      <c r="D80" s="514"/>
    </row>
    <row r="81" spans="1:4" ht="15.75" thickBot="1" x14ac:dyDescent="0.3">
      <c r="A81" s="515" t="s">
        <v>162</v>
      </c>
      <c r="B81" s="516"/>
      <c r="C81" s="516" t="s">
        <v>163</v>
      </c>
      <c r="D81" s="517"/>
    </row>
    <row r="82" spans="1:4" ht="15.75" thickBot="1" x14ac:dyDescent="0.3">
      <c r="A82" s="520"/>
      <c r="B82" s="521"/>
      <c r="C82" s="518"/>
      <c r="D82" s="519"/>
    </row>
    <row r="83" spans="1:4" ht="15.75" thickBot="1" x14ac:dyDescent="0.3"/>
    <row r="84" spans="1:4" ht="15.75" thickBot="1" x14ac:dyDescent="0.3">
      <c r="A84" s="510" t="s">
        <v>156</v>
      </c>
      <c r="B84" s="511"/>
      <c r="C84" s="511"/>
      <c r="D84" s="512"/>
    </row>
    <row r="85" spans="1:4" x14ac:dyDescent="0.25">
      <c r="A85" s="28" t="s">
        <v>125</v>
      </c>
      <c r="B85" s="226"/>
      <c r="C85" s="29" t="s">
        <v>157</v>
      </c>
      <c r="D85" s="30"/>
    </row>
    <row r="86" spans="1:4" x14ac:dyDescent="0.25">
      <c r="A86" s="26" t="s">
        <v>158</v>
      </c>
      <c r="B86" s="25"/>
      <c r="C86" s="23" t="s">
        <v>159</v>
      </c>
      <c r="D86" s="27"/>
    </row>
    <row r="87" spans="1:4" x14ac:dyDescent="0.25">
      <c r="A87" s="26" t="s">
        <v>160</v>
      </c>
      <c r="B87" s="25"/>
      <c r="C87" s="23" t="s">
        <v>161</v>
      </c>
      <c r="D87" s="225"/>
    </row>
    <row r="88" spans="1:4" x14ac:dyDescent="0.25">
      <c r="A88" s="26"/>
      <c r="B88" s="25"/>
      <c r="C88" s="513"/>
      <c r="D88" s="514"/>
    </row>
    <row r="89" spans="1:4" ht="15.75" thickBot="1" x14ac:dyDescent="0.3">
      <c r="A89" s="515" t="s">
        <v>162</v>
      </c>
      <c r="B89" s="516"/>
      <c r="C89" s="516" t="s">
        <v>163</v>
      </c>
      <c r="D89" s="517"/>
    </row>
    <row r="90" spans="1:4" ht="15.75" thickBot="1" x14ac:dyDescent="0.3">
      <c r="A90" s="520"/>
      <c r="B90" s="521"/>
      <c r="C90" s="518"/>
      <c r="D90" s="519"/>
    </row>
    <row r="91" spans="1:4" ht="15.75" thickBot="1" x14ac:dyDescent="0.3"/>
    <row r="92" spans="1:4" ht="15.75" thickBot="1" x14ac:dyDescent="0.3">
      <c r="A92" s="510" t="s">
        <v>156</v>
      </c>
      <c r="B92" s="511"/>
      <c r="C92" s="511"/>
      <c r="D92" s="512"/>
    </row>
    <row r="93" spans="1:4" x14ac:dyDescent="0.25">
      <c r="A93" s="28" t="s">
        <v>125</v>
      </c>
      <c r="B93" s="226"/>
      <c r="C93" s="29" t="s">
        <v>157</v>
      </c>
      <c r="D93" s="30"/>
    </row>
    <row r="94" spans="1:4" x14ac:dyDescent="0.25">
      <c r="A94" s="26" t="s">
        <v>158</v>
      </c>
      <c r="B94" s="25"/>
      <c r="C94" s="23" t="s">
        <v>159</v>
      </c>
      <c r="D94" s="27"/>
    </row>
    <row r="95" spans="1:4" x14ac:dyDescent="0.25">
      <c r="A95" s="26" t="s">
        <v>160</v>
      </c>
      <c r="B95" s="25"/>
      <c r="C95" s="23" t="s">
        <v>161</v>
      </c>
      <c r="D95" s="225"/>
    </row>
    <row r="96" spans="1:4" x14ac:dyDescent="0.25">
      <c r="A96" s="26"/>
      <c r="B96" s="25"/>
      <c r="C96" s="513"/>
      <c r="D96" s="514"/>
    </row>
    <row r="97" spans="1:4" ht="15.75" thickBot="1" x14ac:dyDescent="0.3">
      <c r="A97" s="515" t="s">
        <v>162</v>
      </c>
      <c r="B97" s="516"/>
      <c r="C97" s="516" t="s">
        <v>163</v>
      </c>
      <c r="D97" s="517"/>
    </row>
    <row r="98" spans="1:4" ht="15.75" thickBot="1" x14ac:dyDescent="0.3">
      <c r="A98" s="520"/>
      <c r="B98" s="521"/>
      <c r="C98" s="518"/>
      <c r="D98" s="519"/>
    </row>
    <row r="99" spans="1:4" ht="15.75" thickBot="1" x14ac:dyDescent="0.3"/>
    <row r="100" spans="1:4" ht="15.75" thickBot="1" x14ac:dyDescent="0.3">
      <c r="A100" s="510" t="s">
        <v>156</v>
      </c>
      <c r="B100" s="511"/>
      <c r="C100" s="511"/>
      <c r="D100" s="512"/>
    </row>
    <row r="101" spans="1:4" x14ac:dyDescent="0.25">
      <c r="A101" s="28" t="s">
        <v>125</v>
      </c>
      <c r="B101" s="226"/>
      <c r="C101" s="29" t="s">
        <v>157</v>
      </c>
      <c r="D101" s="30"/>
    </row>
    <row r="102" spans="1:4" x14ac:dyDescent="0.25">
      <c r="A102" s="26" t="s">
        <v>158</v>
      </c>
      <c r="B102" s="25"/>
      <c r="C102" s="23" t="s">
        <v>159</v>
      </c>
      <c r="D102" s="27"/>
    </row>
    <row r="103" spans="1:4" x14ac:dyDescent="0.25">
      <c r="A103" s="26" t="s">
        <v>160</v>
      </c>
      <c r="B103" s="25"/>
      <c r="C103" s="23" t="s">
        <v>161</v>
      </c>
      <c r="D103" s="225"/>
    </row>
    <row r="104" spans="1:4" x14ac:dyDescent="0.25">
      <c r="A104" s="26"/>
      <c r="B104" s="25"/>
      <c r="C104" s="513"/>
      <c r="D104" s="514"/>
    </row>
    <row r="105" spans="1:4" ht="15.75" thickBot="1" x14ac:dyDescent="0.3">
      <c r="A105" s="515" t="s">
        <v>162</v>
      </c>
      <c r="B105" s="516"/>
      <c r="C105" s="516" t="s">
        <v>163</v>
      </c>
      <c r="D105" s="517"/>
    </row>
    <row r="106" spans="1:4" ht="15.75" thickBot="1" x14ac:dyDescent="0.3">
      <c r="A106" s="520"/>
      <c r="B106" s="521"/>
      <c r="C106" s="518"/>
      <c r="D106" s="519"/>
    </row>
    <row r="107" spans="1:4" ht="15.75" thickBot="1" x14ac:dyDescent="0.3"/>
    <row r="108" spans="1:4" ht="15.75" thickBot="1" x14ac:dyDescent="0.3">
      <c r="A108" s="510" t="s">
        <v>156</v>
      </c>
      <c r="B108" s="511"/>
      <c r="C108" s="511"/>
      <c r="D108" s="512"/>
    </row>
    <row r="109" spans="1:4" x14ac:dyDescent="0.25">
      <c r="A109" s="28" t="s">
        <v>125</v>
      </c>
      <c r="B109" s="226"/>
      <c r="C109" s="29" t="s">
        <v>157</v>
      </c>
      <c r="D109" s="30"/>
    </row>
    <row r="110" spans="1:4" x14ac:dyDescent="0.25">
      <c r="A110" s="26" t="s">
        <v>158</v>
      </c>
      <c r="B110" s="25"/>
      <c r="C110" s="23" t="s">
        <v>159</v>
      </c>
      <c r="D110" s="27"/>
    </row>
    <row r="111" spans="1:4" x14ac:dyDescent="0.25">
      <c r="A111" s="26" t="s">
        <v>160</v>
      </c>
      <c r="B111" s="25"/>
      <c r="C111" s="23" t="s">
        <v>161</v>
      </c>
      <c r="D111" s="225"/>
    </row>
    <row r="112" spans="1:4" x14ac:dyDescent="0.25">
      <c r="A112" s="26"/>
      <c r="B112" s="25"/>
      <c r="C112" s="513"/>
      <c r="D112" s="514"/>
    </row>
    <row r="113" spans="1:4" ht="15.75" thickBot="1" x14ac:dyDescent="0.3">
      <c r="A113" s="515" t="s">
        <v>162</v>
      </c>
      <c r="B113" s="516"/>
      <c r="C113" s="516" t="s">
        <v>163</v>
      </c>
      <c r="D113" s="517"/>
    </row>
    <row r="114" spans="1:4" ht="15.75" thickBot="1" x14ac:dyDescent="0.3">
      <c r="A114" s="520"/>
      <c r="B114" s="521"/>
      <c r="C114" s="518"/>
      <c r="D114" s="519"/>
    </row>
    <row r="115" spans="1:4" ht="15.75" thickBot="1" x14ac:dyDescent="0.3"/>
    <row r="116" spans="1:4" ht="15.75" thickBot="1" x14ac:dyDescent="0.3">
      <c r="A116" s="510" t="s">
        <v>156</v>
      </c>
      <c r="B116" s="511"/>
      <c r="C116" s="511"/>
      <c r="D116" s="512"/>
    </row>
    <row r="117" spans="1:4" x14ac:dyDescent="0.25">
      <c r="A117" s="28" t="s">
        <v>125</v>
      </c>
      <c r="B117" s="226"/>
      <c r="C117" s="29" t="s">
        <v>157</v>
      </c>
      <c r="D117" s="30"/>
    </row>
    <row r="118" spans="1:4" x14ac:dyDescent="0.25">
      <c r="A118" s="26" t="s">
        <v>158</v>
      </c>
      <c r="B118" s="25"/>
      <c r="C118" s="23" t="s">
        <v>159</v>
      </c>
      <c r="D118" s="27"/>
    </row>
    <row r="119" spans="1:4" x14ac:dyDescent="0.25">
      <c r="A119" s="26" t="s">
        <v>160</v>
      </c>
      <c r="B119" s="25"/>
      <c r="C119" s="23" t="s">
        <v>161</v>
      </c>
      <c r="D119" s="225"/>
    </row>
    <row r="120" spans="1:4" x14ac:dyDescent="0.25">
      <c r="A120" s="26"/>
      <c r="B120" s="25"/>
      <c r="C120" s="513"/>
      <c r="D120" s="514"/>
    </row>
    <row r="121" spans="1:4" ht="15.75" thickBot="1" x14ac:dyDescent="0.3">
      <c r="A121" s="515" t="s">
        <v>162</v>
      </c>
      <c r="B121" s="516"/>
      <c r="C121" s="516" t="s">
        <v>163</v>
      </c>
      <c r="D121" s="517"/>
    </row>
    <row r="122" spans="1:4" ht="15.75" thickBot="1" x14ac:dyDescent="0.3">
      <c r="A122" s="522"/>
      <c r="B122" s="523"/>
      <c r="C122" s="518"/>
      <c r="D122" s="519"/>
    </row>
  </sheetData>
  <sheetProtection algorithmName="SHA-512" hashValue="JMiiQN2Jh07xw24Si7C473C8NcTqwpgSb/LxRxr3jRpIs5MtIUXe4AfzV4JCPRpKp37tDFVrtz0MyOo+UOE2Nw==" saltValue="h9RrdoLkZnYMW0yRR/ejBg==" spinCount="100000" sheet="1" objects="1" scenarios="1"/>
  <protectedRanges>
    <protectedRange sqref="B5:B8 D5:D6 A10:D10 B13:B16 D13:D14 A18:D18 B21:B24 D21:D22 A26:D26 B29:B32 D29:D30 A34:D34 B37:B40 D37:D38 A42:D42 B45:B48 D45:D46 A50:D50 B53:B56 D53:D54 A58:D58 B61:B64 D61:D62 A66:D66 B69:B72 D69:D70 A74:D74 B77:B80 D77:D78 A82:D82 B85:B88 D85:D86 A90:D90 B93:B96 D93:D94 A98:D98 B101:B104 D101:D102 A106:D106 B109:B112 D109:D110 A114:D114 B117:B120 D117:D118 A122:D122" name="Range1"/>
  </protectedRanges>
  <mergeCells count="92">
    <mergeCell ref="A122:B122"/>
    <mergeCell ref="C122:D122"/>
    <mergeCell ref="A114:B114"/>
    <mergeCell ref="C114:D114"/>
    <mergeCell ref="A116:D116"/>
    <mergeCell ref="C120:D120"/>
    <mergeCell ref="A121:B121"/>
    <mergeCell ref="C121:D121"/>
    <mergeCell ref="A20:D20"/>
    <mergeCell ref="A25:B25"/>
    <mergeCell ref="C25:D25"/>
    <mergeCell ref="C112:D112"/>
    <mergeCell ref="A113:B113"/>
    <mergeCell ref="C113:D113"/>
    <mergeCell ref="A60:D60"/>
    <mergeCell ref="A74:B74"/>
    <mergeCell ref="C74:D74"/>
    <mergeCell ref="A76:D76"/>
    <mergeCell ref="A81:B81"/>
    <mergeCell ref="C81:D81"/>
    <mergeCell ref="A65:B65"/>
    <mergeCell ref="C65:D65"/>
    <mergeCell ref="A66:B66"/>
    <mergeCell ref="C66:D66"/>
    <mergeCell ref="A68:D68"/>
    <mergeCell ref="C72:D72"/>
    <mergeCell ref="A73:B73"/>
    <mergeCell ref="C73:D73"/>
    <mergeCell ref="C64:D64"/>
    <mergeCell ref="A92:D92"/>
    <mergeCell ref="A82:B82"/>
    <mergeCell ref="C82:D82"/>
    <mergeCell ref="A84:D84"/>
    <mergeCell ref="C80:D80"/>
    <mergeCell ref="C88:D88"/>
    <mergeCell ref="A89:B89"/>
    <mergeCell ref="C89:D89"/>
    <mergeCell ref="A90:B90"/>
    <mergeCell ref="C90:D90"/>
    <mergeCell ref="A108:D108"/>
    <mergeCell ref="C96:D96"/>
    <mergeCell ref="A97:B97"/>
    <mergeCell ref="C97:D97"/>
    <mergeCell ref="A98:B98"/>
    <mergeCell ref="C98:D98"/>
    <mergeCell ref="A100:D100"/>
    <mergeCell ref="C106:D106"/>
    <mergeCell ref="C104:D104"/>
    <mergeCell ref="A105:B105"/>
    <mergeCell ref="C105:D105"/>
    <mergeCell ref="A106:B106"/>
    <mergeCell ref="C57:D57"/>
    <mergeCell ref="A58:B58"/>
    <mergeCell ref="C58:D58"/>
    <mergeCell ref="C56:D56"/>
    <mergeCell ref="A57:B57"/>
    <mergeCell ref="A52:D52"/>
    <mergeCell ref="C40:D40"/>
    <mergeCell ref="A41:B41"/>
    <mergeCell ref="C41:D41"/>
    <mergeCell ref="A42:B42"/>
    <mergeCell ref="C42:D42"/>
    <mergeCell ref="A44:D44"/>
    <mergeCell ref="C50:D50"/>
    <mergeCell ref="C48:D48"/>
    <mergeCell ref="A49:B49"/>
    <mergeCell ref="C49:D49"/>
    <mergeCell ref="A50:B50"/>
    <mergeCell ref="A34:B34"/>
    <mergeCell ref="C34:D34"/>
    <mergeCell ref="A36:D36"/>
    <mergeCell ref="C24:D24"/>
    <mergeCell ref="A4:D4"/>
    <mergeCell ref="A17:B17"/>
    <mergeCell ref="C17:D17"/>
    <mergeCell ref="C8:D8"/>
    <mergeCell ref="A26:B26"/>
    <mergeCell ref="C26:D26"/>
    <mergeCell ref="A28:D28"/>
    <mergeCell ref="C32:D32"/>
    <mergeCell ref="A33:B33"/>
    <mergeCell ref="C33:D33"/>
    <mergeCell ref="A18:B18"/>
    <mergeCell ref="C18:D18"/>
    <mergeCell ref="A1:D1"/>
    <mergeCell ref="A2:D2"/>
    <mergeCell ref="A12:D12"/>
    <mergeCell ref="C16:D16"/>
    <mergeCell ref="A9:B9"/>
    <mergeCell ref="C9:D9"/>
    <mergeCell ref="C10:D10"/>
    <mergeCell ref="A10:B10"/>
  </mergeCells>
  <pageMargins left="0.25" right="0.25" top="0.75" bottom="0.75" header="0.3" footer="0.3"/>
  <pageSetup paperSize="5" scale="73"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78FD5D05-376B-46C8-B1C3-A5B576827C7A}">
          <x14:formula1>
            <xm:f>Filters!$C$37:$C$38</xm:f>
          </x14:formula1>
          <xm:sqref>D5 D13 D21 D29 D37 D45 D53 D61 D69 D77 D85 D93 D101 D109 D117</xm:sqref>
        </x14:dataValidation>
        <x14:dataValidation type="list" allowBlank="1" showInputMessage="1" showErrorMessage="1" xr:uid="{E7F781A2-5242-41A0-96D5-ACE92D2A4246}">
          <x14:formula1>
            <xm:f>Filters!$E$30:$E$37</xm:f>
          </x14:formula1>
          <xm:sqref>B7 B15 B23 B31 B39 B47 B55 B63 B71 B79 B87 B95 B103 B111 B119</xm:sqref>
        </x14:dataValidation>
        <x14:dataValidation type="list" allowBlank="1" showInputMessage="1" showErrorMessage="1" xr:uid="{9BB53291-2E95-48EC-B62D-DFBE2E1B95F3}">
          <x14:formula1>
            <xm:f>Filters!$E$41:$E$43</xm:f>
          </x14:formula1>
          <xm:sqref>D7 D15 D23 D31 D39 D47 D55 D63 D71 D79 D87 D95 D103 D111 D119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D9444-0D1B-4FFE-89B1-86939DBB0F29}">
  <sheetPr codeName="Sheet8">
    <pageSetUpPr fitToPage="1"/>
  </sheetPr>
  <dimension ref="A1:U51"/>
  <sheetViews>
    <sheetView zoomScaleNormal="100" workbookViewId="0">
      <selection activeCell="A5" sqref="A5:T51"/>
    </sheetView>
  </sheetViews>
  <sheetFormatPr defaultColWidth="8.85546875" defaultRowHeight="15" x14ac:dyDescent="0.25"/>
  <cols>
    <col min="1" max="1" width="17.140625" customWidth="1"/>
    <col min="2" max="2" width="24.42578125" customWidth="1"/>
    <col min="3" max="3" width="36" customWidth="1"/>
    <col min="4" max="4" width="27.140625" bestFit="1" customWidth="1"/>
    <col min="5" max="5" width="31.42578125" customWidth="1"/>
    <col min="6" max="6" width="6.85546875" customWidth="1"/>
    <col min="7" max="7" width="7.140625" customWidth="1"/>
    <col min="8" max="8" width="6.85546875" customWidth="1"/>
    <col min="9" max="9" width="10.140625" customWidth="1"/>
    <col min="10" max="10" width="6.42578125" customWidth="1"/>
    <col min="11" max="11" width="7.85546875" customWidth="1"/>
    <col min="12" max="12" width="6.42578125" customWidth="1"/>
    <col min="13" max="13" width="20.140625" customWidth="1"/>
    <col min="14" max="14" width="17.7109375" customWidth="1"/>
    <col min="15" max="15" width="25.85546875" customWidth="1"/>
    <col min="16" max="16" width="26.85546875" customWidth="1"/>
    <col min="17" max="17" width="18" customWidth="1"/>
    <col min="18" max="18" width="17.7109375" customWidth="1"/>
    <col min="19" max="19" width="26.140625" customWidth="1"/>
    <col min="20" max="20" width="26" customWidth="1"/>
    <col min="21" max="21" width="9.140625" style="12"/>
  </cols>
  <sheetData>
    <row r="1" spans="1:21" ht="31.5" customHeight="1" x14ac:dyDescent="0.4">
      <c r="A1" s="528" t="s">
        <v>164</v>
      </c>
      <c r="B1" s="528"/>
      <c r="C1" s="528"/>
      <c r="D1" s="528"/>
      <c r="E1" s="528"/>
      <c r="F1" s="528"/>
      <c r="G1" s="528"/>
      <c r="H1" s="528"/>
      <c r="I1" s="528"/>
      <c r="J1" s="528"/>
      <c r="K1" s="528"/>
      <c r="L1" s="528"/>
      <c r="M1" s="528"/>
      <c r="N1" s="528"/>
      <c r="O1" s="528"/>
      <c r="P1" s="528"/>
      <c r="Q1" s="528"/>
      <c r="R1" s="528"/>
      <c r="S1" s="528"/>
      <c r="T1" s="528"/>
    </row>
    <row r="2" spans="1:21" s="12" customFormat="1" x14ac:dyDescent="0.25"/>
    <row r="3" spans="1:21" s="12" customFormat="1" ht="15.75" thickBot="1" x14ac:dyDescent="0.3">
      <c r="A3" s="82" t="s">
        <v>11</v>
      </c>
      <c r="B3" s="82" t="s">
        <v>30</v>
      </c>
      <c r="C3" s="82" t="s">
        <v>31</v>
      </c>
      <c r="D3" s="82" t="s">
        <v>32</v>
      </c>
      <c r="E3" s="82" t="s">
        <v>33</v>
      </c>
      <c r="F3" s="82" t="s">
        <v>49</v>
      </c>
      <c r="G3" s="82" t="s">
        <v>50</v>
      </c>
      <c r="H3" s="82" t="s">
        <v>51</v>
      </c>
      <c r="I3" s="82" t="s">
        <v>79</v>
      </c>
      <c r="J3" s="82" t="s">
        <v>80</v>
      </c>
      <c r="K3" s="82" t="s">
        <v>81</v>
      </c>
      <c r="L3" s="82" t="s">
        <v>82</v>
      </c>
      <c r="M3" s="82" t="s">
        <v>83</v>
      </c>
      <c r="N3" s="82" t="s">
        <v>84</v>
      </c>
      <c r="O3" s="82" t="s">
        <v>141</v>
      </c>
      <c r="P3" s="82" t="s">
        <v>142</v>
      </c>
      <c r="Q3" s="82" t="s">
        <v>143</v>
      </c>
      <c r="R3" s="82" t="s">
        <v>144</v>
      </c>
      <c r="S3" s="82" t="s">
        <v>145</v>
      </c>
      <c r="T3" s="82" t="s">
        <v>146</v>
      </c>
    </row>
    <row r="4" spans="1:21" s="18" customFormat="1" x14ac:dyDescent="0.25">
      <c r="A4" s="19"/>
      <c r="B4" s="20"/>
      <c r="C4" s="20"/>
      <c r="D4" s="20"/>
      <c r="E4" s="20"/>
      <c r="F4" s="524" t="s">
        <v>165</v>
      </c>
      <c r="G4" s="524"/>
      <c r="H4" s="524"/>
      <c r="I4" s="524"/>
      <c r="J4" s="524"/>
      <c r="K4" s="524"/>
      <c r="L4" s="525"/>
      <c r="M4" s="526" t="s">
        <v>166</v>
      </c>
      <c r="N4" s="524"/>
      <c r="O4" s="524"/>
      <c r="P4" s="527"/>
      <c r="Q4" s="526" t="s">
        <v>167</v>
      </c>
      <c r="R4" s="524"/>
      <c r="S4" s="524"/>
      <c r="T4" s="527"/>
      <c r="U4" s="176"/>
    </row>
    <row r="5" spans="1:21" s="213" customFormat="1" ht="28.5" customHeight="1" x14ac:dyDescent="0.25">
      <c r="A5" s="334" t="s">
        <v>168</v>
      </c>
      <c r="B5" s="335" t="s">
        <v>169</v>
      </c>
      <c r="C5" s="335" t="s">
        <v>170</v>
      </c>
      <c r="D5" s="335" t="s">
        <v>171</v>
      </c>
      <c r="E5" s="335" t="s">
        <v>172</v>
      </c>
      <c r="F5" s="335" t="s">
        <v>126</v>
      </c>
      <c r="G5" s="335" t="s">
        <v>173</v>
      </c>
      <c r="H5" s="335" t="s">
        <v>174</v>
      </c>
      <c r="I5" s="335" t="s">
        <v>175</v>
      </c>
      <c r="J5" s="335" t="s">
        <v>176</v>
      </c>
      <c r="K5" s="335" t="s">
        <v>177</v>
      </c>
      <c r="L5" s="335" t="s">
        <v>178</v>
      </c>
      <c r="M5" s="336" t="s">
        <v>179</v>
      </c>
      <c r="N5" s="335" t="s">
        <v>180</v>
      </c>
      <c r="O5" s="335" t="s">
        <v>181</v>
      </c>
      <c r="P5" s="335" t="s">
        <v>182</v>
      </c>
      <c r="Q5" s="336" t="s">
        <v>183</v>
      </c>
      <c r="R5" s="335" t="s">
        <v>184</v>
      </c>
      <c r="S5" s="335" t="s">
        <v>185</v>
      </c>
      <c r="T5" s="335" t="s">
        <v>186</v>
      </c>
      <c r="U5" s="212"/>
    </row>
    <row r="6" spans="1:21" x14ac:dyDescent="0.25">
      <c r="A6" s="332"/>
      <c r="B6" s="313"/>
      <c r="C6" s="313"/>
      <c r="D6" s="313"/>
      <c r="E6" s="313"/>
      <c r="F6" s="314"/>
      <c r="G6" s="314"/>
      <c r="H6" s="314"/>
      <c r="I6" s="314"/>
      <c r="J6" s="314"/>
      <c r="K6" s="314"/>
      <c r="L6" s="314"/>
      <c r="M6" s="312"/>
      <c r="N6" s="313"/>
      <c r="O6" s="313"/>
      <c r="P6" s="313"/>
      <c r="Q6" s="312"/>
      <c r="R6" s="313"/>
      <c r="S6" s="313"/>
      <c r="T6" s="313"/>
    </row>
    <row r="7" spans="1:21" x14ac:dyDescent="0.25">
      <c r="A7" s="333"/>
      <c r="B7" s="316"/>
      <c r="C7" s="316"/>
      <c r="D7" s="316"/>
      <c r="E7" s="316"/>
      <c r="F7" s="317"/>
      <c r="G7" s="317"/>
      <c r="H7" s="317"/>
      <c r="I7" s="317"/>
      <c r="J7" s="317"/>
      <c r="K7" s="317"/>
      <c r="L7" s="317"/>
      <c r="M7" s="315"/>
      <c r="N7" s="316"/>
      <c r="O7" s="316"/>
      <c r="P7" s="316"/>
      <c r="Q7" s="315"/>
      <c r="R7" s="316"/>
      <c r="S7" s="316"/>
      <c r="T7" s="316"/>
    </row>
    <row r="8" spans="1:21" x14ac:dyDescent="0.25">
      <c r="A8" s="332"/>
      <c r="B8" s="313"/>
      <c r="C8" s="313"/>
      <c r="D8" s="313"/>
      <c r="E8" s="313"/>
      <c r="F8" s="314"/>
      <c r="G8" s="314"/>
      <c r="H8" s="314"/>
      <c r="I8" s="314"/>
      <c r="J8" s="314"/>
      <c r="K8" s="314"/>
      <c r="L8" s="314"/>
      <c r="M8" s="312"/>
      <c r="N8" s="313"/>
      <c r="O8" s="313"/>
      <c r="P8" s="313"/>
      <c r="Q8" s="312"/>
      <c r="R8" s="313"/>
      <c r="S8" s="313"/>
      <c r="T8" s="313"/>
    </row>
    <row r="9" spans="1:21" x14ac:dyDescent="0.25">
      <c r="A9" s="333"/>
      <c r="B9" s="316"/>
      <c r="C9" s="316"/>
      <c r="D9" s="316"/>
      <c r="E9" s="316"/>
      <c r="F9" s="317"/>
      <c r="G9" s="317"/>
      <c r="H9" s="317"/>
      <c r="I9" s="317"/>
      <c r="J9" s="317"/>
      <c r="K9" s="317"/>
      <c r="L9" s="317"/>
      <c r="M9" s="315"/>
      <c r="N9" s="316"/>
      <c r="O9" s="316"/>
      <c r="P9" s="316"/>
      <c r="Q9" s="315"/>
      <c r="R9" s="316"/>
      <c r="S9" s="316"/>
      <c r="T9" s="316"/>
    </row>
    <row r="10" spans="1:21" x14ac:dyDescent="0.25">
      <c r="A10" s="332"/>
      <c r="B10" s="313"/>
      <c r="C10" s="313"/>
      <c r="D10" s="313"/>
      <c r="E10" s="313"/>
      <c r="F10" s="314"/>
      <c r="G10" s="314"/>
      <c r="H10" s="314"/>
      <c r="I10" s="314"/>
      <c r="J10" s="314"/>
      <c r="K10" s="314"/>
      <c r="L10" s="314"/>
      <c r="M10" s="312"/>
      <c r="N10" s="313"/>
      <c r="O10" s="313"/>
      <c r="P10" s="313"/>
      <c r="Q10" s="312"/>
      <c r="R10" s="313"/>
      <c r="S10" s="313"/>
      <c r="T10" s="313"/>
    </row>
    <row r="11" spans="1:21" x14ac:dyDescent="0.25">
      <c r="A11" s="333"/>
      <c r="B11" s="316"/>
      <c r="C11" s="316"/>
      <c r="D11" s="316"/>
      <c r="E11" s="316"/>
      <c r="F11" s="317"/>
      <c r="G11" s="317"/>
      <c r="H11" s="317"/>
      <c r="I11" s="317"/>
      <c r="J11" s="317"/>
      <c r="K11" s="317"/>
      <c r="L11" s="317"/>
      <c r="M11" s="315"/>
      <c r="N11" s="316"/>
      <c r="O11" s="316"/>
      <c r="P11" s="316"/>
      <c r="Q11" s="315"/>
      <c r="R11" s="316"/>
      <c r="S11" s="316"/>
      <c r="T11" s="316"/>
    </row>
    <row r="12" spans="1:21" x14ac:dyDescent="0.25">
      <c r="A12" s="332"/>
      <c r="B12" s="313"/>
      <c r="C12" s="313"/>
      <c r="D12" s="313"/>
      <c r="E12" s="313"/>
      <c r="F12" s="314"/>
      <c r="G12" s="314"/>
      <c r="H12" s="314"/>
      <c r="I12" s="314"/>
      <c r="J12" s="314"/>
      <c r="K12" s="314"/>
      <c r="L12" s="314"/>
      <c r="M12" s="312"/>
      <c r="N12" s="313"/>
      <c r="O12" s="313"/>
      <c r="P12" s="313"/>
      <c r="Q12" s="312"/>
      <c r="R12" s="313"/>
      <c r="S12" s="313"/>
      <c r="T12" s="313"/>
    </row>
    <row r="13" spans="1:21" x14ac:dyDescent="0.25">
      <c r="A13" s="333"/>
      <c r="B13" s="316"/>
      <c r="C13" s="316"/>
      <c r="D13" s="316"/>
      <c r="E13" s="316"/>
      <c r="F13" s="317"/>
      <c r="G13" s="317"/>
      <c r="H13" s="317"/>
      <c r="I13" s="317"/>
      <c r="J13" s="317"/>
      <c r="K13" s="317"/>
      <c r="L13" s="317"/>
      <c r="M13" s="315"/>
      <c r="N13" s="316"/>
      <c r="O13" s="316"/>
      <c r="P13" s="316"/>
      <c r="Q13" s="315"/>
      <c r="R13" s="316"/>
      <c r="S13" s="316"/>
      <c r="T13" s="316"/>
    </row>
    <row r="14" spans="1:21" x14ac:dyDescent="0.25">
      <c r="A14" s="332"/>
      <c r="B14" s="313"/>
      <c r="C14" s="313"/>
      <c r="D14" s="313"/>
      <c r="E14" s="313"/>
      <c r="F14" s="314"/>
      <c r="G14" s="314"/>
      <c r="H14" s="314"/>
      <c r="I14" s="314"/>
      <c r="J14" s="314"/>
      <c r="K14" s="314"/>
      <c r="L14" s="314"/>
      <c r="M14" s="312"/>
      <c r="N14" s="313"/>
      <c r="O14" s="313"/>
      <c r="P14" s="313"/>
      <c r="Q14" s="312"/>
      <c r="R14" s="313"/>
      <c r="S14" s="313"/>
      <c r="T14" s="313"/>
    </row>
    <row r="15" spans="1:21" x14ac:dyDescent="0.25">
      <c r="A15" s="333"/>
      <c r="B15" s="316"/>
      <c r="C15" s="316"/>
      <c r="D15" s="316"/>
      <c r="E15" s="316"/>
      <c r="F15" s="317"/>
      <c r="G15" s="317"/>
      <c r="H15" s="317"/>
      <c r="I15" s="317"/>
      <c r="J15" s="317"/>
      <c r="K15" s="317"/>
      <c r="L15" s="317"/>
      <c r="M15" s="315"/>
      <c r="N15" s="316"/>
      <c r="O15" s="316"/>
      <c r="P15" s="316"/>
      <c r="Q15" s="315"/>
      <c r="R15" s="316"/>
      <c r="S15" s="316"/>
      <c r="T15" s="316"/>
    </row>
    <row r="16" spans="1:21" x14ac:dyDescent="0.25">
      <c r="A16" s="332"/>
      <c r="B16" s="313"/>
      <c r="C16" s="313"/>
      <c r="D16" s="313"/>
      <c r="E16" s="313"/>
      <c r="F16" s="314"/>
      <c r="G16" s="314"/>
      <c r="H16" s="314"/>
      <c r="I16" s="314"/>
      <c r="J16" s="314"/>
      <c r="K16" s="314"/>
      <c r="L16" s="314"/>
      <c r="M16" s="312"/>
      <c r="N16" s="313"/>
      <c r="O16" s="313"/>
      <c r="P16" s="313"/>
      <c r="Q16" s="312"/>
      <c r="R16" s="313"/>
      <c r="S16" s="313"/>
      <c r="T16" s="313"/>
    </row>
    <row r="17" spans="1:20" x14ac:dyDescent="0.25">
      <c r="A17" s="333"/>
      <c r="B17" s="316"/>
      <c r="C17" s="316"/>
      <c r="D17" s="316"/>
      <c r="E17" s="316"/>
      <c r="F17" s="317"/>
      <c r="G17" s="317"/>
      <c r="H17" s="317"/>
      <c r="I17" s="317"/>
      <c r="J17" s="317"/>
      <c r="K17" s="317"/>
      <c r="L17" s="317"/>
      <c r="M17" s="315"/>
      <c r="N17" s="316"/>
      <c r="O17" s="316"/>
      <c r="P17" s="316"/>
      <c r="Q17" s="315"/>
      <c r="R17" s="316"/>
      <c r="S17" s="316"/>
      <c r="T17" s="316"/>
    </row>
    <row r="18" spans="1:20" x14ac:dyDescent="0.25">
      <c r="A18" s="332"/>
      <c r="B18" s="313"/>
      <c r="C18" s="313"/>
      <c r="D18" s="313"/>
      <c r="E18" s="313"/>
      <c r="F18" s="314"/>
      <c r="G18" s="314"/>
      <c r="H18" s="314"/>
      <c r="I18" s="314"/>
      <c r="J18" s="314"/>
      <c r="K18" s="314"/>
      <c r="L18" s="314"/>
      <c r="M18" s="312"/>
      <c r="N18" s="313"/>
      <c r="O18" s="313"/>
      <c r="P18" s="313"/>
      <c r="Q18" s="312"/>
      <c r="R18" s="313"/>
      <c r="S18" s="313"/>
      <c r="T18" s="313"/>
    </row>
    <row r="19" spans="1:20" x14ac:dyDescent="0.25">
      <c r="A19" s="333"/>
      <c r="B19" s="316"/>
      <c r="C19" s="316"/>
      <c r="D19" s="316"/>
      <c r="E19" s="316"/>
      <c r="F19" s="317"/>
      <c r="G19" s="317"/>
      <c r="H19" s="317"/>
      <c r="I19" s="317"/>
      <c r="J19" s="317"/>
      <c r="K19" s="317"/>
      <c r="L19" s="317"/>
      <c r="M19" s="315"/>
      <c r="N19" s="316"/>
      <c r="O19" s="316"/>
      <c r="P19" s="316"/>
      <c r="Q19" s="315"/>
      <c r="R19" s="316"/>
      <c r="S19" s="316"/>
      <c r="T19" s="316"/>
    </row>
    <row r="20" spans="1:20" x14ac:dyDescent="0.25">
      <c r="A20" s="332"/>
      <c r="B20" s="313"/>
      <c r="C20" s="313"/>
      <c r="D20" s="313"/>
      <c r="E20" s="313"/>
      <c r="F20" s="314"/>
      <c r="G20" s="314"/>
      <c r="H20" s="314"/>
      <c r="I20" s="314"/>
      <c r="J20" s="314"/>
      <c r="K20" s="314"/>
      <c r="L20" s="314"/>
      <c r="M20" s="312"/>
      <c r="N20" s="313"/>
      <c r="O20" s="313"/>
      <c r="P20" s="313"/>
      <c r="Q20" s="312"/>
      <c r="R20" s="313"/>
      <c r="S20" s="313"/>
      <c r="T20" s="313"/>
    </row>
    <row r="21" spans="1:20" x14ac:dyDescent="0.25">
      <c r="A21" s="333"/>
      <c r="B21" s="316"/>
      <c r="C21" s="316"/>
      <c r="D21" s="316"/>
      <c r="E21" s="316"/>
      <c r="F21" s="317"/>
      <c r="G21" s="317"/>
      <c r="H21" s="317"/>
      <c r="I21" s="317"/>
      <c r="J21" s="317"/>
      <c r="K21" s="317"/>
      <c r="L21" s="317"/>
      <c r="M21" s="315"/>
      <c r="N21" s="316"/>
      <c r="O21" s="316"/>
      <c r="P21" s="316"/>
      <c r="Q21" s="315"/>
      <c r="R21" s="316"/>
      <c r="S21" s="316"/>
      <c r="T21" s="316"/>
    </row>
    <row r="22" spans="1:20" x14ac:dyDescent="0.25">
      <c r="A22" s="332"/>
      <c r="B22" s="313"/>
      <c r="C22" s="313"/>
      <c r="D22" s="313"/>
      <c r="E22" s="313"/>
      <c r="F22" s="314"/>
      <c r="G22" s="314"/>
      <c r="H22" s="314"/>
      <c r="I22" s="314"/>
      <c r="J22" s="314"/>
      <c r="K22" s="314"/>
      <c r="L22" s="314"/>
      <c r="M22" s="312"/>
      <c r="N22" s="313"/>
      <c r="O22" s="313"/>
      <c r="P22" s="313"/>
      <c r="Q22" s="312"/>
      <c r="R22" s="313"/>
      <c r="S22" s="313"/>
      <c r="T22" s="313"/>
    </row>
    <row r="23" spans="1:20" x14ac:dyDescent="0.25">
      <c r="A23" s="333"/>
      <c r="B23" s="316"/>
      <c r="C23" s="316"/>
      <c r="D23" s="316"/>
      <c r="E23" s="316"/>
      <c r="F23" s="317"/>
      <c r="G23" s="317"/>
      <c r="H23" s="317"/>
      <c r="I23" s="317"/>
      <c r="J23" s="317"/>
      <c r="K23" s="317"/>
      <c r="L23" s="317"/>
      <c r="M23" s="315"/>
      <c r="N23" s="316"/>
      <c r="O23" s="316"/>
      <c r="P23" s="316"/>
      <c r="Q23" s="315"/>
      <c r="R23" s="316"/>
      <c r="S23" s="316"/>
      <c r="T23" s="316"/>
    </row>
    <row r="24" spans="1:20" x14ac:dyDescent="0.25">
      <c r="A24" s="332"/>
      <c r="B24" s="313"/>
      <c r="C24" s="313"/>
      <c r="D24" s="313"/>
      <c r="E24" s="313"/>
      <c r="F24" s="314"/>
      <c r="G24" s="314"/>
      <c r="H24" s="314"/>
      <c r="I24" s="314"/>
      <c r="J24" s="314"/>
      <c r="K24" s="314"/>
      <c r="L24" s="314"/>
      <c r="M24" s="312"/>
      <c r="N24" s="313"/>
      <c r="O24" s="313"/>
      <c r="P24" s="313"/>
      <c r="Q24" s="312"/>
      <c r="R24" s="313"/>
      <c r="S24" s="313"/>
      <c r="T24" s="313"/>
    </row>
    <row r="25" spans="1:20" x14ac:dyDescent="0.25">
      <c r="A25" s="333"/>
      <c r="B25" s="316"/>
      <c r="C25" s="316"/>
      <c r="D25" s="316"/>
      <c r="E25" s="316"/>
      <c r="F25" s="317"/>
      <c r="G25" s="317"/>
      <c r="H25" s="317"/>
      <c r="I25" s="317"/>
      <c r="J25" s="317"/>
      <c r="K25" s="317"/>
      <c r="L25" s="317"/>
      <c r="M25" s="315"/>
      <c r="N25" s="316"/>
      <c r="O25" s="316"/>
      <c r="P25" s="316"/>
      <c r="Q25" s="315"/>
      <c r="R25" s="316"/>
      <c r="S25" s="316"/>
      <c r="T25" s="316"/>
    </row>
    <row r="26" spans="1:20" x14ac:dyDescent="0.25">
      <c r="A26" s="332"/>
      <c r="B26" s="313"/>
      <c r="C26" s="313"/>
      <c r="D26" s="313"/>
      <c r="E26" s="313"/>
      <c r="F26" s="314"/>
      <c r="G26" s="314"/>
      <c r="H26" s="314"/>
      <c r="I26" s="314"/>
      <c r="J26" s="314"/>
      <c r="K26" s="314"/>
      <c r="L26" s="314"/>
      <c r="M26" s="312"/>
      <c r="N26" s="313"/>
      <c r="O26" s="313"/>
      <c r="P26" s="313"/>
      <c r="Q26" s="312"/>
      <c r="R26" s="313"/>
      <c r="S26" s="313"/>
      <c r="T26" s="313"/>
    </row>
    <row r="27" spans="1:20" x14ac:dyDescent="0.25">
      <c r="A27" s="333"/>
      <c r="B27" s="316"/>
      <c r="C27" s="316"/>
      <c r="D27" s="316"/>
      <c r="E27" s="316"/>
      <c r="F27" s="317"/>
      <c r="G27" s="317"/>
      <c r="H27" s="317"/>
      <c r="I27" s="317"/>
      <c r="J27" s="317"/>
      <c r="K27" s="317"/>
      <c r="L27" s="317"/>
      <c r="M27" s="315"/>
      <c r="N27" s="316"/>
      <c r="O27" s="316"/>
      <c r="P27" s="316"/>
      <c r="Q27" s="315"/>
      <c r="R27" s="316"/>
      <c r="S27" s="316"/>
      <c r="T27" s="316"/>
    </row>
    <row r="28" spans="1:20" x14ac:dyDescent="0.25">
      <c r="A28" s="332"/>
      <c r="B28" s="313"/>
      <c r="C28" s="313"/>
      <c r="D28" s="313"/>
      <c r="E28" s="313"/>
      <c r="F28" s="314"/>
      <c r="G28" s="314"/>
      <c r="H28" s="314"/>
      <c r="I28" s="314"/>
      <c r="J28" s="314"/>
      <c r="K28" s="314"/>
      <c r="L28" s="314"/>
      <c r="M28" s="312"/>
      <c r="N28" s="313"/>
      <c r="O28" s="313"/>
      <c r="P28" s="313"/>
      <c r="Q28" s="312"/>
      <c r="R28" s="313"/>
      <c r="S28" s="313"/>
      <c r="T28" s="313"/>
    </row>
    <row r="29" spans="1:20" x14ac:dyDescent="0.25">
      <c r="A29" s="333"/>
      <c r="B29" s="316"/>
      <c r="C29" s="316"/>
      <c r="D29" s="316"/>
      <c r="E29" s="316"/>
      <c r="F29" s="317"/>
      <c r="G29" s="317"/>
      <c r="H29" s="317"/>
      <c r="I29" s="317"/>
      <c r="J29" s="317"/>
      <c r="K29" s="317"/>
      <c r="L29" s="317"/>
      <c r="M29" s="315"/>
      <c r="N29" s="316"/>
      <c r="O29" s="316"/>
      <c r="P29" s="316"/>
      <c r="Q29" s="315"/>
      <c r="R29" s="316"/>
      <c r="S29" s="316"/>
      <c r="T29" s="316"/>
    </row>
    <row r="30" spans="1:20" x14ac:dyDescent="0.25">
      <c r="A30" s="332"/>
      <c r="B30" s="313"/>
      <c r="C30" s="313"/>
      <c r="D30" s="313"/>
      <c r="E30" s="313"/>
      <c r="F30" s="314"/>
      <c r="G30" s="314"/>
      <c r="H30" s="314"/>
      <c r="I30" s="314"/>
      <c r="J30" s="314"/>
      <c r="K30" s="314"/>
      <c r="L30" s="314"/>
      <c r="M30" s="312"/>
      <c r="N30" s="313"/>
      <c r="O30" s="313"/>
      <c r="P30" s="313"/>
      <c r="Q30" s="312"/>
      <c r="R30" s="313"/>
      <c r="S30" s="313"/>
      <c r="T30" s="313"/>
    </row>
    <row r="31" spans="1:20" x14ac:dyDescent="0.25">
      <c r="A31" s="333"/>
      <c r="B31" s="316"/>
      <c r="C31" s="316"/>
      <c r="D31" s="316"/>
      <c r="E31" s="316"/>
      <c r="F31" s="317"/>
      <c r="G31" s="317"/>
      <c r="H31" s="317"/>
      <c r="I31" s="317"/>
      <c r="J31" s="317"/>
      <c r="K31" s="317"/>
      <c r="L31" s="317"/>
      <c r="M31" s="315"/>
      <c r="N31" s="316"/>
      <c r="O31" s="316"/>
      <c r="P31" s="316"/>
      <c r="Q31" s="315"/>
      <c r="R31" s="316"/>
      <c r="S31" s="316"/>
      <c r="T31" s="316"/>
    </row>
    <row r="32" spans="1:20" x14ac:dyDescent="0.25">
      <c r="A32" s="332"/>
      <c r="B32" s="313"/>
      <c r="C32" s="313"/>
      <c r="D32" s="313"/>
      <c r="E32" s="313"/>
      <c r="F32" s="314"/>
      <c r="G32" s="314"/>
      <c r="H32" s="314"/>
      <c r="I32" s="314"/>
      <c r="J32" s="314"/>
      <c r="K32" s="314"/>
      <c r="L32" s="314"/>
      <c r="M32" s="312"/>
      <c r="N32" s="313"/>
      <c r="O32" s="313"/>
      <c r="P32" s="313"/>
      <c r="Q32" s="312"/>
      <c r="R32" s="313"/>
      <c r="S32" s="313"/>
      <c r="T32" s="313"/>
    </row>
    <row r="33" spans="1:20" x14ac:dyDescent="0.25">
      <c r="A33" s="333"/>
      <c r="B33" s="316"/>
      <c r="C33" s="316"/>
      <c r="D33" s="316"/>
      <c r="E33" s="316"/>
      <c r="F33" s="317"/>
      <c r="G33" s="317"/>
      <c r="H33" s="317"/>
      <c r="I33" s="317"/>
      <c r="J33" s="317"/>
      <c r="K33" s="317"/>
      <c r="L33" s="317"/>
      <c r="M33" s="315"/>
      <c r="N33" s="316"/>
      <c r="O33" s="316"/>
      <c r="P33" s="316"/>
      <c r="Q33" s="315"/>
      <c r="R33" s="316"/>
      <c r="S33" s="316"/>
      <c r="T33" s="316"/>
    </row>
    <row r="34" spans="1:20" x14ac:dyDescent="0.25">
      <c r="A34" s="332"/>
      <c r="B34" s="313"/>
      <c r="C34" s="313"/>
      <c r="D34" s="313"/>
      <c r="E34" s="313"/>
      <c r="F34" s="314"/>
      <c r="G34" s="314"/>
      <c r="H34" s="314"/>
      <c r="I34" s="314"/>
      <c r="J34" s="314"/>
      <c r="K34" s="314"/>
      <c r="L34" s="314"/>
      <c r="M34" s="312"/>
      <c r="N34" s="313"/>
      <c r="O34" s="313"/>
      <c r="P34" s="313"/>
      <c r="Q34" s="312"/>
      <c r="R34" s="313"/>
      <c r="S34" s="313"/>
      <c r="T34" s="313"/>
    </row>
    <row r="35" spans="1:20" x14ac:dyDescent="0.25">
      <c r="A35" s="333"/>
      <c r="B35" s="316"/>
      <c r="C35" s="316"/>
      <c r="D35" s="316"/>
      <c r="E35" s="316"/>
      <c r="F35" s="317"/>
      <c r="G35" s="317"/>
      <c r="H35" s="317"/>
      <c r="I35" s="317"/>
      <c r="J35" s="317"/>
      <c r="K35" s="317"/>
      <c r="L35" s="317"/>
      <c r="M35" s="315"/>
      <c r="N35" s="316"/>
      <c r="O35" s="316"/>
      <c r="P35" s="316"/>
      <c r="Q35" s="315"/>
      <c r="R35" s="316"/>
      <c r="S35" s="316"/>
      <c r="T35" s="316"/>
    </row>
    <row r="36" spans="1:20" x14ac:dyDescent="0.25">
      <c r="A36" s="332"/>
      <c r="B36" s="313"/>
      <c r="C36" s="313"/>
      <c r="D36" s="313"/>
      <c r="E36" s="313"/>
      <c r="F36" s="314"/>
      <c r="G36" s="314"/>
      <c r="H36" s="314"/>
      <c r="I36" s="314"/>
      <c r="J36" s="314"/>
      <c r="K36" s="314"/>
      <c r="L36" s="314"/>
      <c r="M36" s="312"/>
      <c r="N36" s="313"/>
      <c r="O36" s="313"/>
      <c r="P36" s="313"/>
      <c r="Q36" s="312"/>
      <c r="R36" s="313"/>
      <c r="S36" s="313"/>
      <c r="T36" s="313"/>
    </row>
    <row r="37" spans="1:20" x14ac:dyDescent="0.25">
      <c r="A37" s="333"/>
      <c r="B37" s="316"/>
      <c r="C37" s="316"/>
      <c r="D37" s="316"/>
      <c r="E37" s="316"/>
      <c r="F37" s="317"/>
      <c r="G37" s="317"/>
      <c r="H37" s="317"/>
      <c r="I37" s="317"/>
      <c r="J37" s="317"/>
      <c r="K37" s="317"/>
      <c r="L37" s="317"/>
      <c r="M37" s="315"/>
      <c r="N37" s="316"/>
      <c r="O37" s="316"/>
      <c r="P37" s="316"/>
      <c r="Q37" s="315"/>
      <c r="R37" s="316"/>
      <c r="S37" s="316"/>
      <c r="T37" s="316"/>
    </row>
    <row r="38" spans="1:20" x14ac:dyDescent="0.25">
      <c r="A38" s="332"/>
      <c r="B38" s="313"/>
      <c r="C38" s="313"/>
      <c r="D38" s="313"/>
      <c r="E38" s="313"/>
      <c r="F38" s="314"/>
      <c r="G38" s="314"/>
      <c r="H38" s="314"/>
      <c r="I38" s="314"/>
      <c r="J38" s="314"/>
      <c r="K38" s="314"/>
      <c r="L38" s="314"/>
      <c r="M38" s="312"/>
      <c r="N38" s="313"/>
      <c r="O38" s="313"/>
      <c r="P38" s="313"/>
      <c r="Q38" s="312"/>
      <c r="R38" s="313"/>
      <c r="S38" s="313"/>
      <c r="T38" s="313"/>
    </row>
    <row r="39" spans="1:20" x14ac:dyDescent="0.25">
      <c r="A39" s="333"/>
      <c r="B39" s="316"/>
      <c r="C39" s="316"/>
      <c r="D39" s="316"/>
      <c r="E39" s="316"/>
      <c r="F39" s="317"/>
      <c r="G39" s="317"/>
      <c r="H39" s="317"/>
      <c r="I39" s="317"/>
      <c r="J39" s="317"/>
      <c r="K39" s="317"/>
      <c r="L39" s="317"/>
      <c r="M39" s="315"/>
      <c r="N39" s="316"/>
      <c r="O39" s="316"/>
      <c r="P39" s="316"/>
      <c r="Q39" s="315"/>
      <c r="R39" s="316"/>
      <c r="S39" s="316"/>
      <c r="T39" s="316"/>
    </row>
    <row r="40" spans="1:20" x14ac:dyDescent="0.25">
      <c r="A40" s="332"/>
      <c r="B40" s="313"/>
      <c r="C40" s="313"/>
      <c r="D40" s="313"/>
      <c r="E40" s="313"/>
      <c r="F40" s="314"/>
      <c r="G40" s="314"/>
      <c r="H40" s="314"/>
      <c r="I40" s="314"/>
      <c r="J40" s="314"/>
      <c r="K40" s="314"/>
      <c r="L40" s="314"/>
      <c r="M40" s="312"/>
      <c r="N40" s="313"/>
      <c r="O40" s="313"/>
      <c r="P40" s="313"/>
      <c r="Q40" s="312"/>
      <c r="R40" s="313"/>
      <c r="S40" s="313"/>
      <c r="T40" s="313"/>
    </row>
    <row r="41" spans="1:20" x14ac:dyDescent="0.25">
      <c r="A41" s="333"/>
      <c r="B41" s="316"/>
      <c r="C41" s="316"/>
      <c r="D41" s="316"/>
      <c r="E41" s="316"/>
      <c r="F41" s="317"/>
      <c r="G41" s="317"/>
      <c r="H41" s="317"/>
      <c r="I41" s="317"/>
      <c r="J41" s="317"/>
      <c r="K41" s="317"/>
      <c r="L41" s="317"/>
      <c r="M41" s="315"/>
      <c r="N41" s="316"/>
      <c r="O41" s="316"/>
      <c r="P41" s="316"/>
      <c r="Q41" s="315"/>
      <c r="R41" s="316"/>
      <c r="S41" s="316"/>
      <c r="T41" s="316"/>
    </row>
    <row r="42" spans="1:20" x14ac:dyDescent="0.25">
      <c r="A42" s="332"/>
      <c r="B42" s="313"/>
      <c r="C42" s="313"/>
      <c r="D42" s="313"/>
      <c r="E42" s="313"/>
      <c r="F42" s="314"/>
      <c r="G42" s="314"/>
      <c r="H42" s="314"/>
      <c r="I42" s="314"/>
      <c r="J42" s="314"/>
      <c r="K42" s="314"/>
      <c r="L42" s="314"/>
      <c r="M42" s="312"/>
      <c r="N42" s="313"/>
      <c r="O42" s="313"/>
      <c r="P42" s="313"/>
      <c r="Q42" s="312"/>
      <c r="R42" s="313"/>
      <c r="S42" s="313"/>
      <c r="T42" s="313"/>
    </row>
    <row r="43" spans="1:20" x14ac:dyDescent="0.25">
      <c r="A43" s="333"/>
      <c r="B43" s="316"/>
      <c r="C43" s="316"/>
      <c r="D43" s="316"/>
      <c r="E43" s="316"/>
      <c r="F43" s="317"/>
      <c r="G43" s="317"/>
      <c r="H43" s="317"/>
      <c r="I43" s="317"/>
      <c r="J43" s="317"/>
      <c r="K43" s="317"/>
      <c r="L43" s="317"/>
      <c r="M43" s="315"/>
      <c r="N43" s="316"/>
      <c r="O43" s="316"/>
      <c r="P43" s="316"/>
      <c r="Q43" s="315"/>
      <c r="R43" s="316"/>
      <c r="S43" s="316"/>
      <c r="T43" s="316"/>
    </row>
    <row r="44" spans="1:20" x14ac:dyDescent="0.25">
      <c r="A44" s="332"/>
      <c r="B44" s="313"/>
      <c r="C44" s="313"/>
      <c r="D44" s="313"/>
      <c r="E44" s="313"/>
      <c r="F44" s="314"/>
      <c r="G44" s="314"/>
      <c r="H44" s="314"/>
      <c r="I44" s="314"/>
      <c r="J44" s="314"/>
      <c r="K44" s="314"/>
      <c r="L44" s="314"/>
      <c r="M44" s="312"/>
      <c r="N44" s="313"/>
      <c r="O44" s="313"/>
      <c r="P44" s="313"/>
      <c r="Q44" s="312"/>
      <c r="R44" s="313"/>
      <c r="S44" s="313"/>
      <c r="T44" s="313"/>
    </row>
    <row r="45" spans="1:20" x14ac:dyDescent="0.25">
      <c r="A45" s="333"/>
      <c r="B45" s="316"/>
      <c r="C45" s="316"/>
      <c r="D45" s="316"/>
      <c r="E45" s="316"/>
      <c r="F45" s="317"/>
      <c r="G45" s="317"/>
      <c r="H45" s="317"/>
      <c r="I45" s="317"/>
      <c r="J45" s="317"/>
      <c r="K45" s="317"/>
      <c r="L45" s="317"/>
      <c r="M45" s="315"/>
      <c r="N45" s="316"/>
      <c r="O45" s="316"/>
      <c r="P45" s="316"/>
      <c r="Q45" s="315"/>
      <c r="R45" s="316"/>
      <c r="S45" s="316"/>
      <c r="T45" s="316"/>
    </row>
    <row r="46" spans="1:20" x14ac:dyDescent="0.25">
      <c r="A46" s="332"/>
      <c r="B46" s="313"/>
      <c r="C46" s="313"/>
      <c r="D46" s="313"/>
      <c r="E46" s="313"/>
      <c r="F46" s="314"/>
      <c r="G46" s="314"/>
      <c r="H46" s="314"/>
      <c r="I46" s="314"/>
      <c r="J46" s="314"/>
      <c r="K46" s="314"/>
      <c r="L46" s="314"/>
      <c r="M46" s="312"/>
      <c r="N46" s="313"/>
      <c r="O46" s="313"/>
      <c r="P46" s="313"/>
      <c r="Q46" s="312"/>
      <c r="R46" s="313"/>
      <c r="S46" s="313"/>
      <c r="T46" s="313"/>
    </row>
    <row r="47" spans="1:20" x14ac:dyDescent="0.25">
      <c r="A47" s="333"/>
      <c r="B47" s="316"/>
      <c r="C47" s="316"/>
      <c r="D47" s="316"/>
      <c r="E47" s="316"/>
      <c r="F47" s="317"/>
      <c r="G47" s="317"/>
      <c r="H47" s="317"/>
      <c r="I47" s="317"/>
      <c r="J47" s="317"/>
      <c r="K47" s="317"/>
      <c r="L47" s="317"/>
      <c r="M47" s="315"/>
      <c r="N47" s="316"/>
      <c r="O47" s="316"/>
      <c r="P47" s="316"/>
      <c r="Q47" s="315"/>
      <c r="R47" s="316"/>
      <c r="S47" s="316"/>
      <c r="T47" s="316"/>
    </row>
    <row r="48" spans="1:20" x14ac:dyDescent="0.25">
      <c r="A48" s="332"/>
      <c r="B48" s="313"/>
      <c r="C48" s="313"/>
      <c r="D48" s="313"/>
      <c r="E48" s="313"/>
      <c r="F48" s="314"/>
      <c r="G48" s="314"/>
      <c r="H48" s="314"/>
      <c r="I48" s="314"/>
      <c r="J48" s="314"/>
      <c r="K48" s="314"/>
      <c r="L48" s="314"/>
      <c r="M48" s="312"/>
      <c r="N48" s="313"/>
      <c r="O48" s="313"/>
      <c r="P48" s="313"/>
      <c r="Q48" s="312"/>
      <c r="R48" s="313"/>
      <c r="S48" s="313"/>
      <c r="T48" s="313"/>
    </row>
    <row r="49" spans="1:20" x14ac:dyDescent="0.25">
      <c r="A49" s="333"/>
      <c r="B49" s="316"/>
      <c r="C49" s="316"/>
      <c r="D49" s="316"/>
      <c r="E49" s="316"/>
      <c r="F49" s="317"/>
      <c r="G49" s="317"/>
      <c r="H49" s="317"/>
      <c r="I49" s="317"/>
      <c r="J49" s="317"/>
      <c r="K49" s="317"/>
      <c r="L49" s="317"/>
      <c r="M49" s="315"/>
      <c r="N49" s="316"/>
      <c r="O49" s="316"/>
      <c r="P49" s="316"/>
      <c r="Q49" s="315"/>
      <c r="R49" s="316"/>
      <c r="S49" s="316"/>
      <c r="T49" s="316"/>
    </row>
    <row r="50" spans="1:20" x14ac:dyDescent="0.25">
      <c r="A50" s="332"/>
      <c r="B50" s="313"/>
      <c r="C50" s="313"/>
      <c r="D50" s="313"/>
      <c r="E50" s="313"/>
      <c r="F50" s="314"/>
      <c r="G50" s="314"/>
      <c r="H50" s="314"/>
      <c r="I50" s="314"/>
      <c r="J50" s="314"/>
      <c r="K50" s="314"/>
      <c r="L50" s="314"/>
      <c r="M50" s="312"/>
      <c r="N50" s="313"/>
      <c r="O50" s="313"/>
      <c r="P50" s="313"/>
      <c r="Q50" s="312"/>
      <c r="R50" s="313"/>
      <c r="S50" s="313"/>
      <c r="T50" s="313"/>
    </row>
    <row r="51" spans="1:20" x14ac:dyDescent="0.25">
      <c r="A51" s="333"/>
      <c r="B51" s="316"/>
      <c r="C51" s="316"/>
      <c r="D51" s="316"/>
      <c r="E51" s="316"/>
      <c r="F51" s="317"/>
      <c r="G51" s="317"/>
      <c r="H51" s="317"/>
      <c r="I51" s="317"/>
      <c r="J51" s="317"/>
      <c r="K51" s="317"/>
      <c r="L51" s="317"/>
      <c r="M51" s="315"/>
      <c r="N51" s="316"/>
      <c r="O51" s="316"/>
      <c r="P51" s="316"/>
      <c r="Q51" s="315"/>
      <c r="R51" s="316"/>
      <c r="S51" s="316"/>
      <c r="T51" s="316"/>
    </row>
  </sheetData>
  <sheetProtection algorithmName="SHA-512" hashValue="ByHzjl9/p2FdAT4i+u0LZEgXZkLWEqqEDy3pUcHlmshJMQ5QEd0iW3BjN52Xrh/VZbnWmxsjd8cUZPmc/tS3gA==" saltValue="GlRy2t25Nlna+ihe8Pg5gA==" spinCount="100000" sheet="1" objects="1" scenarios="1"/>
  <protectedRanges>
    <protectedRange sqref="A6:T51" name="Range1"/>
  </protectedRanges>
  <mergeCells count="4">
    <mergeCell ref="F4:L4"/>
    <mergeCell ref="M4:P4"/>
    <mergeCell ref="Q4:T4"/>
    <mergeCell ref="A1:T1"/>
  </mergeCells>
  <pageMargins left="0.25" right="0.25" top="0.75" bottom="0.75" header="0.3" footer="0.3"/>
  <pageSetup paperSize="5" scale="44" fitToHeight="0" orientation="landscape" r:id="rId1"/>
  <colBreaks count="1" manualBreakCount="1">
    <brk id="12" max="51" man="1"/>
  </colBreak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CDF09974-CB9F-4632-83B3-6D6F08DAF205}">
          <x14:formula1>
            <xm:f>Filters!$A$3:$A$69</xm:f>
          </x14:formula1>
          <xm:sqref>A6:A51</xm:sqref>
        </x14:dataValidation>
        <x14:dataValidation type="list" allowBlank="1" showInputMessage="1" showErrorMessage="1" xr:uid="{9CD200AE-1479-49D5-A48D-EAF1EE9AC855}">
          <x14:formula1>
            <xm:f>Filters!$C$10:$C$11</xm:f>
          </x14:formula1>
          <xm:sqref>F6:L51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S50"/>
  <sheetViews>
    <sheetView topLeftCell="A6" zoomScaleNormal="100" workbookViewId="0">
      <selection activeCell="A6" sqref="A6:S50"/>
    </sheetView>
  </sheetViews>
  <sheetFormatPr defaultColWidth="8.85546875" defaultRowHeight="15" x14ac:dyDescent="0.25"/>
  <cols>
    <col min="1" max="1" width="9.28515625" customWidth="1"/>
    <col min="2" max="2" width="21.85546875" customWidth="1"/>
    <col min="3" max="3" width="17.140625" customWidth="1"/>
    <col min="4" max="4" width="21" customWidth="1"/>
    <col min="5" max="5" width="13.85546875" customWidth="1"/>
    <col min="6" max="6" width="24.7109375" customWidth="1"/>
    <col min="7" max="7" width="17.85546875" style="1" customWidth="1"/>
    <col min="8" max="8" width="5.140625" style="1" customWidth="1"/>
    <col min="9" max="9" width="4.7109375" style="1" customWidth="1"/>
    <col min="10" max="10" width="5.140625" style="1" customWidth="1"/>
    <col min="11" max="11" width="5.28515625" style="1" customWidth="1"/>
    <col min="12" max="12" width="4.7109375" style="1" customWidth="1"/>
    <col min="13" max="13" width="5.140625" style="1" customWidth="1"/>
    <col min="14" max="14" width="5.28515625" style="1" customWidth="1"/>
    <col min="15" max="15" width="11.140625" style="1" customWidth="1"/>
    <col min="16" max="16" width="11.28515625" style="1" customWidth="1"/>
    <col min="17" max="17" width="33" style="1" customWidth="1"/>
    <col min="18" max="18" width="26.7109375" style="1" customWidth="1"/>
    <col min="19" max="19" width="20.42578125" style="1" customWidth="1"/>
  </cols>
  <sheetData>
    <row r="1" spans="1:19" ht="30" customHeight="1" x14ac:dyDescent="0.4">
      <c r="A1" s="418" t="s">
        <v>187</v>
      </c>
      <c r="B1" s="419"/>
      <c r="C1" s="419"/>
      <c r="D1" s="419"/>
      <c r="E1" s="419"/>
      <c r="F1" s="419"/>
      <c r="G1" s="419"/>
      <c r="H1" s="419"/>
      <c r="I1" s="419"/>
      <c r="J1" s="419"/>
      <c r="K1" s="419"/>
      <c r="L1" s="419"/>
      <c r="M1" s="419"/>
      <c r="N1" s="419"/>
      <c r="O1" s="419"/>
      <c r="P1" s="419"/>
      <c r="Q1" s="419"/>
      <c r="R1" s="419"/>
      <c r="S1" s="420"/>
    </row>
    <row r="2" spans="1:19" ht="33.75" customHeight="1" thickBot="1" x14ac:dyDescent="0.3">
      <c r="A2" s="532" t="s">
        <v>188</v>
      </c>
      <c r="B2" s="533"/>
      <c r="C2" s="533"/>
      <c r="D2" s="533"/>
      <c r="E2" s="533"/>
      <c r="F2" s="533"/>
      <c r="G2" s="533"/>
      <c r="H2" s="533"/>
      <c r="I2" s="533"/>
      <c r="J2" s="533"/>
      <c r="K2" s="533"/>
      <c r="L2" s="533"/>
      <c r="M2" s="533"/>
      <c r="N2" s="533"/>
      <c r="O2" s="533"/>
      <c r="P2" s="533"/>
      <c r="Q2" s="533"/>
      <c r="R2" s="533"/>
      <c r="S2" s="534"/>
    </row>
    <row r="3" spans="1:19" s="12" customFormat="1" x14ac:dyDescent="0.25">
      <c r="G3" s="177"/>
      <c r="H3" s="177"/>
      <c r="I3" s="177"/>
      <c r="J3" s="177"/>
      <c r="K3" s="177"/>
      <c r="L3" s="177"/>
      <c r="M3" s="177"/>
      <c r="N3" s="177"/>
      <c r="O3" s="177"/>
      <c r="P3" s="177"/>
      <c r="Q3" s="177"/>
      <c r="R3" s="177"/>
      <c r="S3" s="177"/>
    </row>
    <row r="4" spans="1:19" s="12" customFormat="1" ht="15.75" thickBot="1" x14ac:dyDescent="0.3">
      <c r="G4" s="177"/>
      <c r="H4" s="178" t="s">
        <v>51</v>
      </c>
      <c r="I4" s="178" t="s">
        <v>79</v>
      </c>
      <c r="J4" s="178" t="s">
        <v>80</v>
      </c>
      <c r="K4" s="178" t="s">
        <v>81</v>
      </c>
      <c r="L4" s="178" t="s">
        <v>82</v>
      </c>
      <c r="M4" s="178" t="s">
        <v>83</v>
      </c>
      <c r="N4" s="178" t="s">
        <v>84</v>
      </c>
      <c r="O4" s="178" t="s">
        <v>141</v>
      </c>
      <c r="P4" s="178" t="s">
        <v>142</v>
      </c>
      <c r="Q4" s="177"/>
      <c r="R4" s="177"/>
      <c r="S4" s="177"/>
    </row>
    <row r="5" spans="1:19" x14ac:dyDescent="0.25">
      <c r="A5" s="178" t="s">
        <v>11</v>
      </c>
      <c r="B5" s="178" t="s">
        <v>30</v>
      </c>
      <c r="C5" s="178" t="s">
        <v>31</v>
      </c>
      <c r="D5" s="178" t="s">
        <v>32</v>
      </c>
      <c r="E5" s="178" t="s">
        <v>33</v>
      </c>
      <c r="F5" s="178" t="s">
        <v>49</v>
      </c>
      <c r="G5" s="178" t="s">
        <v>50</v>
      </c>
      <c r="H5" s="529" t="s">
        <v>189</v>
      </c>
      <c r="I5" s="531"/>
      <c r="J5" s="531"/>
      <c r="K5" s="531"/>
      <c r="L5" s="531"/>
      <c r="M5" s="531"/>
      <c r="N5" s="530"/>
      <c r="O5" s="529" t="s">
        <v>190</v>
      </c>
      <c r="P5" s="530"/>
      <c r="Q5" s="178" t="s">
        <v>143</v>
      </c>
      <c r="R5" s="178" t="s">
        <v>144</v>
      </c>
      <c r="S5" s="178" t="s">
        <v>145</v>
      </c>
    </row>
    <row r="6" spans="1:19" s="3" customFormat="1" ht="48.75" customHeight="1" x14ac:dyDescent="0.25">
      <c r="A6" s="337" t="s">
        <v>168</v>
      </c>
      <c r="B6" s="338" t="s">
        <v>169</v>
      </c>
      <c r="C6" s="338" t="s">
        <v>191</v>
      </c>
      <c r="D6" s="338" t="s">
        <v>192</v>
      </c>
      <c r="E6" s="338" t="s">
        <v>193</v>
      </c>
      <c r="F6" s="338" t="s">
        <v>194</v>
      </c>
      <c r="G6" s="338" t="s">
        <v>195</v>
      </c>
      <c r="H6" s="339" t="s">
        <v>196</v>
      </c>
      <c r="I6" s="338" t="s">
        <v>197</v>
      </c>
      <c r="J6" s="338" t="s">
        <v>198</v>
      </c>
      <c r="K6" s="338" t="s">
        <v>199</v>
      </c>
      <c r="L6" s="338" t="s">
        <v>200</v>
      </c>
      <c r="M6" s="338" t="s">
        <v>201</v>
      </c>
      <c r="N6" s="338" t="s">
        <v>202</v>
      </c>
      <c r="O6" s="339" t="s">
        <v>203</v>
      </c>
      <c r="P6" s="338" t="s">
        <v>204</v>
      </c>
      <c r="Q6" s="339" t="s">
        <v>205</v>
      </c>
      <c r="R6" s="338" t="s">
        <v>206</v>
      </c>
      <c r="S6" s="338" t="s">
        <v>207</v>
      </c>
    </row>
    <row r="7" spans="1:19" x14ac:dyDescent="0.25">
      <c r="A7" s="332"/>
      <c r="B7" s="318"/>
      <c r="C7" s="318"/>
      <c r="D7" s="313"/>
      <c r="E7" s="313"/>
      <c r="F7" s="313"/>
      <c r="G7" s="319"/>
      <c r="H7" s="320"/>
      <c r="I7" s="321"/>
      <c r="J7" s="321"/>
      <c r="K7" s="321"/>
      <c r="L7" s="321"/>
      <c r="M7" s="321"/>
      <c r="N7" s="321"/>
      <c r="O7" s="322"/>
      <c r="P7" s="323"/>
      <c r="Q7" s="324"/>
      <c r="R7" s="323" t="str">
        <f t="shared" ref="R7:R50" si="0">IF(OR(G7="",P7="",Q7=""),"",G7*P7*Q7)</f>
        <v/>
      </c>
      <c r="S7" s="319"/>
    </row>
    <row r="8" spans="1:19" x14ac:dyDescent="0.25">
      <c r="A8" s="333"/>
      <c r="B8" s="325"/>
      <c r="C8" s="325"/>
      <c r="D8" s="316"/>
      <c r="E8" s="316"/>
      <c r="F8" s="316"/>
      <c r="G8" s="326"/>
      <c r="H8" s="327"/>
      <c r="I8" s="328"/>
      <c r="J8" s="328"/>
      <c r="K8" s="328"/>
      <c r="L8" s="328"/>
      <c r="M8" s="328"/>
      <c r="N8" s="328"/>
      <c r="O8" s="329"/>
      <c r="P8" s="330"/>
      <c r="Q8" s="331"/>
      <c r="R8" s="330" t="str">
        <f t="shared" si="0"/>
        <v/>
      </c>
      <c r="S8" s="326"/>
    </row>
    <row r="9" spans="1:19" x14ac:dyDescent="0.25">
      <c r="A9" s="332"/>
      <c r="B9" s="318"/>
      <c r="C9" s="318"/>
      <c r="D9" s="313"/>
      <c r="E9" s="313"/>
      <c r="F9" s="313"/>
      <c r="G9" s="319"/>
      <c r="H9" s="320"/>
      <c r="I9" s="321"/>
      <c r="J9" s="321"/>
      <c r="K9" s="321"/>
      <c r="L9" s="321"/>
      <c r="M9" s="321"/>
      <c r="N9" s="321"/>
      <c r="O9" s="322"/>
      <c r="P9" s="323"/>
      <c r="Q9" s="324"/>
      <c r="R9" s="323" t="str">
        <f t="shared" si="0"/>
        <v/>
      </c>
      <c r="S9" s="319"/>
    </row>
    <row r="10" spans="1:19" x14ac:dyDescent="0.25">
      <c r="A10" s="333"/>
      <c r="B10" s="325"/>
      <c r="C10" s="325"/>
      <c r="D10" s="316"/>
      <c r="E10" s="316"/>
      <c r="F10" s="316"/>
      <c r="G10" s="326"/>
      <c r="H10" s="327"/>
      <c r="I10" s="328"/>
      <c r="J10" s="328"/>
      <c r="K10" s="328"/>
      <c r="L10" s="328"/>
      <c r="M10" s="328"/>
      <c r="N10" s="328"/>
      <c r="O10" s="329"/>
      <c r="P10" s="330"/>
      <c r="Q10" s="331"/>
      <c r="R10" s="330" t="str">
        <f t="shared" si="0"/>
        <v/>
      </c>
      <c r="S10" s="326"/>
    </row>
    <row r="11" spans="1:19" x14ac:dyDescent="0.25">
      <c r="A11" s="332"/>
      <c r="B11" s="318"/>
      <c r="C11" s="318"/>
      <c r="D11" s="313"/>
      <c r="E11" s="313"/>
      <c r="F11" s="313"/>
      <c r="G11" s="319"/>
      <c r="H11" s="320"/>
      <c r="I11" s="321"/>
      <c r="J11" s="321"/>
      <c r="K11" s="321"/>
      <c r="L11" s="321"/>
      <c r="M11" s="321"/>
      <c r="N11" s="321"/>
      <c r="O11" s="322"/>
      <c r="P11" s="323"/>
      <c r="Q11" s="324"/>
      <c r="R11" s="323" t="str">
        <f t="shared" si="0"/>
        <v/>
      </c>
      <c r="S11" s="319"/>
    </row>
    <row r="12" spans="1:19" x14ac:dyDescent="0.25">
      <c r="A12" s="333"/>
      <c r="B12" s="325"/>
      <c r="C12" s="325"/>
      <c r="D12" s="316"/>
      <c r="E12" s="316"/>
      <c r="F12" s="316"/>
      <c r="G12" s="326"/>
      <c r="H12" s="327"/>
      <c r="I12" s="328"/>
      <c r="J12" s="328"/>
      <c r="K12" s="328"/>
      <c r="L12" s="328"/>
      <c r="M12" s="328"/>
      <c r="N12" s="328"/>
      <c r="O12" s="329"/>
      <c r="P12" s="330"/>
      <c r="Q12" s="331"/>
      <c r="R12" s="330" t="str">
        <f t="shared" si="0"/>
        <v/>
      </c>
      <c r="S12" s="326"/>
    </row>
    <row r="13" spans="1:19" x14ac:dyDescent="0.25">
      <c r="A13" s="332"/>
      <c r="B13" s="318"/>
      <c r="C13" s="318"/>
      <c r="D13" s="313"/>
      <c r="E13" s="313"/>
      <c r="F13" s="313"/>
      <c r="G13" s="319"/>
      <c r="H13" s="320"/>
      <c r="I13" s="321"/>
      <c r="J13" s="321"/>
      <c r="K13" s="321"/>
      <c r="L13" s="321"/>
      <c r="M13" s="321"/>
      <c r="N13" s="321"/>
      <c r="O13" s="322"/>
      <c r="P13" s="323"/>
      <c r="Q13" s="324"/>
      <c r="R13" s="323" t="str">
        <f t="shared" si="0"/>
        <v/>
      </c>
      <c r="S13" s="319"/>
    </row>
    <row r="14" spans="1:19" x14ac:dyDescent="0.25">
      <c r="A14" s="333"/>
      <c r="B14" s="325"/>
      <c r="C14" s="325"/>
      <c r="D14" s="316"/>
      <c r="E14" s="316"/>
      <c r="F14" s="316"/>
      <c r="G14" s="326"/>
      <c r="H14" s="327"/>
      <c r="I14" s="328"/>
      <c r="J14" s="328"/>
      <c r="K14" s="328"/>
      <c r="L14" s="328"/>
      <c r="M14" s="328"/>
      <c r="N14" s="328"/>
      <c r="O14" s="329"/>
      <c r="P14" s="330"/>
      <c r="Q14" s="331"/>
      <c r="R14" s="330" t="str">
        <f t="shared" si="0"/>
        <v/>
      </c>
      <c r="S14" s="326"/>
    </row>
    <row r="15" spans="1:19" x14ac:dyDescent="0.25">
      <c r="A15" s="332"/>
      <c r="B15" s="318"/>
      <c r="C15" s="318"/>
      <c r="D15" s="313"/>
      <c r="E15" s="313"/>
      <c r="F15" s="313"/>
      <c r="G15" s="319"/>
      <c r="H15" s="320"/>
      <c r="I15" s="321"/>
      <c r="J15" s="321"/>
      <c r="K15" s="321"/>
      <c r="L15" s="321"/>
      <c r="M15" s="321"/>
      <c r="N15" s="321"/>
      <c r="O15" s="322"/>
      <c r="P15" s="323"/>
      <c r="Q15" s="324"/>
      <c r="R15" s="323" t="str">
        <f t="shared" si="0"/>
        <v/>
      </c>
      <c r="S15" s="319"/>
    </row>
    <row r="16" spans="1:19" x14ac:dyDescent="0.25">
      <c r="A16" s="333"/>
      <c r="B16" s="325"/>
      <c r="C16" s="325"/>
      <c r="D16" s="316"/>
      <c r="E16" s="316"/>
      <c r="F16" s="316"/>
      <c r="G16" s="326"/>
      <c r="H16" s="327"/>
      <c r="I16" s="328"/>
      <c r="J16" s="328"/>
      <c r="K16" s="328"/>
      <c r="L16" s="328"/>
      <c r="M16" s="328"/>
      <c r="N16" s="328"/>
      <c r="O16" s="329"/>
      <c r="P16" s="330"/>
      <c r="Q16" s="331"/>
      <c r="R16" s="330" t="str">
        <f t="shared" si="0"/>
        <v/>
      </c>
      <c r="S16" s="326"/>
    </row>
    <row r="17" spans="1:19" x14ac:dyDescent="0.25">
      <c r="A17" s="332"/>
      <c r="B17" s="318"/>
      <c r="C17" s="318"/>
      <c r="D17" s="313"/>
      <c r="E17" s="313"/>
      <c r="F17" s="313"/>
      <c r="G17" s="319"/>
      <c r="H17" s="320"/>
      <c r="I17" s="321"/>
      <c r="J17" s="321"/>
      <c r="K17" s="321"/>
      <c r="L17" s="321"/>
      <c r="M17" s="321"/>
      <c r="N17" s="321"/>
      <c r="O17" s="322"/>
      <c r="P17" s="323"/>
      <c r="Q17" s="324"/>
      <c r="R17" s="323" t="str">
        <f t="shared" si="0"/>
        <v/>
      </c>
      <c r="S17" s="319"/>
    </row>
    <row r="18" spans="1:19" x14ac:dyDescent="0.25">
      <c r="A18" s="333"/>
      <c r="B18" s="325"/>
      <c r="C18" s="325"/>
      <c r="D18" s="316"/>
      <c r="E18" s="316"/>
      <c r="F18" s="316"/>
      <c r="G18" s="326"/>
      <c r="H18" s="327"/>
      <c r="I18" s="328"/>
      <c r="J18" s="328"/>
      <c r="K18" s="328"/>
      <c r="L18" s="328"/>
      <c r="M18" s="328"/>
      <c r="N18" s="328"/>
      <c r="O18" s="329"/>
      <c r="P18" s="330"/>
      <c r="Q18" s="331"/>
      <c r="R18" s="330" t="str">
        <f t="shared" si="0"/>
        <v/>
      </c>
      <c r="S18" s="326"/>
    </row>
    <row r="19" spans="1:19" x14ac:dyDescent="0.25">
      <c r="A19" s="332"/>
      <c r="B19" s="318"/>
      <c r="C19" s="318"/>
      <c r="D19" s="313"/>
      <c r="E19" s="313"/>
      <c r="F19" s="313"/>
      <c r="G19" s="319"/>
      <c r="H19" s="320"/>
      <c r="I19" s="321"/>
      <c r="J19" s="321"/>
      <c r="K19" s="321"/>
      <c r="L19" s="321"/>
      <c r="M19" s="321"/>
      <c r="N19" s="321"/>
      <c r="O19" s="322"/>
      <c r="P19" s="323"/>
      <c r="Q19" s="324"/>
      <c r="R19" s="323" t="str">
        <f t="shared" si="0"/>
        <v/>
      </c>
      <c r="S19" s="319"/>
    </row>
    <row r="20" spans="1:19" x14ac:dyDescent="0.25">
      <c r="A20" s="333"/>
      <c r="B20" s="325"/>
      <c r="C20" s="325"/>
      <c r="D20" s="316"/>
      <c r="E20" s="316"/>
      <c r="F20" s="316"/>
      <c r="G20" s="326"/>
      <c r="H20" s="327"/>
      <c r="I20" s="328"/>
      <c r="J20" s="328"/>
      <c r="K20" s="328"/>
      <c r="L20" s="328"/>
      <c r="M20" s="328"/>
      <c r="N20" s="328"/>
      <c r="O20" s="329"/>
      <c r="P20" s="330"/>
      <c r="Q20" s="331"/>
      <c r="R20" s="330" t="str">
        <f t="shared" si="0"/>
        <v/>
      </c>
      <c r="S20" s="326"/>
    </row>
    <row r="21" spans="1:19" x14ac:dyDescent="0.25">
      <c r="A21" s="332"/>
      <c r="B21" s="318"/>
      <c r="C21" s="318"/>
      <c r="D21" s="313"/>
      <c r="E21" s="313"/>
      <c r="F21" s="313"/>
      <c r="G21" s="319"/>
      <c r="H21" s="320"/>
      <c r="I21" s="321"/>
      <c r="J21" s="321"/>
      <c r="K21" s="321"/>
      <c r="L21" s="321"/>
      <c r="M21" s="321"/>
      <c r="N21" s="321"/>
      <c r="O21" s="322"/>
      <c r="P21" s="323"/>
      <c r="Q21" s="324"/>
      <c r="R21" s="323" t="str">
        <f t="shared" si="0"/>
        <v/>
      </c>
      <c r="S21" s="319"/>
    </row>
    <row r="22" spans="1:19" x14ac:dyDescent="0.25">
      <c r="A22" s="333"/>
      <c r="B22" s="325"/>
      <c r="C22" s="325"/>
      <c r="D22" s="316"/>
      <c r="E22" s="316"/>
      <c r="F22" s="316"/>
      <c r="G22" s="326"/>
      <c r="H22" s="327"/>
      <c r="I22" s="328"/>
      <c r="J22" s="328"/>
      <c r="K22" s="328"/>
      <c r="L22" s="328"/>
      <c r="M22" s="328"/>
      <c r="N22" s="328"/>
      <c r="O22" s="329"/>
      <c r="P22" s="330"/>
      <c r="Q22" s="331"/>
      <c r="R22" s="330" t="str">
        <f t="shared" si="0"/>
        <v/>
      </c>
      <c r="S22" s="326"/>
    </row>
    <row r="23" spans="1:19" x14ac:dyDescent="0.25">
      <c r="A23" s="332"/>
      <c r="B23" s="318"/>
      <c r="C23" s="318"/>
      <c r="D23" s="313"/>
      <c r="E23" s="313"/>
      <c r="F23" s="313"/>
      <c r="G23" s="319"/>
      <c r="H23" s="320"/>
      <c r="I23" s="321"/>
      <c r="J23" s="321"/>
      <c r="K23" s="321"/>
      <c r="L23" s="321"/>
      <c r="M23" s="321"/>
      <c r="N23" s="321"/>
      <c r="O23" s="322"/>
      <c r="P23" s="323"/>
      <c r="Q23" s="324"/>
      <c r="R23" s="323" t="str">
        <f t="shared" si="0"/>
        <v/>
      </c>
      <c r="S23" s="319"/>
    </row>
    <row r="24" spans="1:19" x14ac:dyDescent="0.25">
      <c r="A24" s="333"/>
      <c r="B24" s="325"/>
      <c r="C24" s="325"/>
      <c r="D24" s="316"/>
      <c r="E24" s="316"/>
      <c r="F24" s="316"/>
      <c r="G24" s="326"/>
      <c r="H24" s="327"/>
      <c r="I24" s="328"/>
      <c r="J24" s="328"/>
      <c r="K24" s="328"/>
      <c r="L24" s="328"/>
      <c r="M24" s="328"/>
      <c r="N24" s="328"/>
      <c r="O24" s="329"/>
      <c r="P24" s="330"/>
      <c r="Q24" s="331"/>
      <c r="R24" s="330" t="str">
        <f t="shared" si="0"/>
        <v/>
      </c>
      <c r="S24" s="326"/>
    </row>
    <row r="25" spans="1:19" x14ac:dyDescent="0.25">
      <c r="A25" s="332"/>
      <c r="B25" s="318"/>
      <c r="C25" s="318"/>
      <c r="D25" s="313"/>
      <c r="E25" s="313"/>
      <c r="F25" s="313"/>
      <c r="G25" s="319"/>
      <c r="H25" s="320"/>
      <c r="I25" s="321"/>
      <c r="J25" s="321"/>
      <c r="K25" s="321"/>
      <c r="L25" s="321"/>
      <c r="M25" s="321"/>
      <c r="N25" s="321"/>
      <c r="O25" s="322"/>
      <c r="P25" s="323"/>
      <c r="Q25" s="324"/>
      <c r="R25" s="323" t="str">
        <f t="shared" si="0"/>
        <v/>
      </c>
      <c r="S25" s="319"/>
    </row>
    <row r="26" spans="1:19" x14ac:dyDescent="0.25">
      <c r="A26" s="333"/>
      <c r="B26" s="325"/>
      <c r="C26" s="325"/>
      <c r="D26" s="316"/>
      <c r="E26" s="316"/>
      <c r="F26" s="316"/>
      <c r="G26" s="326"/>
      <c r="H26" s="327"/>
      <c r="I26" s="328"/>
      <c r="J26" s="328"/>
      <c r="K26" s="328"/>
      <c r="L26" s="328"/>
      <c r="M26" s="328"/>
      <c r="N26" s="328"/>
      <c r="O26" s="329"/>
      <c r="P26" s="330"/>
      <c r="Q26" s="331"/>
      <c r="R26" s="330" t="str">
        <f t="shared" si="0"/>
        <v/>
      </c>
      <c r="S26" s="326"/>
    </row>
    <row r="27" spans="1:19" x14ac:dyDescent="0.25">
      <c r="A27" s="332"/>
      <c r="B27" s="318"/>
      <c r="C27" s="318"/>
      <c r="D27" s="313"/>
      <c r="E27" s="313"/>
      <c r="F27" s="313"/>
      <c r="G27" s="319"/>
      <c r="H27" s="320"/>
      <c r="I27" s="321"/>
      <c r="J27" s="321"/>
      <c r="K27" s="321"/>
      <c r="L27" s="321"/>
      <c r="M27" s="321"/>
      <c r="N27" s="321"/>
      <c r="O27" s="322"/>
      <c r="P27" s="323"/>
      <c r="Q27" s="324"/>
      <c r="R27" s="323" t="str">
        <f t="shared" si="0"/>
        <v/>
      </c>
      <c r="S27" s="319"/>
    </row>
    <row r="28" spans="1:19" x14ac:dyDescent="0.25">
      <c r="A28" s="333"/>
      <c r="B28" s="325"/>
      <c r="C28" s="325"/>
      <c r="D28" s="316"/>
      <c r="E28" s="316"/>
      <c r="F28" s="316"/>
      <c r="G28" s="326"/>
      <c r="H28" s="327"/>
      <c r="I28" s="328"/>
      <c r="J28" s="328"/>
      <c r="K28" s="328"/>
      <c r="L28" s="328"/>
      <c r="M28" s="328"/>
      <c r="N28" s="328"/>
      <c r="O28" s="329"/>
      <c r="P28" s="330"/>
      <c r="Q28" s="331"/>
      <c r="R28" s="330" t="str">
        <f t="shared" si="0"/>
        <v/>
      </c>
      <c r="S28" s="326"/>
    </row>
    <row r="29" spans="1:19" x14ac:dyDescent="0.25">
      <c r="A29" s="332"/>
      <c r="B29" s="318"/>
      <c r="C29" s="318"/>
      <c r="D29" s="313"/>
      <c r="E29" s="313"/>
      <c r="F29" s="313"/>
      <c r="G29" s="319"/>
      <c r="H29" s="320"/>
      <c r="I29" s="321"/>
      <c r="J29" s="321"/>
      <c r="K29" s="321"/>
      <c r="L29" s="321"/>
      <c r="M29" s="321"/>
      <c r="N29" s="321"/>
      <c r="O29" s="322"/>
      <c r="P29" s="323"/>
      <c r="Q29" s="324"/>
      <c r="R29" s="323" t="str">
        <f t="shared" si="0"/>
        <v/>
      </c>
      <c r="S29" s="319"/>
    </row>
    <row r="30" spans="1:19" x14ac:dyDescent="0.25">
      <c r="A30" s="333"/>
      <c r="B30" s="325"/>
      <c r="C30" s="325"/>
      <c r="D30" s="316"/>
      <c r="E30" s="316"/>
      <c r="F30" s="316"/>
      <c r="G30" s="326"/>
      <c r="H30" s="327"/>
      <c r="I30" s="328"/>
      <c r="J30" s="328"/>
      <c r="K30" s="328"/>
      <c r="L30" s="328"/>
      <c r="M30" s="328"/>
      <c r="N30" s="328"/>
      <c r="O30" s="329"/>
      <c r="P30" s="330"/>
      <c r="Q30" s="331"/>
      <c r="R30" s="330" t="str">
        <f t="shared" si="0"/>
        <v/>
      </c>
      <c r="S30" s="326"/>
    </row>
    <row r="31" spans="1:19" x14ac:dyDescent="0.25">
      <c r="A31" s="332"/>
      <c r="B31" s="318"/>
      <c r="C31" s="318"/>
      <c r="D31" s="313"/>
      <c r="E31" s="313"/>
      <c r="F31" s="313"/>
      <c r="G31" s="319"/>
      <c r="H31" s="320"/>
      <c r="I31" s="321"/>
      <c r="J31" s="321"/>
      <c r="K31" s="321"/>
      <c r="L31" s="321"/>
      <c r="M31" s="321"/>
      <c r="N31" s="321"/>
      <c r="O31" s="322"/>
      <c r="P31" s="323"/>
      <c r="Q31" s="324"/>
      <c r="R31" s="323" t="str">
        <f t="shared" si="0"/>
        <v/>
      </c>
      <c r="S31" s="319"/>
    </row>
    <row r="32" spans="1:19" x14ac:dyDescent="0.25">
      <c r="A32" s="333"/>
      <c r="B32" s="325"/>
      <c r="C32" s="325"/>
      <c r="D32" s="316"/>
      <c r="E32" s="316"/>
      <c r="F32" s="316"/>
      <c r="G32" s="326"/>
      <c r="H32" s="327"/>
      <c r="I32" s="328"/>
      <c r="J32" s="328"/>
      <c r="K32" s="328"/>
      <c r="L32" s="328"/>
      <c r="M32" s="328"/>
      <c r="N32" s="328"/>
      <c r="O32" s="329"/>
      <c r="P32" s="330"/>
      <c r="Q32" s="331"/>
      <c r="R32" s="330" t="str">
        <f t="shared" si="0"/>
        <v/>
      </c>
      <c r="S32" s="326"/>
    </row>
    <row r="33" spans="1:19" x14ac:dyDescent="0.25">
      <c r="A33" s="332"/>
      <c r="B33" s="318"/>
      <c r="C33" s="318"/>
      <c r="D33" s="313"/>
      <c r="E33" s="313"/>
      <c r="F33" s="313"/>
      <c r="G33" s="319"/>
      <c r="H33" s="320"/>
      <c r="I33" s="321"/>
      <c r="J33" s="321"/>
      <c r="K33" s="321"/>
      <c r="L33" s="321"/>
      <c r="M33" s="321"/>
      <c r="N33" s="321"/>
      <c r="O33" s="322"/>
      <c r="P33" s="323"/>
      <c r="Q33" s="324"/>
      <c r="R33" s="323" t="str">
        <f t="shared" si="0"/>
        <v/>
      </c>
      <c r="S33" s="319"/>
    </row>
    <row r="34" spans="1:19" x14ac:dyDescent="0.25">
      <c r="A34" s="333"/>
      <c r="B34" s="325"/>
      <c r="C34" s="325"/>
      <c r="D34" s="316"/>
      <c r="E34" s="316"/>
      <c r="F34" s="316"/>
      <c r="G34" s="326"/>
      <c r="H34" s="327"/>
      <c r="I34" s="328"/>
      <c r="J34" s="328"/>
      <c r="K34" s="328"/>
      <c r="L34" s="328"/>
      <c r="M34" s="328"/>
      <c r="N34" s="328"/>
      <c r="O34" s="329"/>
      <c r="P34" s="330"/>
      <c r="Q34" s="331"/>
      <c r="R34" s="330" t="str">
        <f t="shared" si="0"/>
        <v/>
      </c>
      <c r="S34" s="326"/>
    </row>
    <row r="35" spans="1:19" x14ac:dyDescent="0.25">
      <c r="A35" s="332"/>
      <c r="B35" s="318"/>
      <c r="C35" s="318"/>
      <c r="D35" s="313"/>
      <c r="E35" s="313"/>
      <c r="F35" s="313"/>
      <c r="G35" s="319"/>
      <c r="H35" s="320"/>
      <c r="I35" s="321"/>
      <c r="J35" s="321"/>
      <c r="K35" s="321"/>
      <c r="L35" s="321"/>
      <c r="M35" s="321"/>
      <c r="N35" s="321"/>
      <c r="O35" s="322"/>
      <c r="P35" s="323"/>
      <c r="Q35" s="324"/>
      <c r="R35" s="323" t="str">
        <f t="shared" si="0"/>
        <v/>
      </c>
      <c r="S35" s="319"/>
    </row>
    <row r="36" spans="1:19" x14ac:dyDescent="0.25">
      <c r="A36" s="333"/>
      <c r="B36" s="325"/>
      <c r="C36" s="325"/>
      <c r="D36" s="316"/>
      <c r="E36" s="316"/>
      <c r="F36" s="316"/>
      <c r="G36" s="326"/>
      <c r="H36" s="327"/>
      <c r="I36" s="328"/>
      <c r="J36" s="328"/>
      <c r="K36" s="328"/>
      <c r="L36" s="328"/>
      <c r="M36" s="328"/>
      <c r="N36" s="328"/>
      <c r="O36" s="329"/>
      <c r="P36" s="330"/>
      <c r="Q36" s="331"/>
      <c r="R36" s="330" t="str">
        <f t="shared" si="0"/>
        <v/>
      </c>
      <c r="S36" s="326"/>
    </row>
    <row r="37" spans="1:19" x14ac:dyDescent="0.25">
      <c r="A37" s="332"/>
      <c r="B37" s="318"/>
      <c r="C37" s="318"/>
      <c r="D37" s="313"/>
      <c r="E37" s="313"/>
      <c r="F37" s="313"/>
      <c r="G37" s="319"/>
      <c r="H37" s="320"/>
      <c r="I37" s="321"/>
      <c r="J37" s="321"/>
      <c r="K37" s="321"/>
      <c r="L37" s="321"/>
      <c r="M37" s="321"/>
      <c r="N37" s="321"/>
      <c r="O37" s="322"/>
      <c r="P37" s="323"/>
      <c r="Q37" s="324"/>
      <c r="R37" s="323" t="str">
        <f t="shared" si="0"/>
        <v/>
      </c>
      <c r="S37" s="319"/>
    </row>
    <row r="38" spans="1:19" x14ac:dyDescent="0.25">
      <c r="A38" s="333"/>
      <c r="B38" s="325"/>
      <c r="C38" s="325"/>
      <c r="D38" s="316"/>
      <c r="E38" s="316"/>
      <c r="F38" s="316"/>
      <c r="G38" s="326"/>
      <c r="H38" s="327"/>
      <c r="I38" s="328"/>
      <c r="J38" s="328"/>
      <c r="K38" s="328"/>
      <c r="L38" s="328"/>
      <c r="M38" s="328"/>
      <c r="N38" s="328"/>
      <c r="O38" s="329"/>
      <c r="P38" s="330"/>
      <c r="Q38" s="331"/>
      <c r="R38" s="330" t="str">
        <f t="shared" si="0"/>
        <v/>
      </c>
      <c r="S38" s="326"/>
    </row>
    <row r="39" spans="1:19" x14ac:dyDescent="0.25">
      <c r="A39" s="332"/>
      <c r="B39" s="318"/>
      <c r="C39" s="318"/>
      <c r="D39" s="313"/>
      <c r="E39" s="313"/>
      <c r="F39" s="313"/>
      <c r="G39" s="319"/>
      <c r="H39" s="320"/>
      <c r="I39" s="321"/>
      <c r="J39" s="321"/>
      <c r="K39" s="321"/>
      <c r="L39" s="321"/>
      <c r="M39" s="321"/>
      <c r="N39" s="321"/>
      <c r="O39" s="322"/>
      <c r="P39" s="323"/>
      <c r="Q39" s="324"/>
      <c r="R39" s="323" t="str">
        <f t="shared" si="0"/>
        <v/>
      </c>
      <c r="S39" s="319"/>
    </row>
    <row r="40" spans="1:19" x14ac:dyDescent="0.25">
      <c r="A40" s="333"/>
      <c r="B40" s="325"/>
      <c r="C40" s="325"/>
      <c r="D40" s="316"/>
      <c r="E40" s="316"/>
      <c r="F40" s="316"/>
      <c r="G40" s="326"/>
      <c r="H40" s="327"/>
      <c r="I40" s="328"/>
      <c r="J40" s="328"/>
      <c r="K40" s="328"/>
      <c r="L40" s="328"/>
      <c r="M40" s="328"/>
      <c r="N40" s="328"/>
      <c r="O40" s="329"/>
      <c r="P40" s="330"/>
      <c r="Q40" s="331"/>
      <c r="R40" s="330" t="str">
        <f t="shared" si="0"/>
        <v/>
      </c>
      <c r="S40" s="326"/>
    </row>
    <row r="41" spans="1:19" x14ac:dyDescent="0.25">
      <c r="A41" s="332"/>
      <c r="B41" s="318"/>
      <c r="C41" s="318"/>
      <c r="D41" s="313"/>
      <c r="E41" s="313"/>
      <c r="F41" s="313"/>
      <c r="G41" s="319"/>
      <c r="H41" s="320"/>
      <c r="I41" s="321"/>
      <c r="J41" s="321"/>
      <c r="K41" s="321"/>
      <c r="L41" s="321"/>
      <c r="M41" s="321"/>
      <c r="N41" s="321"/>
      <c r="O41" s="322"/>
      <c r="P41" s="323"/>
      <c r="Q41" s="324"/>
      <c r="R41" s="323" t="str">
        <f t="shared" si="0"/>
        <v/>
      </c>
      <c r="S41" s="319"/>
    </row>
    <row r="42" spans="1:19" x14ac:dyDescent="0.25">
      <c r="A42" s="333"/>
      <c r="B42" s="325"/>
      <c r="C42" s="325"/>
      <c r="D42" s="316"/>
      <c r="E42" s="316"/>
      <c r="F42" s="316"/>
      <c r="G42" s="326"/>
      <c r="H42" s="327"/>
      <c r="I42" s="328"/>
      <c r="J42" s="328"/>
      <c r="K42" s="328"/>
      <c r="L42" s="328"/>
      <c r="M42" s="328"/>
      <c r="N42" s="328"/>
      <c r="O42" s="329"/>
      <c r="P42" s="330"/>
      <c r="Q42" s="331"/>
      <c r="R42" s="330" t="str">
        <f t="shared" si="0"/>
        <v/>
      </c>
      <c r="S42" s="326"/>
    </row>
    <row r="43" spans="1:19" x14ac:dyDescent="0.25">
      <c r="A43" s="332"/>
      <c r="B43" s="318"/>
      <c r="C43" s="318"/>
      <c r="D43" s="313"/>
      <c r="E43" s="313"/>
      <c r="F43" s="313"/>
      <c r="G43" s="319"/>
      <c r="H43" s="320"/>
      <c r="I43" s="321"/>
      <c r="J43" s="321"/>
      <c r="K43" s="321"/>
      <c r="L43" s="321"/>
      <c r="M43" s="321"/>
      <c r="N43" s="321"/>
      <c r="O43" s="322"/>
      <c r="P43" s="323"/>
      <c r="Q43" s="324"/>
      <c r="R43" s="323" t="str">
        <f t="shared" si="0"/>
        <v/>
      </c>
      <c r="S43" s="319"/>
    </row>
    <row r="44" spans="1:19" x14ac:dyDescent="0.25">
      <c r="A44" s="333"/>
      <c r="B44" s="325"/>
      <c r="C44" s="325"/>
      <c r="D44" s="316"/>
      <c r="E44" s="316"/>
      <c r="F44" s="316"/>
      <c r="G44" s="326"/>
      <c r="H44" s="327"/>
      <c r="I44" s="328"/>
      <c r="J44" s="328"/>
      <c r="K44" s="328"/>
      <c r="L44" s="328"/>
      <c r="M44" s="328"/>
      <c r="N44" s="328"/>
      <c r="O44" s="329"/>
      <c r="P44" s="330"/>
      <c r="Q44" s="331"/>
      <c r="R44" s="330" t="str">
        <f t="shared" si="0"/>
        <v/>
      </c>
      <c r="S44" s="326"/>
    </row>
    <row r="45" spans="1:19" x14ac:dyDescent="0.25">
      <c r="A45" s="332"/>
      <c r="B45" s="318"/>
      <c r="C45" s="318"/>
      <c r="D45" s="313"/>
      <c r="E45" s="313"/>
      <c r="F45" s="313"/>
      <c r="G45" s="319"/>
      <c r="H45" s="320"/>
      <c r="I45" s="321"/>
      <c r="J45" s="321"/>
      <c r="K45" s="321"/>
      <c r="L45" s="321"/>
      <c r="M45" s="321"/>
      <c r="N45" s="321"/>
      <c r="O45" s="322"/>
      <c r="P45" s="323"/>
      <c r="Q45" s="324"/>
      <c r="R45" s="323" t="str">
        <f t="shared" si="0"/>
        <v/>
      </c>
      <c r="S45" s="319"/>
    </row>
    <row r="46" spans="1:19" x14ac:dyDescent="0.25">
      <c r="A46" s="333"/>
      <c r="B46" s="325"/>
      <c r="C46" s="325"/>
      <c r="D46" s="316"/>
      <c r="E46" s="316"/>
      <c r="F46" s="316"/>
      <c r="G46" s="326"/>
      <c r="H46" s="327"/>
      <c r="I46" s="328"/>
      <c r="J46" s="328"/>
      <c r="K46" s="328"/>
      <c r="L46" s="328"/>
      <c r="M46" s="328"/>
      <c r="N46" s="328"/>
      <c r="O46" s="329"/>
      <c r="P46" s="330"/>
      <c r="Q46" s="331"/>
      <c r="R46" s="330" t="str">
        <f t="shared" si="0"/>
        <v/>
      </c>
      <c r="S46" s="326"/>
    </row>
    <row r="47" spans="1:19" x14ac:dyDescent="0.25">
      <c r="A47" s="332"/>
      <c r="B47" s="318"/>
      <c r="C47" s="318"/>
      <c r="D47" s="313"/>
      <c r="E47" s="313"/>
      <c r="F47" s="313"/>
      <c r="G47" s="319"/>
      <c r="H47" s="320"/>
      <c r="I47" s="321"/>
      <c r="J47" s="321"/>
      <c r="K47" s="321"/>
      <c r="L47" s="321"/>
      <c r="M47" s="321"/>
      <c r="N47" s="321"/>
      <c r="O47" s="322"/>
      <c r="P47" s="323"/>
      <c r="Q47" s="324"/>
      <c r="R47" s="323" t="str">
        <f t="shared" si="0"/>
        <v/>
      </c>
      <c r="S47" s="319"/>
    </row>
    <row r="48" spans="1:19" x14ac:dyDescent="0.25">
      <c r="A48" s="333"/>
      <c r="B48" s="325"/>
      <c r="C48" s="325"/>
      <c r="D48" s="316"/>
      <c r="E48" s="316"/>
      <c r="F48" s="316"/>
      <c r="G48" s="326"/>
      <c r="H48" s="327"/>
      <c r="I48" s="328"/>
      <c r="J48" s="328"/>
      <c r="K48" s="328"/>
      <c r="L48" s="328"/>
      <c r="M48" s="328"/>
      <c r="N48" s="328"/>
      <c r="O48" s="329"/>
      <c r="P48" s="330"/>
      <c r="Q48" s="331"/>
      <c r="R48" s="330" t="str">
        <f t="shared" si="0"/>
        <v/>
      </c>
      <c r="S48" s="326"/>
    </row>
    <row r="49" spans="1:19" x14ac:dyDescent="0.25">
      <c r="A49" s="332"/>
      <c r="B49" s="318"/>
      <c r="C49" s="318"/>
      <c r="D49" s="313"/>
      <c r="E49" s="313"/>
      <c r="F49" s="313"/>
      <c r="G49" s="319"/>
      <c r="H49" s="320"/>
      <c r="I49" s="321"/>
      <c r="J49" s="321"/>
      <c r="K49" s="321"/>
      <c r="L49" s="321"/>
      <c r="M49" s="321"/>
      <c r="N49" s="321"/>
      <c r="O49" s="322"/>
      <c r="P49" s="323"/>
      <c r="Q49" s="324"/>
      <c r="R49" s="323" t="str">
        <f t="shared" si="0"/>
        <v/>
      </c>
      <c r="S49" s="319"/>
    </row>
    <row r="50" spans="1:19" x14ac:dyDescent="0.25">
      <c r="A50" s="333"/>
      <c r="B50" s="325"/>
      <c r="C50" s="325"/>
      <c r="D50" s="316"/>
      <c r="E50" s="316"/>
      <c r="F50" s="316"/>
      <c r="G50" s="326"/>
      <c r="H50" s="327"/>
      <c r="I50" s="328"/>
      <c r="J50" s="328"/>
      <c r="K50" s="328"/>
      <c r="L50" s="328"/>
      <c r="M50" s="328"/>
      <c r="N50" s="328"/>
      <c r="O50" s="329"/>
      <c r="P50" s="330"/>
      <c r="Q50" s="331"/>
      <c r="R50" s="330" t="str">
        <f t="shared" si="0"/>
        <v/>
      </c>
      <c r="S50" s="326"/>
    </row>
  </sheetData>
  <sheetProtection algorithmName="SHA-512" hashValue="Xq1FuVtw4xjR7x4ZJrXGjcC8ti+3mYieMUa+bZcLdou8vZpc9DNtsIkyFIkYkmd9OxwUatP2rq9F2gMO3Qe3zA==" saltValue="F86EKVIE6SIcrpTZA1WGyw==" spinCount="100000" sheet="1" objects="1" scenarios="1"/>
  <protectedRanges>
    <protectedRange sqref="A7:S50" name="Range1"/>
  </protectedRanges>
  <mergeCells count="4">
    <mergeCell ref="O5:P5"/>
    <mergeCell ref="H5:N5"/>
    <mergeCell ref="A1:S1"/>
    <mergeCell ref="A2:S2"/>
  </mergeCells>
  <pageMargins left="0.7" right="0.7" top="0.75" bottom="0.75" header="0.3" footer="0.3"/>
  <pageSetup paperSize="5" scale="85" orientation="landscape"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B36429CB-1C70-44BD-B18A-0B8B40C95BA7}">
          <x14:formula1>
            <xm:f>Filters!$A$3:$A$69</xm:f>
          </x14:formula1>
          <xm:sqref>A7:A50</xm:sqref>
        </x14:dataValidation>
        <x14:dataValidation type="list" allowBlank="1" showInputMessage="1" showErrorMessage="1" xr:uid="{675994E3-39F9-4469-8558-DC5FCA56C92D}">
          <x14:formula1>
            <xm:f>Filters!$C$3:$C$7</xm:f>
          </x14:formula1>
          <xm:sqref>D7:D50</xm:sqref>
        </x14:dataValidation>
        <x14:dataValidation type="list" allowBlank="1" showInputMessage="1" showErrorMessage="1" xr:uid="{DE6B4EC5-D35D-4197-8599-2053537B665F}">
          <x14:formula1>
            <xm:f>Filters!$C$10:$C$11</xm:f>
          </x14:formula1>
          <xm:sqref>H7:N50</xm:sqref>
        </x14:dataValidation>
        <x14:dataValidation type="list" allowBlank="1" showInputMessage="1" showErrorMessage="1" xr:uid="{8C8D8932-42BD-45F3-8E7C-303F826B11B6}">
          <x14:formula1>
            <xm:f>Filters!$C$14:$C$19</xm:f>
          </x14:formula1>
          <xm:sqref>E7:E50</xm:sqref>
        </x14:dataValidation>
        <x14:dataValidation type="list" allowBlank="1" showInputMessage="1" showErrorMessage="1" xr:uid="{B9775534-CC2C-4915-952A-CE0CD2FFE638}">
          <x14:formula1>
            <xm:f>Filters!$C$46:$C$52</xm:f>
          </x14:formula1>
          <xm:sqref>F7:F50</xm:sqref>
        </x14:dataValidation>
        <x14:dataValidation type="list" allowBlank="1" showInputMessage="1" showErrorMessage="1" xr:uid="{22A495AA-9202-4B52-B75F-4C58495F1282}">
          <x14:formula1>
            <xm:f>Filters!$C$28:$C$34</xm:f>
          </x14:formula1>
          <xm:sqref>G7:G50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6bc55f93-7273-4933-81cf-df5c2d9ca620">
      <Terms xmlns="http://schemas.microsoft.com/office/infopath/2007/PartnerControls"/>
    </lcf76f155ced4ddcb4097134ff3c332f>
    <_ip_UnifiedCompliancePolicyProperties xmlns="http://schemas.microsoft.com/sharepoint/v3" xsi:nil="true"/>
    <TaxCatchAll xmlns="2dcf0ad5-4185-4ddd-8f2b-b58c2bf5a1fc" xsi:nil="true"/>
    <Description xmlns="6bc55f93-7273-4933-81cf-df5c2d9ca62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3E9685B2C032344A268AEB723296A27" ma:contentTypeVersion="20" ma:contentTypeDescription="Create a new document." ma:contentTypeScope="" ma:versionID="4fce2855e3d04dbb8801cb14dae6fe93">
  <xsd:schema xmlns:xsd="http://www.w3.org/2001/XMLSchema" xmlns:xs="http://www.w3.org/2001/XMLSchema" xmlns:p="http://schemas.microsoft.com/office/2006/metadata/properties" xmlns:ns1="http://schemas.microsoft.com/sharepoint/v3" xmlns:ns2="6bc55f93-7273-4933-81cf-df5c2d9ca620" xmlns:ns3="2dcf0ad5-4185-4ddd-8f2b-b58c2bf5a1fc" targetNamespace="http://schemas.microsoft.com/office/2006/metadata/properties" ma:root="true" ma:fieldsID="54c33fc2a363f9c6d91777f84b649412" ns1:_="" ns2:_="" ns3:_="">
    <xsd:import namespace="http://schemas.microsoft.com/sharepoint/v3"/>
    <xsd:import namespace="6bc55f93-7273-4933-81cf-df5c2d9ca620"/>
    <xsd:import namespace="2dcf0ad5-4185-4ddd-8f2b-b58c2bf5a1f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1:_ip_UnifiedCompliancePolicyProperties" minOccurs="0"/>
                <xsd:element ref="ns1:_ip_UnifiedCompliancePolicyUIAction"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c55f93-7273-4933-81cf-df5c2d9ca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95cd2bc-5de8-4524-ad36-9f676da3af15"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Description" ma:index="27" nillable="true" ma:displayName="Description " ma:description="Only Owners of the SharePoint have access to this folder. Members or others will have to access through a share link. " ma:format="Dropdown" ma:internalName="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dcf0ad5-4185-4ddd-8f2b-b58c2bf5a1f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b7f498c-2ed5-44a8-8c93-e1ef610f424d}" ma:internalName="TaxCatchAll" ma:showField="CatchAllData" ma:web="2dcf0ad5-4185-4ddd-8f2b-b58c2bf5a1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43DC69-AC3F-49F5-8D4A-73D27A421282}">
  <ds:schemaRefs>
    <ds:schemaRef ds:uri="http://www.w3.org/XML/1998/namespace"/>
    <ds:schemaRef ds:uri="http://purl.org/dc/terms/"/>
    <ds:schemaRef ds:uri="http://schemas.microsoft.com/office/2006/metadata/properties"/>
    <ds:schemaRef ds:uri="http://purl.org/dc/elements/1.1/"/>
    <ds:schemaRef ds:uri="http://schemas.microsoft.com/office/2006/documentManagement/types"/>
    <ds:schemaRef ds:uri="6bc55f93-7273-4933-81cf-df5c2d9ca620"/>
    <ds:schemaRef ds:uri="http://schemas.microsoft.com/office/infopath/2007/PartnerControls"/>
    <ds:schemaRef ds:uri="http://schemas.openxmlformats.org/package/2006/metadata/core-properties"/>
    <ds:schemaRef ds:uri="2dcf0ad5-4185-4ddd-8f2b-b58c2bf5a1fc"/>
    <ds:schemaRef ds:uri="http://schemas.microsoft.com/sharepoint/v3"/>
    <ds:schemaRef ds:uri="http://purl.org/dc/dcmitype/"/>
  </ds:schemaRefs>
</ds:datastoreItem>
</file>

<file path=customXml/itemProps2.xml><?xml version="1.0" encoding="utf-8"?>
<ds:datastoreItem xmlns:ds="http://schemas.openxmlformats.org/officeDocument/2006/customXml" ds:itemID="{CCF974C3-18A8-4C5C-B3D8-43CFAFBA691B}">
  <ds:schemaRefs>
    <ds:schemaRef ds:uri="http://schemas.microsoft.com/sharepoint/v3/contenttype/forms"/>
  </ds:schemaRefs>
</ds:datastoreItem>
</file>

<file path=customXml/itemProps3.xml><?xml version="1.0" encoding="utf-8"?>
<ds:datastoreItem xmlns:ds="http://schemas.openxmlformats.org/officeDocument/2006/customXml" ds:itemID="{05BB7E03-805F-4BC5-BDF5-B3AAD6D744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c55f93-7273-4933-81cf-df5c2d9ca620"/>
    <ds:schemaRef ds:uri="2dcf0ad5-4185-4ddd-8f2b-b58c2bf5a1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254</vt:i4>
      </vt:variant>
    </vt:vector>
  </HeadingPairs>
  <TitlesOfParts>
    <vt:vector size="275" baseType="lpstr">
      <vt:lpstr>A. Title</vt:lpstr>
      <vt:lpstr>B. General Information</vt:lpstr>
      <vt:lpstr>C. Demo Effectiveness</vt:lpstr>
      <vt:lpstr>D1. Past Perf-Currently Funded</vt:lpstr>
      <vt:lpstr>D2. Past Perf-Not Curr Funded</vt:lpstr>
      <vt:lpstr>E. Enrollment Targets</vt:lpstr>
      <vt:lpstr>F. Partnerships</vt:lpstr>
      <vt:lpstr>G. Program Offering Summary</vt:lpstr>
      <vt:lpstr>H. Schedule Summary</vt:lpstr>
      <vt:lpstr>I. IET Offering Summary</vt:lpstr>
      <vt:lpstr>J. Personnel Chart</vt:lpstr>
      <vt:lpstr>K. DOE 101 Instructions</vt:lpstr>
      <vt:lpstr>L. Example DOE 101 Form </vt:lpstr>
      <vt:lpstr>M. DOE 101 - AGE</vt:lpstr>
      <vt:lpstr>N. DOE 101 - CORR</vt:lpstr>
      <vt:lpstr>O. DOE 101 - IELCE</vt:lpstr>
      <vt:lpstr>P. Projected Equipment - AGE</vt:lpstr>
      <vt:lpstr>Q. Projected Equipment - CORR</vt:lpstr>
      <vt:lpstr>R. Projected Equipment - IELCE</vt:lpstr>
      <vt:lpstr>S. Allocation Chart</vt:lpstr>
      <vt:lpstr>Filters</vt:lpstr>
      <vt:lpstr>_2022_23</vt:lpstr>
      <vt:lpstr>_2022_23_7</vt:lpstr>
      <vt:lpstr>_2023_24</vt:lpstr>
      <vt:lpstr>_2023_24_2</vt:lpstr>
      <vt:lpstr>_2023_24_3</vt:lpstr>
      <vt:lpstr>_2023_24_4</vt:lpstr>
      <vt:lpstr>_2023_24_5</vt:lpstr>
      <vt:lpstr>_2023_24_6</vt:lpstr>
      <vt:lpstr>_2023_24_7</vt:lpstr>
      <vt:lpstr>_2023_24_8</vt:lpstr>
      <vt:lpstr>_2024_25</vt:lpstr>
      <vt:lpstr>_2024_25_2</vt:lpstr>
      <vt:lpstr>_2024_25_3</vt:lpstr>
      <vt:lpstr>_2024_25_4</vt:lpstr>
      <vt:lpstr>_2024_25_5</vt:lpstr>
      <vt:lpstr>_2024_25_6</vt:lpstr>
      <vt:lpstr>_2024_25_8</vt:lpstr>
      <vt:lpstr>_2026_27</vt:lpstr>
      <vt:lpstr>_2026_27_3</vt:lpstr>
      <vt:lpstr>_2026_27_MSG</vt:lpstr>
      <vt:lpstr>_2026_27_MSG_Min._Target</vt:lpstr>
      <vt:lpstr>_2027_28</vt:lpstr>
      <vt:lpstr>_2027_28_2</vt:lpstr>
      <vt:lpstr>_2028_29</vt:lpstr>
      <vt:lpstr>_2028_29_2</vt:lpstr>
      <vt:lpstr>_2029_30</vt:lpstr>
      <vt:lpstr>_2029_30_2</vt:lpstr>
      <vt:lpstr>_3__Year_Average</vt:lpstr>
      <vt:lpstr>_3__Year_Avg__auto_populated</vt:lpstr>
      <vt:lpstr>ABE</vt:lpstr>
      <vt:lpstr>ACCOUNT_TITLE</vt:lpstr>
      <vt:lpstr>Account_Title_2</vt:lpstr>
      <vt:lpstr>Account_Title_3</vt:lpstr>
      <vt:lpstr>ACCOUNT_TITLE_AND_NARRATIVE</vt:lpstr>
      <vt:lpstr>Account_Title_Narrative</vt:lpstr>
      <vt:lpstr>Account_Title_Narrative_3</vt:lpstr>
      <vt:lpstr>Account_Title_Narrative_4</vt:lpstr>
      <vt:lpstr>Actual_Enrollment</vt:lpstr>
      <vt:lpstr>Adult_Education_Demonstrated_Effectiveness___All_Applicants</vt:lpstr>
      <vt:lpstr>Adult_Education_Director</vt:lpstr>
      <vt:lpstr>Adult_General_Education__AGE__TAPS__27B022_Section_231_Allocation</vt:lpstr>
      <vt:lpstr>AGE_Program</vt:lpstr>
      <vt:lpstr>Agency_Head</vt:lpstr>
      <vt:lpstr>AHS</vt:lpstr>
      <vt:lpstr>AHS_Co</vt:lpstr>
      <vt:lpstr>All_Applicants_PROJECTED_ENROLLMENT</vt:lpstr>
      <vt:lpstr>All_Applicants_Projected_Enrollment_2</vt:lpstr>
      <vt:lpstr>ALLOCATED_to_this_PROJECT</vt:lpstr>
      <vt:lpstr>AMOUNT</vt:lpstr>
      <vt:lpstr>Amount_2</vt:lpstr>
      <vt:lpstr>Amount_3</vt:lpstr>
      <vt:lpstr>Amount_4</vt:lpstr>
      <vt:lpstr>ASB</vt:lpstr>
      <vt:lpstr>auto_populated</vt:lpstr>
      <vt:lpstr>City_of_Instruction</vt:lpstr>
      <vt:lpstr>Class_Days_Offered</vt:lpstr>
      <vt:lpstr>Contact_Name</vt:lpstr>
      <vt:lpstr>Contact_Name_2</vt:lpstr>
      <vt:lpstr>Contact_Name_3</vt:lpstr>
      <vt:lpstr>County</vt:lpstr>
      <vt:lpstr>County_2</vt:lpstr>
      <vt:lpstr>County_3</vt:lpstr>
      <vt:lpstr>County_4</vt:lpstr>
      <vt:lpstr>County_ies__Served</vt:lpstr>
      <vt:lpstr>Data_Source_s___Applicants_may_be_asked_to_provide_evidence_of_data_source</vt:lpstr>
      <vt:lpstr>DESCRIPTION</vt:lpstr>
      <vt:lpstr>Description_2</vt:lpstr>
      <vt:lpstr>Description_3</vt:lpstr>
      <vt:lpstr>Educational_Content_Domain</vt:lpstr>
      <vt:lpstr>Educational_Functioning_Level__EFL</vt:lpstr>
      <vt:lpstr>Eligible_Provider_Type</vt:lpstr>
      <vt:lpstr>Email</vt:lpstr>
      <vt:lpstr>Email_2</vt:lpstr>
      <vt:lpstr>Email_3</vt:lpstr>
      <vt:lpstr>Email_4</vt:lpstr>
      <vt:lpstr>Email_5</vt:lpstr>
      <vt:lpstr>Entering_Educational_Functioning_Level__EFL</vt:lpstr>
      <vt:lpstr>ESOL</vt:lpstr>
      <vt:lpstr>F</vt:lpstr>
      <vt:lpstr>FTE_POSITION</vt:lpstr>
      <vt:lpstr>FTE_Position_2</vt:lpstr>
      <vt:lpstr>FTE_Position_3</vt:lpstr>
      <vt:lpstr>FTE_Position_4</vt:lpstr>
      <vt:lpstr>Full_Time__30_hrs._or_more_per_week_____of_Personnel</vt:lpstr>
      <vt:lpstr>Funcrion_2</vt:lpstr>
      <vt:lpstr>FUNCTION</vt:lpstr>
      <vt:lpstr>Function_3</vt:lpstr>
      <vt:lpstr>Function_4</vt:lpstr>
      <vt:lpstr>FUNCTION_CODE</vt:lpstr>
      <vt:lpstr>Function_CodE_2</vt:lpstr>
      <vt:lpstr>Function_Code_3</vt:lpstr>
      <vt:lpstr>Fund_Source_s__Included_in_Application</vt:lpstr>
      <vt:lpstr>GED</vt:lpstr>
      <vt:lpstr>General_Phone_Number</vt:lpstr>
      <vt:lpstr>Grant_Manager</vt:lpstr>
      <vt:lpstr>IET</vt:lpstr>
      <vt:lpstr>IET_MSG_Type</vt:lpstr>
      <vt:lpstr>IET_Program</vt:lpstr>
      <vt:lpstr>IET_Program_Name</vt:lpstr>
      <vt:lpstr>IET_Program_Name_2</vt:lpstr>
      <vt:lpstr>IET_Program_Number</vt:lpstr>
      <vt:lpstr>IET_Type</vt:lpstr>
      <vt:lpstr>If_applying_as_a_collective__identify_the_lead_fiscal_agent__LFA__and_all_member_agencies.</vt:lpstr>
      <vt:lpstr>Individual_or_Collective_Application</vt:lpstr>
      <vt:lpstr>Instructional_Modality</vt:lpstr>
      <vt:lpstr>Instructional_Site</vt:lpstr>
      <vt:lpstr>Instructional_Site_Name</vt:lpstr>
      <vt:lpstr>Instructional_Site_Name_2</vt:lpstr>
      <vt:lpstr>Integrated_English_Literacy_and_Civics_Education__IELCE__TAPS___27B023_Section_243_Allocation</vt:lpstr>
      <vt:lpstr>ITEM</vt:lpstr>
      <vt:lpstr>Item_2</vt:lpstr>
      <vt:lpstr>Item_3</vt:lpstr>
      <vt:lpstr>ITEM_COST</vt:lpstr>
      <vt:lpstr>Item_Cost_2</vt:lpstr>
      <vt:lpstr>Item_COst_3</vt:lpstr>
      <vt:lpstr>LFA_Contact_Information</vt:lpstr>
      <vt:lpstr>M</vt:lpstr>
      <vt:lpstr>Maximum</vt:lpstr>
      <vt:lpstr>Maximum_Instructional_Hours</vt:lpstr>
      <vt:lpstr>Measure</vt:lpstr>
      <vt:lpstr>Measure_Description</vt:lpstr>
      <vt:lpstr>Minimum</vt:lpstr>
      <vt:lpstr>MSG_Type_3_Postsecondary_Transcript__360__Clock_Hours_or_12__Credit_Hours</vt:lpstr>
      <vt:lpstr>MSG_Type_4_Progress_Toward_Milestone_Completion_of_a_Registered_Preapprenticeship_Program</vt:lpstr>
      <vt:lpstr>MSG_Type_4_Progress_Toward_Milestone_Completion_of_an_Occupational_Completion_Point</vt:lpstr>
      <vt:lpstr>MSG_Type_5_Attainment_of_an_Industry_Recognized_Credential_on_the_Master_Credentials_List_or_the_Perkins_Postsecondary_Industry_Recognized_Credentials_List</vt:lpstr>
      <vt:lpstr>Name</vt:lpstr>
      <vt:lpstr>Name_2</vt:lpstr>
      <vt:lpstr>Number</vt:lpstr>
      <vt:lpstr>Number_Eligible_Individuals__Demonstrating_Improvement_in_the_Educational_Domain</vt:lpstr>
      <vt:lpstr>Number_Eligible_Individuals__Demonstrating_Improvement_in_the_Educational_Domain_2</vt:lpstr>
      <vt:lpstr>Number_of__Eligible_Individuals__enrolled</vt:lpstr>
      <vt:lpstr>Number_of__Eligible_Individuals__enrolled_2</vt:lpstr>
      <vt:lpstr>Number_of__Eligible_Individuals__enrolled_3</vt:lpstr>
      <vt:lpstr>Number_of__Eligible_Individuals__enrolled_4</vt:lpstr>
      <vt:lpstr>Number_of_Eligible_Individuals__Receiving_instruction_in_the_Educational_Content_Domain</vt:lpstr>
      <vt:lpstr>Number_of_Eligible_Individuals__Receiving_instruction_in_the_Educational_Content_Domain_2</vt:lpstr>
      <vt:lpstr>Number_of_Eligible_Individuals__who_earned_a_Diploma</vt:lpstr>
      <vt:lpstr>Number_of_Eligible_Individuals__who_earned_a_Diploma_2</vt:lpstr>
      <vt:lpstr>NUMBER_OF_ITEMS</vt:lpstr>
      <vt:lpstr>Number_Of_Items_2</vt:lpstr>
      <vt:lpstr>Number_Of_Items_3</vt:lpstr>
      <vt:lpstr>Number_of_Participants</vt:lpstr>
      <vt:lpstr>Number_Of_Participants_Exited</vt:lpstr>
      <vt:lpstr>Number_of_Participants_Who_Exited</vt:lpstr>
      <vt:lpstr>Number_of_Participants_who_Exited__Achieving_Outcome_or_Median__Earnings_Value</vt:lpstr>
      <vt:lpstr>Number_of_Participants_who_Exited__Achieving_Outcome_or_Median__Earnings_Value_2</vt:lpstr>
      <vt:lpstr>Number_of_Perticipants_2</vt:lpstr>
      <vt:lpstr>Number_of_Students_Who_Achieved_a_MSG</vt:lpstr>
      <vt:lpstr>Number_Of_Students_Who_Achieved_MSG_2</vt:lpstr>
      <vt:lpstr>OBJECT</vt:lpstr>
      <vt:lpstr>Object_2</vt:lpstr>
      <vt:lpstr>Object_3</vt:lpstr>
      <vt:lpstr>Object_4</vt:lpstr>
      <vt:lpstr>OBJECT_CODE</vt:lpstr>
      <vt:lpstr>Object_Code_2</vt:lpstr>
      <vt:lpstr>Object_Code_3</vt:lpstr>
      <vt:lpstr>of_Days_per_Week</vt:lpstr>
      <vt:lpstr>of_Hours_per_Day</vt:lpstr>
      <vt:lpstr>of_Weeks_of_Instruction_in_Sem_Term</vt:lpstr>
      <vt:lpstr>ONLY_Previously_Funded_Applicants_ACTUAL__ENROLLMENT</vt:lpstr>
      <vt:lpstr>Part_Time___Less_than_30_hrs._per_week_____of_Personnel</vt:lpstr>
      <vt:lpstr>Participants_Excluded_from_MSG_Performance</vt:lpstr>
      <vt:lpstr>Participants_Excluded_From_WSG_2</vt:lpstr>
      <vt:lpstr>Partnership_Information_</vt:lpstr>
      <vt:lpstr>Partnership_Information_10</vt:lpstr>
      <vt:lpstr>Partnership_Information_11</vt:lpstr>
      <vt:lpstr>Partnership_Information_12</vt:lpstr>
      <vt:lpstr>Partnership_Information_13</vt:lpstr>
      <vt:lpstr>Partnership_Information_14</vt:lpstr>
      <vt:lpstr>Partnership_Information_15</vt:lpstr>
      <vt:lpstr>Partnership_Information_2</vt:lpstr>
      <vt:lpstr>Partnership_Information_3</vt:lpstr>
      <vt:lpstr>Partnership_Information_4</vt:lpstr>
      <vt:lpstr>Partnership_Information_5</vt:lpstr>
      <vt:lpstr>Partnership_Information_6</vt:lpstr>
      <vt:lpstr>Partnership_Information_7</vt:lpstr>
      <vt:lpstr>Partnership_Information_8</vt:lpstr>
      <vt:lpstr>Partnership_Information_9</vt:lpstr>
      <vt:lpstr>Percebt_Allocated</vt:lpstr>
      <vt:lpstr>Percebt_Allocated_3</vt:lpstr>
      <vt:lpstr>Percebt_Allocated_4</vt:lpstr>
      <vt:lpstr>Percentage_Achieving_MSG</vt:lpstr>
      <vt:lpstr>Percentage_Achieving_MSG_2</vt:lpstr>
      <vt:lpstr>Percentage_of_Eligible_Individuals__Demonstrating_Improvement_of_skills_in_the_Educational_Content_Domain</vt:lpstr>
      <vt:lpstr>Percentage_of_Eligible_Individuals__Demonstrating_Improvement_of_skills_in_the_Educational_Content_Domain_2</vt:lpstr>
      <vt:lpstr>Percentage_of_Eligible_Individuals__who_achieved_an_outcome</vt:lpstr>
      <vt:lpstr>Percentage_of_Eligible_Individuals__who_achieved_an_outcome_2</vt:lpstr>
      <vt:lpstr>Percentage_of_Eligible_Individuals__who_earned_a_Diploma</vt:lpstr>
      <vt:lpstr>Percentage_of_Eligible_Individuals__who_earned_a_Diploma_2</vt:lpstr>
      <vt:lpstr>Percentage_of_Participants_Achieving_Outcome</vt:lpstr>
      <vt:lpstr>Percentage_of_Participants_Achieving_Outcome_2</vt:lpstr>
      <vt:lpstr>Phone_Number__Ext.</vt:lpstr>
      <vt:lpstr>Phone_Number_2</vt:lpstr>
      <vt:lpstr>Phone_Number_3</vt:lpstr>
      <vt:lpstr>Phone_Number_4</vt:lpstr>
      <vt:lpstr>Phone_Numeber_6</vt:lpstr>
      <vt:lpstr>Physical_Address</vt:lpstr>
      <vt:lpstr>Position_Name_2</vt:lpstr>
      <vt:lpstr>Position_Title</vt:lpstr>
      <vt:lpstr>Position_Title_2</vt:lpstr>
      <vt:lpstr>Position_Title_3</vt:lpstr>
      <vt:lpstr>Position_Title_4</vt:lpstr>
      <vt:lpstr>Primary_Contact</vt:lpstr>
      <vt:lpstr>Primary_Indicators</vt:lpstr>
      <vt:lpstr>Primary_Indicators_of_Performance</vt:lpstr>
      <vt:lpstr>'A. Title'!Print_Area</vt:lpstr>
      <vt:lpstr>'B. General Information'!Print_Area</vt:lpstr>
      <vt:lpstr>'C. Demo Effectiveness'!Print_Area</vt:lpstr>
      <vt:lpstr>'D1. Past Perf-Currently Funded'!Print_Area</vt:lpstr>
      <vt:lpstr>'D2. Past Perf-Not Curr Funded'!Print_Area</vt:lpstr>
      <vt:lpstr>'E. Enrollment Targets'!Print_Area</vt:lpstr>
      <vt:lpstr>'F. Partnerships'!Print_Area</vt:lpstr>
      <vt:lpstr>'G. Program Offering Summary'!Print_Area</vt:lpstr>
      <vt:lpstr>'H. Schedule Summary'!Print_Area</vt:lpstr>
      <vt:lpstr>'I. IET Offering Summary'!Print_Area</vt:lpstr>
      <vt:lpstr>'J. Personnel Chart'!Print_Area</vt:lpstr>
      <vt:lpstr>'K. DOE 101 Instructions'!Print_Area</vt:lpstr>
      <vt:lpstr>'L. Example DOE 101 Form '!Print_Area</vt:lpstr>
      <vt:lpstr>'M. DOE 101 - AGE'!Print_Area</vt:lpstr>
      <vt:lpstr>'N. DOE 101 - CORR'!Print_Area</vt:lpstr>
      <vt:lpstr>'O. DOE 101 - IELCE'!Print_Area</vt:lpstr>
      <vt:lpstr>'P. Projected Equipment - AGE'!Print_Area</vt:lpstr>
      <vt:lpstr>'Q. Projected Equipment - CORR'!Print_Area</vt:lpstr>
      <vt:lpstr>'R. Projected Equipment - IELCE'!Print_Area</vt:lpstr>
      <vt:lpstr>'S. Allocation Chart'!Print_Area</vt:lpstr>
      <vt:lpstr>'G. Program Offering Summary'!Print_Titles</vt:lpstr>
      <vt:lpstr>'H. Schedule Summary'!Print_Titles</vt:lpstr>
      <vt:lpstr>'S. Allocation Chart'!Print_Titles</vt:lpstr>
      <vt:lpstr>Program_Offerings</vt:lpstr>
      <vt:lpstr>Program_Year______________________________July_1__2024___June_30__2025</vt:lpstr>
      <vt:lpstr>Program_Year____________________________July_1__2023___June_30__2024</vt:lpstr>
      <vt:lpstr>Projected_Enrollment</vt:lpstr>
      <vt:lpstr>Projected_Minimum</vt:lpstr>
      <vt:lpstr>PROJECTED_MINIMUM__auto_populated</vt:lpstr>
      <vt:lpstr>Provider_Name</vt:lpstr>
      <vt:lpstr>Sa</vt:lpstr>
      <vt:lpstr>SCHOOL___PROGRAM</vt:lpstr>
      <vt:lpstr>School_Program_2</vt:lpstr>
      <vt:lpstr>School_Program_3</vt:lpstr>
      <vt:lpstr>Secondary_Contact</vt:lpstr>
      <vt:lpstr>Secondary_Credential_Outcomes</vt:lpstr>
      <vt:lpstr>Semester_Term_Availability</vt:lpstr>
      <vt:lpstr>Su</vt:lpstr>
      <vt:lpstr>T</vt:lpstr>
      <vt:lpstr>Th</vt:lpstr>
      <vt:lpstr>TOTAL_AMOUNT</vt:lpstr>
      <vt:lpstr>Total_Amount_2</vt:lpstr>
      <vt:lpstr>Total_Amount_3</vt:lpstr>
      <vt:lpstr>Transition_Outcomes</vt:lpstr>
      <vt:lpstr>Type_of_Personnel</vt:lpstr>
      <vt:lpstr>Unpaid_Volunteers</vt:lpstr>
      <vt:lpstr>W</vt:lpstr>
      <vt:lpstr>Website_Link__if_available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Campagnola, Claudia</dc:creator>
  <cp:keywords/>
  <dc:description/>
  <cp:lastModifiedBy>Campagnola, Claudia</cp:lastModifiedBy>
  <cp:revision/>
  <cp:lastPrinted>2026-02-27T13:09:22Z</cp:lastPrinted>
  <dcterms:created xsi:type="dcterms:W3CDTF">2025-09-23T16:54:23Z</dcterms:created>
  <dcterms:modified xsi:type="dcterms:W3CDTF">2026-05-01T19:34:57Z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0x010100C3E9685B2C032344A268AEB723296A27</vt:lpwstr>
  </property>
  <property fmtid="{D5CDD505-2E9C-101B-9397-08002B2CF9AE}" pid="3" name="MediaServiceImageTags">
    <vt:lpwstr/>
  </property>
</Properties>
</file>