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J:\Finance\Reports &amp; Surveys\AFR\2024-2025\AFR Summaries\"/>
    </mc:Choice>
  </mc:AlternateContent>
  <xr:revisionPtr revIDLastSave="0" documentId="8_{69D9A97C-563B-44E9-AB64-CA9187DBA01F}" xr6:coauthVersionLast="47" xr6:coauthVersionMax="47" xr10:uidLastSave="{00000000-0000-0000-0000-000000000000}"/>
  <bookViews>
    <workbookView xWindow="45972" yWindow="-108" windowWidth="23256" windowHeight="12456" tabRatio="918" xr2:uid="{B94F5E4C-4E36-4EBD-96EA-375F26BC5574}"/>
  </bookViews>
  <sheets>
    <sheet name="FCS" sheetId="2" r:id="rId1"/>
    <sheet name="EasternFL" sheetId="1" r:id="rId2"/>
    <sheet name="Broward" sheetId="3" r:id="rId3"/>
    <sheet name="Central FL" sheetId="4" r:id="rId4"/>
    <sheet name="Chipola" sheetId="5" r:id="rId5"/>
    <sheet name="Daytona" sheetId="6" r:id="rId6"/>
    <sheet name="FLSW" sheetId="7" r:id="rId7"/>
    <sheet name="Jacksonville" sheetId="8" r:id="rId8"/>
    <sheet name="FL Keys" sheetId="9" r:id="rId9"/>
    <sheet name="Gulf Coast" sheetId="10" r:id="rId10"/>
    <sheet name="Hillsborough" sheetId="11" r:id="rId11"/>
    <sheet name="Indian River" sheetId="12" r:id="rId12"/>
    <sheet name="FL Gateway" sheetId="13" r:id="rId13"/>
    <sheet name="Lake-Sumter" sheetId="14" r:id="rId14"/>
    <sheet name="Manatee-Sarasota" sheetId="15" r:id="rId15"/>
    <sheet name="Miami-Dade" sheetId="16" r:id="rId16"/>
    <sheet name="North FL" sheetId="17" r:id="rId17"/>
    <sheet name="NWFL" sheetId="18" r:id="rId18"/>
    <sheet name="Palm Beach" sheetId="19" r:id="rId19"/>
    <sheet name="Pasco-Hernando" sheetId="20" r:id="rId20"/>
    <sheet name="Pensacola" sheetId="21" r:id="rId21"/>
    <sheet name="Polk" sheetId="22" r:id="rId22"/>
    <sheet name="St Johns" sheetId="23" r:id="rId23"/>
    <sheet name="St. Petersburg" sheetId="24" r:id="rId24"/>
    <sheet name="Santa Fe" sheetId="25" r:id="rId25"/>
    <sheet name="Seminole" sheetId="26" r:id="rId26"/>
    <sheet name="South FL" sheetId="27" r:id="rId27"/>
    <sheet name="TSC" sheetId="28" r:id="rId28"/>
    <sheet name="Valencia" sheetId="29" r:id="rId29"/>
  </sheets>
  <externalReferences>
    <externalReference r:id="rId30"/>
    <externalReference r:id="rId31"/>
  </externalReferences>
  <definedNames>
    <definedName name="_2023_2024_FEES">EasternFL!$A$3</definedName>
    <definedName name="_2023_24_FEES">FCS!$A$4</definedName>
    <definedName name="Broward_2323Fees">Broward!$A$3</definedName>
    <definedName name="Broward_GLC">Broward!$C$4</definedName>
    <definedName name="Broward_TotalallFunds">Broward!$D$4</definedName>
    <definedName name="Broward_TuitionandFees">Broward!$A$4</definedName>
    <definedName name="Broward_TuitionandOOSFees">Broward!$E$4</definedName>
    <definedName name="CCPF_TUITION_AND_FEES">FCS!$A$5</definedName>
    <definedName name="CF_2324Fees">'Central FL'!$A$3</definedName>
    <definedName name="CF_GLC">'Central FL'!$C$4</definedName>
    <definedName name="CF_TotalallFunds">'Central FL'!$D$4</definedName>
    <definedName name="CF_TuitionandFees">'Central FL'!$A$4</definedName>
    <definedName name="CF_TuitionandOOSFees">'Central FL'!$E$4</definedName>
    <definedName name="Chipola_2324Fees">Chipola!$A$3</definedName>
    <definedName name="Chipola_GLC">Chipola!$C$4</definedName>
    <definedName name="Chipola_TotalAllFunds">Chipola!$D$4</definedName>
    <definedName name="Chipola_TuitionandFees">Chipola!$A$4</definedName>
    <definedName name="Chipola_TuitionandOOSFees">Chipola!$E$4</definedName>
    <definedName name="Daytona__TuitionandOOSFees">Daytona!$E$4</definedName>
    <definedName name="Daytona_2324">Daytona!$A$3</definedName>
    <definedName name="Daytona_2324Fees">Daytona!$A$4:$E$4</definedName>
    <definedName name="Daytona_GLC">Daytona!$C$4</definedName>
    <definedName name="Daytona_TotalallFunds">Daytona!$D$4</definedName>
    <definedName name="Daytona_TuitionandFees">Daytona!$A$4</definedName>
    <definedName name="Eastern_GLC">EasternFL!$C$4</definedName>
    <definedName name="Eastern_Total_andOOSFees">EasternFL!$E$4</definedName>
    <definedName name="Eastern_TotalAllFunds">EasternFL!$D$4</definedName>
    <definedName name="Eastern_TuitionandFees">EasternFL!$A$4</definedName>
    <definedName name="FSCJ_2324">Jacksonville!$A$3</definedName>
    <definedName name="FSCJ_GLC">Jacksonville!$C$4</definedName>
    <definedName name="FSCJ_TotalAllFunds">Jacksonville!$D$4</definedName>
    <definedName name="FSCJ_TuitionandFees">Jacksonville!$A$4</definedName>
    <definedName name="FSCJ_TuitionandOOSFees">Jacksonville!$E$4</definedName>
    <definedName name="FSW_2324">FLSW!$A$3</definedName>
    <definedName name="FSW_GLC">FLSW!$C$4</definedName>
    <definedName name="FSW_TotalallFunds">FLSW!$D$4</definedName>
    <definedName name="FSW_TuitionandFees">FLSW!$A$4</definedName>
    <definedName name="FSW_TuitionandOOSFees">FLSW!$E$4</definedName>
    <definedName name="Gate_2324">'FL Gateway'!$A$3</definedName>
    <definedName name="Gate_GLC">'FL Gateway'!$C$4</definedName>
    <definedName name="Gate_TotalallFunds">'FL Gateway'!$D$4</definedName>
    <definedName name="Gate_TuitionandFees">'FL Gateway'!$A$4</definedName>
    <definedName name="Gate_TuitionandOOSFees">'FL Gateway'!$E$4</definedName>
    <definedName name="GC_2324">'Gulf Coast'!$A$3</definedName>
    <definedName name="GC_GLC">'Gulf Coast'!$C$4</definedName>
    <definedName name="GC_TuitionandFees">'Gulf Coast'!$A$4</definedName>
    <definedName name="GC_TuitionandOOSFees">'Gulf Coast'!$E$4</definedName>
    <definedName name="GCV_TotalallFunds">'Gulf Coast'!$D$4</definedName>
    <definedName name="GLC">FCS!$C$5</definedName>
    <definedName name="Hill_2324">Hillsborough!$A$3</definedName>
    <definedName name="Hill_GLC">Hillsborough!$C$4</definedName>
    <definedName name="Hill_TotalallFunds">Hillsborough!$D$4</definedName>
    <definedName name="Hill_TuitionandOOSFees">Hillsborough!$E$4</definedName>
    <definedName name="Hill_TutionandFees">Hillsborough!$A$4</definedName>
    <definedName name="IR_GLC">'Indian River'!$C$4</definedName>
    <definedName name="IR_TotalAllFunds">'Indian River'!$D$4</definedName>
    <definedName name="IR_TuitionandFees">'Indian River'!$A$4</definedName>
    <definedName name="IR_TuitionandOOSFees">'Indian River'!$E$4</definedName>
    <definedName name="IRS_2324">'Indian River'!$A$3</definedName>
    <definedName name="Keys_2324">'FL Keys'!$A$3</definedName>
    <definedName name="Keys_GLC">'FL Keys'!$C$4</definedName>
    <definedName name="Keys_TotalallFunds">'FL Keys'!$D$4</definedName>
    <definedName name="Keys_TuitionandFees">'FL Keys'!$A$4</definedName>
    <definedName name="Keys_TuitionandOOSFees">'FL Keys'!$E$4</definedName>
    <definedName name="LS_2324">'Lake-Sumter'!$A$3</definedName>
    <definedName name="LS_GLC">'Lake-Sumter'!$C$4</definedName>
    <definedName name="LS_TotalallFunds">'Lake-Sumter'!$D$4</definedName>
    <definedName name="LS_TuitionandFees">'Lake-Sumter'!$A$4</definedName>
    <definedName name="LS_tuitionandOOSFees">'Lake-Sumter'!$E$4</definedName>
    <definedName name="Miami_2324">'Miami-Dade'!$A$3</definedName>
    <definedName name="Miami_GLC">'Miami-Dade'!$C$4</definedName>
    <definedName name="Miami_TotalAllFunds">'Miami-Dade'!$D$4</definedName>
    <definedName name="Miami_TuitionandFees">'Miami-Dade'!$A$4</definedName>
    <definedName name="Miami_TuitionandOOSFees">'Miami-Dade'!$E$4</definedName>
    <definedName name="NFL_2324">'North FL'!$A$3</definedName>
    <definedName name="NFL_GLC">'North FL'!$C$4</definedName>
    <definedName name="NFL_TotalallFunds">'North FL'!$D$4</definedName>
    <definedName name="NFL_TuitionandFees">'North FL'!$A$4</definedName>
    <definedName name="NFL_TuitionandOOSFees">'North FL'!$E$4</definedName>
    <definedName name="NWF_2324">NWFL!$A$3</definedName>
    <definedName name="NWF_GLC">NWFL!$C$4</definedName>
    <definedName name="NWF_TotalAllFunds">NWFL!$D$4</definedName>
    <definedName name="NWF_TuitionandFees">NWFL!$A$4</definedName>
    <definedName name="NWF_TuitionandOOSFees">NWFL!$E$4</definedName>
    <definedName name="Pasco_2324">'Pasco-Hernando'!$A$3</definedName>
    <definedName name="Pasco_GLC">'Pasco-Hernando'!$C$4</definedName>
    <definedName name="Pasco_TotalallFunds">'Pasco-Hernando'!$D$4</definedName>
    <definedName name="Pasco_TuitionandFees">'Pasco-Hernando'!$A$4</definedName>
    <definedName name="Pasco_TuitionandOOSFees">'Pasco-Hernando'!$E$4</definedName>
    <definedName name="PB_2324">'Palm Beach'!$A$3</definedName>
    <definedName name="PB_GLC">'Palm Beach'!$C$4</definedName>
    <definedName name="PB_TotalAllFunds">'Palm Beach'!$D$4</definedName>
    <definedName name="PB_TuitionandFees">'Palm Beach'!$A$4</definedName>
    <definedName name="PB_TuitionandOOSFees">'Palm Beach'!$E$4</definedName>
    <definedName name="Polk_2324">Polk!$A$3</definedName>
    <definedName name="Polk_GLC">Polk!$C$4</definedName>
    <definedName name="Polk_TotalallFunds">Polk!$D$4</definedName>
    <definedName name="Polk_TuitionandFees">Polk!$A$4</definedName>
    <definedName name="Polk_TuitionandOOSFees">Polk!$E$4</definedName>
    <definedName name="PSC_2324">Pensacola!$A$3</definedName>
    <definedName name="PSC_GLC">Pensacola!$C$4</definedName>
    <definedName name="PSC_TotalallFunds">Pensacola!$D$4</definedName>
    <definedName name="PSC_tuitionandFees">Pensacola!$A$4</definedName>
    <definedName name="PSC_TuitionandOOSFees">Pensacola!$E$4</definedName>
    <definedName name="SantaFe_2324">'Santa Fe'!$A$3</definedName>
    <definedName name="SantaFe_GLC">'Santa Fe'!$C$4</definedName>
    <definedName name="SantaFe_TotalallFunds">'Santa Fe'!$D$4</definedName>
    <definedName name="SantaFe_TuitionandFees">'Santa Fe'!$A$4</definedName>
    <definedName name="SantaFe_TuitionandOOSFees">'Santa Fe'!$E$4</definedName>
    <definedName name="SCCF_GLC">'Manatee-Sarasota'!$C$4</definedName>
    <definedName name="SCF_2324">'Manatee-Sarasota'!$A$3</definedName>
    <definedName name="SCF_TotalallFunds">'Manatee-Sarasota'!$D$4</definedName>
    <definedName name="SCF_TutionandFees">'Manatee-Sarasota'!$A$4</definedName>
    <definedName name="SCF_TutitonandOOSFees">'Manatee-Sarasota'!$E$4</definedName>
    <definedName name="Seminole_2324">Seminole!$A$3</definedName>
    <definedName name="Seminole_GLC">Seminole!$C$4</definedName>
    <definedName name="Seminole_TotalallFunds">Seminole!$D$4</definedName>
    <definedName name="Seminole_TuitionandFees">Seminole!$A$4</definedName>
    <definedName name="Seminole_TuitionandOOSFees">Seminole!$E$4</definedName>
    <definedName name="SF_2324">'South FL'!$A$3</definedName>
    <definedName name="SF_GLC">'South FL'!$C$4</definedName>
    <definedName name="SF_TotalallFunds">'South FL'!$D$4</definedName>
    <definedName name="SF_TuitionandFees">'South FL'!$A$4</definedName>
    <definedName name="SF_TuitionandOOSFees">'South FL'!$E$4</definedName>
    <definedName name="StJohns_2324">'St Johns'!$A$3</definedName>
    <definedName name="StJohns_GLC">'St Johns'!$C$4</definedName>
    <definedName name="StJohns_TotalallFunds">'St Johns'!$D$4</definedName>
    <definedName name="StJohns_TuitionandFees">'St Johns'!$A$4</definedName>
    <definedName name="StJohns_TuitionandOOSFees">'St Johns'!$E$4</definedName>
    <definedName name="StPete_2324">'St. Petersburg'!$A$3</definedName>
    <definedName name="StPete_GLC">'St. Petersburg'!$C$4</definedName>
    <definedName name="StPete_TotalallFunds">'St. Petersburg'!$D$4</definedName>
    <definedName name="StPete_TuitionandFees">'St. Petersburg'!$A$4</definedName>
    <definedName name="StPete_TuitionandOOSFees">'St. Petersburg'!$E$4</definedName>
    <definedName name="TOTAL_ALL_FUNDS">FCS!$D$5</definedName>
    <definedName name="TOTAL_TUITION_AND_OUT_OF_STATE_FEES">FCS!$E$5</definedName>
    <definedName name="TSC_2324">TSC!$A$3</definedName>
    <definedName name="TSC_GLC">TSC!$C$4</definedName>
    <definedName name="TSC_TotalAllFunds">TSC!$D$4</definedName>
    <definedName name="TSC_TuitionandFees">TSC!$A$4</definedName>
    <definedName name="TSC_TuitionandOOSFEes">TSC!$E$4</definedName>
    <definedName name="Valencia_2324">Valencia!$A$3</definedName>
    <definedName name="Valencia_GLC">Valencia!$C$4</definedName>
    <definedName name="Valencia_TotalAllFunds">Valencia!$D$4</definedName>
    <definedName name="Valencia_TuitionandFees">Valencia!$A$4</definedName>
    <definedName name="Valencia_TuitionandOOSFees">Valencia!$E$4</definedName>
    <definedName name="Yearend_date">'[1]Contact Information'!$C$9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D20" i="2"/>
  <c r="D69" i="2"/>
  <c r="D50" i="2"/>
  <c r="D38" i="2"/>
  <c r="D22" i="2"/>
  <c r="D81" i="2"/>
  <c r="D68" i="2"/>
  <c r="D65" i="2"/>
  <c r="B57" i="2"/>
  <c r="D49" i="2"/>
  <c r="D37" i="2"/>
  <c r="E24" i="2"/>
  <c r="D29" i="2" l="1"/>
  <c r="D33" i="2"/>
  <c r="D41" i="2"/>
  <c r="D45" i="2"/>
  <c r="D53" i="2"/>
  <c r="D70" i="2"/>
  <c r="D71" i="2"/>
  <c r="D16" i="2"/>
  <c r="D72" i="2"/>
  <c r="D30" i="2"/>
  <c r="D34" i="2"/>
  <c r="D42" i="2"/>
  <c r="D46" i="2"/>
  <c r="D63" i="2"/>
  <c r="D8" i="2"/>
  <c r="D66" i="2"/>
  <c r="D17" i="2"/>
  <c r="D64" i="2"/>
  <c r="D35" i="2"/>
  <c r="D39" i="2"/>
  <c r="D36" i="2"/>
  <c r="D48" i="2"/>
  <c r="D19" i="2"/>
  <c r="D28" i="2"/>
  <c r="D40" i="2"/>
  <c r="D52" i="2"/>
  <c r="D31" i="2"/>
  <c r="D9" i="2"/>
  <c r="D32" i="2"/>
  <c r="D44" i="2"/>
  <c r="D67" i="2"/>
  <c r="D13" i="2"/>
  <c r="E13" i="2" s="1"/>
  <c r="D12" i="2"/>
  <c r="D7" i="2"/>
  <c r="D80" i="2"/>
  <c r="D47" i="2"/>
  <c r="D51" i="2"/>
  <c r="D10" i="2"/>
  <c r="D62" i="2"/>
  <c r="D74" i="2"/>
  <c r="D75" i="2"/>
  <c r="D15" i="2"/>
  <c r="E6" i="2" s="1"/>
  <c r="D21" i="2"/>
  <c r="D27" i="2"/>
  <c r="D11" i="2"/>
  <c r="E11" i="2" s="1"/>
  <c r="D43" i="2"/>
  <c r="D73" i="2"/>
  <c r="D79" i="2"/>
  <c r="D18" i="2"/>
  <c r="D92" i="2"/>
  <c r="D54" i="2" l="1"/>
  <c r="E8" i="2"/>
  <c r="E7" i="2"/>
  <c r="E10" i="2"/>
  <c r="D88" i="2"/>
  <c r="D76" i="2"/>
  <c r="E12" i="2"/>
  <c r="E9" i="2"/>
  <c r="D14" i="2"/>
  <c r="D86" i="2"/>
  <c r="D23" i="2"/>
  <c r="E14" i="2" l="1"/>
  <c r="D83" i="2"/>
  <c r="D55" i="2"/>
  <c r="D24" i="2"/>
  <c r="D94" i="2"/>
  <c r="D90" i="2"/>
</calcChain>
</file>

<file path=xl/sharedStrings.xml><?xml version="1.0" encoding="utf-8"?>
<sst xmlns="http://schemas.openxmlformats.org/spreadsheetml/2006/main" count="4638" uniqueCount="163">
  <si>
    <t>Version:</t>
  </si>
  <si>
    <t>CCPF TUITION AND FEES</t>
  </si>
  <si>
    <t>GLC</t>
  </si>
  <si>
    <t>SUBTOTAL IN-STATE TUITION</t>
  </si>
  <si>
    <t>SUBTOTAL OUT-OF-STATE FEES</t>
  </si>
  <si>
    <t>from Accounts by GL:</t>
  </si>
  <si>
    <t>TOTAL CCPF STUDENT TUITION AND OUT-OF-STATE FEES</t>
  </si>
  <si>
    <t>OTHER TUITION AND FEES</t>
  </si>
  <si>
    <t>SUBTOTAL OTHER TUITION AND STUDENT FEES</t>
  </si>
  <si>
    <t>TOTAL TUITION AND STUDENT FEES</t>
  </si>
  <si>
    <t>PART II.  STUDENT FINANCIAL AID FEE REPORT (Supporting Schedule)</t>
  </si>
  <si>
    <t>Fund 1</t>
  </si>
  <si>
    <t>GL</t>
  </si>
  <si>
    <t>Revenue</t>
  </si>
  <si>
    <t>TUITION</t>
  </si>
  <si>
    <t>A &amp; P</t>
  </si>
  <si>
    <t>40101 &amp; 40110</t>
  </si>
  <si>
    <t>PSV</t>
  </si>
  <si>
    <t>40120</t>
  </si>
  <si>
    <t>PSAV</t>
  </si>
  <si>
    <t>DEV. ED.</t>
  </si>
  <si>
    <t>40150</t>
  </si>
  <si>
    <t>EPI</t>
  </si>
  <si>
    <t>VOC PREP</t>
  </si>
  <si>
    <t>ABE &amp; SEC</t>
  </si>
  <si>
    <t>OUT-OF-STATE</t>
  </si>
  <si>
    <t>40301 &amp; 40310</t>
  </si>
  <si>
    <t>40320</t>
  </si>
  <si>
    <t>40350</t>
  </si>
  <si>
    <t>TOTAL FUND 1</t>
  </si>
  <si>
    <t>FUND 2</t>
  </si>
  <si>
    <t>TOTAL FUND 2</t>
  </si>
  <si>
    <t>TOTAL FUND 1 AND FUND 2</t>
  </si>
  <si>
    <t>STUDENT FEE REVENUE</t>
  </si>
  <si>
    <t>TOTAL TUITION AND OUT-OF-STATE FEES</t>
  </si>
  <si>
    <t>TECHNOLOGY FEES</t>
  </si>
  <si>
    <t>TOTAL TUITION, OUT-OF-STATE FEES AND TECHNOLOGY</t>
  </si>
  <si>
    <t xml:space="preserve">DO NOT USE AMOUNTS TO CALCULATE TOTAL FTE. </t>
  </si>
  <si>
    <t>FLORIDA COLLEGE SYSTEM - ALL COLLEGES</t>
  </si>
  <si>
    <t xml:space="preserve">TUITION AND FEE REPORT </t>
  </si>
  <si>
    <t>TOTAL ALL FUNDS</t>
  </si>
  <si>
    <t>Tuition-Advanced &amp; Professional - Baccalaureate</t>
  </si>
  <si>
    <t>40101</t>
  </si>
  <si>
    <t>Tuition-Advanced &amp; Professional</t>
  </si>
  <si>
    <t>40110</t>
  </si>
  <si>
    <t>Tuition-Postsecondary Vocational</t>
  </si>
  <si>
    <t>Tuition-Postsecondary Adult Vocational</t>
  </si>
  <si>
    <t>40130</t>
  </si>
  <si>
    <t>Tuition-Developmental Education</t>
  </si>
  <si>
    <t>Tuition-EPI</t>
  </si>
  <si>
    <t>40160</t>
  </si>
  <si>
    <t>Tuition-Vocational Preparatory</t>
  </si>
  <si>
    <t>40180</t>
  </si>
  <si>
    <t>Tuition-Adult General Education (ABE) &amp; Secondary</t>
  </si>
  <si>
    <t>40190</t>
  </si>
  <si>
    <t>Out-of-state Fees-Advanced &amp; Professional - Baccalaureate</t>
  </si>
  <si>
    <t>40301</t>
  </si>
  <si>
    <t>Out-of-state Fees-Advanced &amp; Professional</t>
  </si>
  <si>
    <t>40310</t>
  </si>
  <si>
    <t>Out-of-state Fees-Postsecondary Vocational</t>
  </si>
  <si>
    <t>Out-of-state Fees-Postsecondary. Adult Vocational</t>
  </si>
  <si>
    <t>40330</t>
  </si>
  <si>
    <t>Out-of-state Fees-Developmental Education</t>
  </si>
  <si>
    <t>Out-of-state Fees-EPI &amp; Alternative Certification Curriculum</t>
  </si>
  <si>
    <t>40360</t>
  </si>
  <si>
    <t>Out-of-state Fees-Vocational Preparatory</t>
  </si>
  <si>
    <t>40380</t>
  </si>
  <si>
    <t>Out-of-state Fees-Adult General Education (ABE) &amp; Secondary</t>
  </si>
  <si>
    <t>40390</t>
  </si>
  <si>
    <t>Tuition - Lifelong Learning</t>
  </si>
  <si>
    <t>40210</t>
  </si>
  <si>
    <t>Tuition - Continuing Workforce Fees</t>
  </si>
  <si>
    <t>40240</t>
  </si>
  <si>
    <t>Out-of-state - Lifelong Learning</t>
  </si>
  <si>
    <t>40250</t>
  </si>
  <si>
    <t>Full Cost of Instruction (Repeat Course Fee)</t>
  </si>
  <si>
    <t>40260</t>
  </si>
  <si>
    <t>Full Cost of Instruction (Repeat Course Fee) - PSAV</t>
  </si>
  <si>
    <t>40264</t>
  </si>
  <si>
    <t>Tuition - Self-supporting</t>
  </si>
  <si>
    <t>40270</t>
  </si>
  <si>
    <t>Laboratory Fees</t>
  </si>
  <si>
    <t>40400</t>
  </si>
  <si>
    <t>Distance Learning Course User Fee</t>
  </si>
  <si>
    <t>40450</t>
  </si>
  <si>
    <t>Application Fees</t>
  </si>
  <si>
    <t>40500</t>
  </si>
  <si>
    <t>Graduation Fees</t>
  </si>
  <si>
    <t>40600</t>
  </si>
  <si>
    <t>Transcripts Fees</t>
  </si>
  <si>
    <t>40700</t>
  </si>
  <si>
    <t>Financial Aid Fund Fees</t>
  </si>
  <si>
    <t>40800</t>
  </si>
  <si>
    <t>Student Activities &amp; Service Fees</t>
  </si>
  <si>
    <t>40850</t>
  </si>
  <si>
    <t>CIF - A &amp; P, PSV, EPI, College Prep</t>
  </si>
  <si>
    <t>40860</t>
  </si>
  <si>
    <t>CIF - PSAV</t>
  </si>
  <si>
    <t>40861</t>
  </si>
  <si>
    <t>CIF - Baccalaureate</t>
  </si>
  <si>
    <t>40864</t>
  </si>
  <si>
    <t>Technology Fee</t>
  </si>
  <si>
    <t>40870</t>
  </si>
  <si>
    <t>Other Student Fees</t>
  </si>
  <si>
    <t>40900</t>
  </si>
  <si>
    <t>Late Fees</t>
  </si>
  <si>
    <t>40910</t>
  </si>
  <si>
    <t>Testing Fees</t>
  </si>
  <si>
    <t>40920</t>
  </si>
  <si>
    <t>Student Insurance Fees</t>
  </si>
  <si>
    <t>40930</t>
  </si>
  <si>
    <t>Safety &amp; Security Fees</t>
  </si>
  <si>
    <t>40940</t>
  </si>
  <si>
    <t>Picture Identification Card Fees</t>
  </si>
  <si>
    <t>40950</t>
  </si>
  <si>
    <t>Parking Fees</t>
  </si>
  <si>
    <t>40960</t>
  </si>
  <si>
    <t>Library Fees</t>
  </si>
  <si>
    <t>40970</t>
  </si>
  <si>
    <t>Contract Course Fees</t>
  </si>
  <si>
    <t>40990</t>
  </si>
  <si>
    <t>Residual Student Fees</t>
  </si>
  <si>
    <t>40991</t>
  </si>
  <si>
    <t>40110 &amp; 40110</t>
  </si>
  <si>
    <t>COLL. PREP</t>
  </si>
  <si>
    <t>Tuition-Career and Applied Technology (Formerly PSAV)</t>
  </si>
  <si>
    <t>Out-of-state Fees-Career and Applied Technology (Formerly PSAV)</t>
  </si>
  <si>
    <t>STATE COLLEGE OF FLORIDA, MANATEE-SARASOTA</t>
  </si>
  <si>
    <t>SANTA FE COLLEGE</t>
  </si>
  <si>
    <t>2025.v01</t>
  </si>
  <si>
    <t>2024-2025 FEES</t>
  </si>
  <si>
    <t>TOTAL</t>
  </si>
  <si>
    <t xml:space="preserve">TOTAL TUITION AND </t>
  </si>
  <si>
    <t>ALL FUNDS</t>
  </si>
  <si>
    <t>OUT-OF-STATE FEES</t>
  </si>
  <si>
    <t xml:space="preserve">2024-2025 FEES </t>
  </si>
  <si>
    <t>HILLSBOROUGH COLLEGE</t>
  </si>
  <si>
    <t>EASTERN FLORIDA STATE COLLEGE</t>
  </si>
  <si>
    <t>BROWARD COLLEGE</t>
  </si>
  <si>
    <t>COLLEGE OF CENTRAL FLORIDA</t>
  </si>
  <si>
    <t>CHIPOLA COLLEGE</t>
  </si>
  <si>
    <t>DAYTONA STATE COLLEGE</t>
  </si>
  <si>
    <t>FLORIDA SOUTHWESTERN STATE COLLEGE</t>
  </si>
  <si>
    <t>FLORIDA STATE COLLEGE AT JACKSONVILLE</t>
  </si>
  <si>
    <t>`</t>
  </si>
  <si>
    <t>THE COLLEGE OF THE FLORIDA KEYS</t>
  </si>
  <si>
    <t>GULF COAST STATE COLLEGE</t>
  </si>
  <si>
    <t>INDIAN RIVER STATE COLLEGE</t>
  </si>
  <si>
    <t>FLORIDA GATEWAY COLLEGE</t>
  </si>
  <si>
    <t>LAKE-SUMTER STATE COLLEGE</t>
  </si>
  <si>
    <t>MIAMI DADE COLLEGE</t>
  </si>
  <si>
    <t>NORTH FLORIDA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</si>
  <si>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</si>
  <si>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</si>
  <si>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</si>
  <si>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</si>
  <si>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</si>
  <si>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ST. JOHNS RIVER STATE COLLEGE</t>
  </si>
  <si>
    <t>ST. PETERSBURG COLLEGE</t>
  </si>
  <si>
    <t>SEMINOLE STATE COLLEGE OF FLORIDA</t>
  </si>
  <si>
    <t>SOUTH FLORIDA STATE COLLEGE</t>
  </si>
  <si>
    <t>TALLAHASSEE STATE COLLEGE</t>
  </si>
  <si>
    <t>VALENCIA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</si>
</sst>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* #,##0.00_);_(* \(#,##0.00\)"/>
  </numFmts>
  <fonts count="13" x14ac:knownFonts="1">
    <font>
      <sz val="11"/>
      <color theme="1"/>
      <name val="Aptos Narrow"/>
      <family val="2"/>
      <scheme val="minor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4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499984740745262"/>
        <bgColor indexed="64"/>
      </patternFill>
    </fill>
  </fills>
  <borders count="10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9" fillId="0" borderId="0"/>
  </cellStyleXfs>
  <cellXfs count="2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3" fillId="0" borderId="7" xfId="0" applyFont="1" applyBorder="1"/>
    <xf numFmtId="0" fontId="3" fillId="0" borderId="8" xfId="0" applyFont="1" applyBorder="1"/>
    <xf numFmtId="49" fontId="3" fillId="0" borderId="9" xfId="0" applyNumberFormat="1" applyFont="1" applyBorder="1" applyAlignment="1">
      <alignment horizontal="center"/>
    </xf>
    <xf numFmtId="44" fontId="3" fillId="0" borderId="9" xfId="0" applyNumberFormat="1" applyFont="1" applyBorder="1"/>
    <xf numFmtId="44" fontId="3" fillId="0" borderId="10" xfId="0" applyNumberFormat="1" applyFont="1" applyBorder="1"/>
    <xf numFmtId="0" fontId="2" fillId="2" borderId="11" xfId="0" applyFont="1" applyFill="1" applyBorder="1" applyAlignment="1">
      <alignment horizontal="left"/>
    </xf>
    <xf numFmtId="0" fontId="3" fillId="2" borderId="12" xfId="0" applyFont="1" applyFill="1" applyBorder="1"/>
    <xf numFmtId="0" fontId="3" fillId="2" borderId="13" xfId="0" applyFont="1" applyFill="1" applyBorder="1" applyAlignment="1">
      <alignment horizontal="center"/>
    </xf>
    <xf numFmtId="44" fontId="3" fillId="2" borderId="13" xfId="0" applyNumberFormat="1" applyFont="1" applyFill="1" applyBorder="1"/>
    <xf numFmtId="0" fontId="3" fillId="0" borderId="14" xfId="0" applyFont="1" applyBorder="1"/>
    <xf numFmtId="49" fontId="3" fillId="0" borderId="15" xfId="0" applyNumberFormat="1" applyFont="1" applyBorder="1" applyAlignment="1">
      <alignment horizontal="center"/>
    </xf>
    <xf numFmtId="44" fontId="3" fillId="0" borderId="15" xfId="0" applyNumberFormat="1" applyFont="1" applyBorder="1"/>
    <xf numFmtId="164" fontId="3" fillId="0" borderId="16" xfId="0" applyNumberFormat="1" applyFont="1" applyBorder="1"/>
    <xf numFmtId="0" fontId="3" fillId="0" borderId="17" xfId="0" applyFont="1" applyBorder="1"/>
    <xf numFmtId="164" fontId="3" fillId="0" borderId="18" xfId="0" applyNumberFormat="1" applyFont="1" applyBorder="1"/>
    <xf numFmtId="164" fontId="3" fillId="2" borderId="13" xfId="0" applyNumberFormat="1" applyFont="1" applyFill="1" applyBorder="1" applyAlignment="1">
      <alignment horizontal="right" vertical="center"/>
    </xf>
    <xf numFmtId="0" fontId="3" fillId="0" borderId="4" xfId="0" applyFont="1" applyBorder="1"/>
    <xf numFmtId="0" fontId="3" fillId="0" borderId="0" xfId="0" applyFont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/>
    <xf numFmtId="0" fontId="3" fillId="0" borderId="19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0" borderId="20" xfId="0" applyFont="1" applyBorder="1"/>
    <xf numFmtId="0" fontId="2" fillId="0" borderId="21" xfId="0" applyFont="1" applyBorder="1"/>
    <xf numFmtId="0" fontId="4" fillId="0" borderId="22" xfId="0" applyFont="1" applyBorder="1"/>
    <xf numFmtId="164" fontId="2" fillId="0" borderId="16" xfId="0" applyNumberFormat="1" applyFont="1" applyBorder="1" applyAlignment="1">
      <alignment horizontal="center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44" fontId="3" fillId="0" borderId="25" xfId="0" applyNumberFormat="1" applyFont="1" applyBorder="1"/>
    <xf numFmtId="0" fontId="2" fillId="0" borderId="7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3" fillId="0" borderId="26" xfId="0" applyFont="1" applyBorder="1" applyAlignment="1">
      <alignment horizontal="center"/>
    </xf>
    <xf numFmtId="44" fontId="3" fillId="0" borderId="27" xfId="0" applyNumberFormat="1" applyFont="1" applyBorder="1"/>
    <xf numFmtId="0" fontId="2" fillId="0" borderId="28" xfId="0" applyFont="1" applyBorder="1" applyAlignment="1">
      <alignment horizontal="left"/>
    </xf>
    <xf numFmtId="4" fontId="3" fillId="0" borderId="4" xfId="0" applyNumberFormat="1" applyFont="1" applyBorder="1"/>
    <xf numFmtId="0" fontId="3" fillId="0" borderId="19" xfId="0" applyFont="1" applyBorder="1" applyAlignment="1">
      <alignment horizontal="center"/>
    </xf>
    <xf numFmtId="4" fontId="2" fillId="0" borderId="4" xfId="0" applyNumberFormat="1" applyFont="1" applyBorder="1"/>
    <xf numFmtId="0" fontId="2" fillId="0" borderId="7" xfId="0" applyFont="1" applyBorder="1"/>
    <xf numFmtId="0" fontId="2" fillId="0" borderId="26" xfId="0" applyFont="1" applyBorder="1"/>
    <xf numFmtId="0" fontId="2" fillId="0" borderId="29" xfId="0" applyFont="1" applyBorder="1"/>
    <xf numFmtId="0" fontId="2" fillId="0" borderId="28" xfId="0" applyFont="1" applyBorder="1"/>
    <xf numFmtId="0" fontId="2" fillId="0" borderId="1" xfId="0" applyFont="1" applyBorder="1" applyAlignment="1">
      <alignment horizontal="center"/>
    </xf>
    <xf numFmtId="0" fontId="4" fillId="0" borderId="30" xfId="0" applyFont="1" applyBorder="1"/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/>
    <xf numFmtId="0" fontId="2" fillId="0" borderId="31" xfId="0" applyFont="1" applyBorder="1" applyAlignment="1">
      <alignment horizontal="left"/>
    </xf>
    <xf numFmtId="0" fontId="1" fillId="0" borderId="32" xfId="0" applyFont="1" applyBorder="1"/>
    <xf numFmtId="0" fontId="1" fillId="0" borderId="3" xfId="0" applyFont="1" applyBorder="1" applyAlignment="1">
      <alignment horizontal="center"/>
    </xf>
    <xf numFmtId="44" fontId="3" fillId="0" borderId="33" xfId="0" applyNumberFormat="1" applyFont="1" applyBorder="1"/>
    <xf numFmtId="3" fontId="2" fillId="0" borderId="34" xfId="0" applyNumberFormat="1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4" fontId="1" fillId="0" borderId="35" xfId="0" applyNumberFormat="1" applyFont="1" applyBorder="1"/>
    <xf numFmtId="0" fontId="2" fillId="0" borderId="36" xfId="0" applyFont="1" applyBorder="1" applyAlignment="1">
      <alignment horizontal="left"/>
    </xf>
    <xf numFmtId="0" fontId="1" fillId="0" borderId="28" xfId="0" applyFont="1" applyBorder="1"/>
    <xf numFmtId="0" fontId="1" fillId="0" borderId="37" xfId="0" applyFont="1" applyBorder="1" applyAlignment="1">
      <alignment horizontal="center"/>
    </xf>
    <xf numFmtId="44" fontId="3" fillId="0" borderId="38" xfId="0" applyNumberFormat="1" applyFont="1" applyBorder="1"/>
    <xf numFmtId="3" fontId="2" fillId="0" borderId="39" xfId="0" applyNumberFormat="1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1" fillId="0" borderId="41" xfId="0" applyFont="1" applyBorder="1"/>
    <xf numFmtId="0" fontId="1" fillId="0" borderId="42" xfId="0" applyFont="1" applyBorder="1" applyAlignment="1">
      <alignment horizontal="center"/>
    </xf>
    <xf numFmtId="44" fontId="3" fillId="0" borderId="43" xfId="0" applyNumberFormat="1" applyFont="1" applyBorder="1"/>
    <xf numFmtId="0" fontId="1" fillId="0" borderId="34" xfId="0" applyFont="1" applyBorder="1"/>
    <xf numFmtId="164" fontId="1" fillId="0" borderId="33" xfId="0" applyNumberFormat="1" applyFont="1" applyBorder="1"/>
    <xf numFmtId="0" fontId="2" fillId="0" borderId="34" xfId="0" applyFont="1" applyBorder="1"/>
    <xf numFmtId="44" fontId="3" fillId="0" borderId="35" xfId="0" applyNumberFormat="1" applyFont="1" applyBorder="1"/>
    <xf numFmtId="0" fontId="1" fillId="0" borderId="19" xfId="0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"/>
    </xf>
    <xf numFmtId="0" fontId="2" fillId="0" borderId="0" xfId="2" applyFont="1" applyAlignment="1">
      <alignment horizontal="right"/>
    </xf>
    <xf numFmtId="0" fontId="10" fillId="0" borderId="0" xfId="2" applyFont="1" applyAlignment="1">
      <alignment horizontal="center"/>
    </xf>
    <xf numFmtId="0" fontId="11" fillId="3" borderId="45" xfId="0" applyFont="1" applyFill="1" applyBorder="1" applyAlignment="1">
      <alignment horizontal="centerContinuous"/>
    </xf>
    <xf numFmtId="0" fontId="2" fillId="3" borderId="46" xfId="0" applyFont="1" applyFill="1" applyBorder="1" applyAlignment="1">
      <alignment horizontal="centerContinuous"/>
    </xf>
    <xf numFmtId="0" fontId="2" fillId="3" borderId="4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Continuous"/>
    </xf>
    <xf numFmtId="0" fontId="2" fillId="0" borderId="3" xfId="0" applyFont="1" applyBorder="1" applyAlignment="1">
      <alignment wrapText="1"/>
    </xf>
    <xf numFmtId="0" fontId="3" fillId="0" borderId="9" xfId="0" applyFont="1" applyBorder="1" applyAlignment="1">
      <alignment horizontal="center"/>
    </xf>
    <xf numFmtId="44" fontId="3" fillId="0" borderId="9" xfId="1" applyFont="1" applyFill="1" applyBorder="1" applyAlignment="1"/>
    <xf numFmtId="44" fontId="3" fillId="0" borderId="10" xfId="1" applyFont="1" applyFill="1" applyBorder="1" applyAlignment="1"/>
    <xf numFmtId="0" fontId="2" fillId="3" borderId="11" xfId="0" applyFont="1" applyFill="1" applyBorder="1" applyAlignment="1">
      <alignment horizontal="left" indent="2"/>
    </xf>
    <xf numFmtId="0" fontId="3" fillId="3" borderId="12" xfId="0" applyFont="1" applyFill="1" applyBorder="1"/>
    <xf numFmtId="0" fontId="3" fillId="3" borderId="13" xfId="0" applyFont="1" applyFill="1" applyBorder="1" applyAlignment="1">
      <alignment horizontal="center"/>
    </xf>
    <xf numFmtId="44" fontId="3" fillId="3" borderId="13" xfId="1" applyFont="1" applyFill="1" applyBorder="1" applyAlignment="1"/>
    <xf numFmtId="0" fontId="3" fillId="0" borderId="44" xfId="0" applyFont="1" applyBorder="1"/>
    <xf numFmtId="0" fontId="3" fillId="0" borderId="15" xfId="0" applyFont="1" applyBorder="1" applyAlignment="1">
      <alignment horizontal="center"/>
    </xf>
    <xf numFmtId="164" fontId="3" fillId="3" borderId="13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indent="2"/>
    </xf>
    <xf numFmtId="44" fontId="3" fillId="0" borderId="0" xfId="1" applyFont="1" applyFill="1" applyBorder="1" applyAlignment="1"/>
    <xf numFmtId="0" fontId="8" fillId="0" borderId="0" xfId="0" applyFont="1"/>
    <xf numFmtId="164" fontId="6" fillId="0" borderId="0" xfId="0" applyNumberFormat="1" applyFont="1"/>
    <xf numFmtId="0" fontId="8" fillId="0" borderId="47" xfId="0" applyFont="1" applyBorder="1"/>
    <xf numFmtId="0" fontId="3" fillId="0" borderId="48" xfId="0" applyFont="1" applyBorder="1"/>
    <xf numFmtId="164" fontId="3" fillId="0" borderId="49" xfId="0" applyNumberFormat="1" applyFont="1" applyBorder="1"/>
    <xf numFmtId="0" fontId="2" fillId="0" borderId="50" xfId="0" applyFont="1" applyBorder="1" applyAlignment="1">
      <alignment horizontal="left"/>
    </xf>
    <xf numFmtId="0" fontId="2" fillId="0" borderId="51" xfId="0" applyFont="1" applyBorder="1" applyAlignment="1">
      <alignment horizontal="left"/>
    </xf>
    <xf numFmtId="0" fontId="3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3" fillId="0" borderId="55" xfId="0" applyFont="1" applyBorder="1" applyAlignment="1">
      <alignment horizontal="center"/>
    </xf>
    <xf numFmtId="0" fontId="2" fillId="0" borderId="56" xfId="0" applyFont="1" applyBorder="1" applyAlignment="1">
      <alignment horizontal="left"/>
    </xf>
    <xf numFmtId="0" fontId="2" fillId="0" borderId="57" xfId="0" applyFont="1" applyBorder="1" applyAlignment="1">
      <alignment horizontal="left"/>
    </xf>
    <xf numFmtId="0" fontId="3" fillId="0" borderId="58" xfId="0" applyFont="1" applyBorder="1" applyAlignment="1">
      <alignment horizontal="center"/>
    </xf>
    <xf numFmtId="164" fontId="3" fillId="0" borderId="59" xfId="0" applyNumberFormat="1" applyFont="1" applyBorder="1"/>
    <xf numFmtId="4" fontId="2" fillId="0" borderId="48" xfId="0" applyNumberFormat="1" applyFont="1" applyBorder="1"/>
    <xf numFmtId="0" fontId="2" fillId="0" borderId="53" xfId="0" applyFont="1" applyBorder="1"/>
    <xf numFmtId="0" fontId="2" fillId="0" borderId="54" xfId="0" applyFont="1" applyBorder="1"/>
    <xf numFmtId="0" fontId="3" fillId="0" borderId="54" xfId="0" applyFont="1" applyBorder="1" applyAlignment="1">
      <alignment horizontal="center"/>
    </xf>
    <xf numFmtId="0" fontId="2" fillId="0" borderId="60" xfId="0" applyFont="1" applyBorder="1"/>
    <xf numFmtId="0" fontId="2" fillId="0" borderId="61" xfId="0" applyFont="1" applyBorder="1"/>
    <xf numFmtId="0" fontId="3" fillId="0" borderId="6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4" xfId="0" applyFont="1" applyBorder="1"/>
    <xf numFmtId="0" fontId="8" fillId="0" borderId="34" xfId="0" applyFont="1" applyBorder="1"/>
    <xf numFmtId="0" fontId="12" fillId="0" borderId="19" xfId="0" applyFont="1" applyBorder="1"/>
    <xf numFmtId="0" fontId="12" fillId="0" borderId="0" xfId="0" applyFont="1" applyAlignment="1">
      <alignment horizontal="center"/>
    </xf>
    <xf numFmtId="0" fontId="6" fillId="0" borderId="19" xfId="0" applyFont="1" applyBorder="1"/>
    <xf numFmtId="44" fontId="3" fillId="4" borderId="15" xfId="1" applyFont="1" applyFill="1" applyBorder="1" applyAlignment="1"/>
    <xf numFmtId="0" fontId="2" fillId="0" borderId="65" xfId="0" applyFont="1" applyBorder="1"/>
    <xf numFmtId="0" fontId="2" fillId="0" borderId="66" xfId="0" applyFont="1" applyBorder="1"/>
    <xf numFmtId="0" fontId="2" fillId="0" borderId="66" xfId="0" applyFont="1" applyBorder="1" applyAlignment="1">
      <alignment horizontal="center"/>
    </xf>
    <xf numFmtId="164" fontId="2" fillId="0" borderId="67" xfId="0" applyNumberFormat="1" applyFont="1" applyBorder="1" applyAlignment="1">
      <alignment horizontal="center"/>
    </xf>
    <xf numFmtId="0" fontId="2" fillId="0" borderId="68" xfId="0" applyFont="1" applyBorder="1"/>
    <xf numFmtId="0" fontId="3" fillId="0" borderId="47" xfId="0" applyFont="1" applyBorder="1"/>
    <xf numFmtId="0" fontId="2" fillId="0" borderId="47" xfId="0" applyFont="1" applyBorder="1" applyAlignment="1">
      <alignment horizontal="center"/>
    </xf>
    <xf numFmtId="0" fontId="2" fillId="0" borderId="69" xfId="0" applyFont="1" applyBorder="1" applyAlignment="1">
      <alignment horizontal="center"/>
    </xf>
    <xf numFmtId="0" fontId="2" fillId="0" borderId="70" xfId="0" applyFont="1" applyBorder="1" applyAlignment="1">
      <alignment horizontal="left"/>
    </xf>
    <xf numFmtId="0" fontId="6" fillId="0" borderId="71" xfId="0" applyFont="1" applyBorder="1"/>
    <xf numFmtId="0" fontId="2" fillId="0" borderId="34" xfId="0" applyFont="1" applyBorder="1" applyAlignment="1">
      <alignment horizontal="left"/>
    </xf>
    <xf numFmtId="0" fontId="2" fillId="0" borderId="70" xfId="0" applyFont="1" applyBorder="1" applyAlignment="1">
      <alignment horizontal="centerContinuous"/>
    </xf>
    <xf numFmtId="0" fontId="2" fillId="0" borderId="71" xfId="0" applyFont="1" applyBorder="1" applyAlignment="1">
      <alignment horizontal="centerContinuous"/>
    </xf>
    <xf numFmtId="0" fontId="6" fillId="0" borderId="63" xfId="0" applyFont="1" applyBorder="1" applyAlignment="1">
      <alignment horizontal="center"/>
    </xf>
    <xf numFmtId="164" fontId="6" fillId="0" borderId="72" xfId="0" applyNumberFormat="1" applyFont="1" applyBorder="1"/>
    <xf numFmtId="44" fontId="3" fillId="0" borderId="73" xfId="1" applyFont="1" applyFill="1" applyBorder="1" applyAlignment="1"/>
    <xf numFmtId="164" fontId="6" fillId="0" borderId="73" xfId="0" applyNumberFormat="1" applyFont="1" applyBorder="1"/>
    <xf numFmtId="3" fontId="2" fillId="0" borderId="75" xfId="0" applyNumberFormat="1" applyFont="1" applyBorder="1" applyAlignment="1">
      <alignment horizontal="left"/>
    </xf>
    <xf numFmtId="0" fontId="3" fillId="0" borderId="64" xfId="0" applyFont="1" applyBorder="1"/>
    <xf numFmtId="0" fontId="6" fillId="0" borderId="76" xfId="0" applyFont="1" applyBorder="1" applyAlignment="1">
      <alignment horizontal="center"/>
    </xf>
    <xf numFmtId="164" fontId="6" fillId="0" borderId="77" xfId="0" applyNumberFormat="1" applyFont="1" applyBorder="1"/>
    <xf numFmtId="164" fontId="6" fillId="0" borderId="62" xfId="0" applyNumberFormat="1" applyFont="1" applyBorder="1"/>
    <xf numFmtId="44" fontId="3" fillId="0" borderId="72" xfId="1" applyFont="1" applyFill="1" applyBorder="1" applyAlignment="1"/>
    <xf numFmtId="164" fontId="6" fillId="0" borderId="74" xfId="0" applyNumberFormat="1" applyFont="1" applyBorder="1"/>
    <xf numFmtId="44" fontId="3" fillId="0" borderId="78" xfId="1" applyFont="1" applyFill="1" applyBorder="1" applyAlignment="1"/>
    <xf numFmtId="44" fontId="3" fillId="0" borderId="79" xfId="1" applyFont="1" applyFill="1" applyBorder="1" applyAlignment="1"/>
    <xf numFmtId="44" fontId="3" fillId="0" borderId="80" xfId="1" applyFont="1" applyFill="1" applyBorder="1" applyAlignment="1"/>
    <xf numFmtId="0" fontId="2" fillId="3" borderId="48" xfId="0" applyFont="1" applyFill="1" applyBorder="1" applyAlignment="1">
      <alignment horizontal="left" indent="2"/>
    </xf>
    <xf numFmtId="0" fontId="3" fillId="3" borderId="0" xfId="0" applyFont="1" applyFill="1"/>
    <xf numFmtId="0" fontId="3" fillId="3" borderId="5" xfId="0" applyFont="1" applyFill="1" applyBorder="1" applyAlignment="1">
      <alignment horizontal="center"/>
    </xf>
    <xf numFmtId="44" fontId="3" fillId="3" borderId="5" xfId="1" applyFont="1" applyFill="1" applyBorder="1" applyAlignment="1"/>
    <xf numFmtId="4" fontId="3" fillId="0" borderId="65" xfId="0" applyNumberFormat="1" applyFont="1" applyBorder="1"/>
    <xf numFmtId="0" fontId="3" fillId="0" borderId="81" xfId="0" applyFont="1" applyBorder="1"/>
    <xf numFmtId="0" fontId="3" fillId="0" borderId="81" xfId="0" applyFont="1" applyBorder="1" applyAlignment="1">
      <alignment horizontal="center"/>
    </xf>
    <xf numFmtId="164" fontId="3" fillId="0" borderId="82" xfId="0" applyNumberFormat="1" applyFont="1" applyBorder="1"/>
    <xf numFmtId="0" fontId="2" fillId="3" borderId="83" xfId="0" applyFont="1" applyFill="1" applyBorder="1" applyAlignment="1">
      <alignment horizontal="left" indent="2"/>
    </xf>
    <xf numFmtId="0" fontId="3" fillId="3" borderId="46" xfId="0" applyFont="1" applyFill="1" applyBorder="1"/>
    <xf numFmtId="0" fontId="3" fillId="3" borderId="84" xfId="0" applyFont="1" applyFill="1" applyBorder="1" applyAlignment="1">
      <alignment horizontal="center"/>
    </xf>
    <xf numFmtId="44" fontId="3" fillId="3" borderId="85" xfId="1" applyFont="1" applyFill="1" applyBorder="1" applyAlignment="1"/>
    <xf numFmtId="0" fontId="2" fillId="0" borderId="63" xfId="0" applyFont="1" applyBorder="1"/>
    <xf numFmtId="0" fontId="2" fillId="0" borderId="86" xfId="0" applyFont="1" applyBorder="1" applyAlignment="1">
      <alignment horizontal="center"/>
    </xf>
    <xf numFmtId="0" fontId="2" fillId="0" borderId="22" xfId="0" applyFont="1" applyBorder="1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87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164" fontId="3" fillId="0" borderId="0" xfId="0" applyNumberFormat="1" applyFont="1"/>
    <xf numFmtId="164" fontId="3" fillId="0" borderId="88" xfId="0" applyNumberFormat="1" applyFont="1" applyBorder="1"/>
    <xf numFmtId="0" fontId="1" fillId="0" borderId="89" xfId="0" applyFont="1" applyBorder="1"/>
    <xf numFmtId="0" fontId="1" fillId="0" borderId="90" xfId="0" applyFont="1" applyBorder="1"/>
    <xf numFmtId="0" fontId="1" fillId="0" borderId="44" xfId="0" applyFont="1" applyBorder="1"/>
    <xf numFmtId="0" fontId="1" fillId="0" borderId="44" xfId="0" applyFont="1" applyBorder="1" applyAlignment="1">
      <alignment horizontal="center"/>
    </xf>
    <xf numFmtId="0" fontId="1" fillId="0" borderId="91" xfId="0" applyFont="1" applyBorder="1"/>
    <xf numFmtId="0" fontId="1" fillId="0" borderId="17" xfId="0" applyFont="1" applyBorder="1"/>
    <xf numFmtId="0" fontId="1" fillId="0" borderId="17" xfId="0" applyFont="1" applyBorder="1" applyAlignment="1">
      <alignment horizontal="center"/>
    </xf>
    <xf numFmtId="0" fontId="1" fillId="0" borderId="92" xfId="0" applyFont="1" applyBorder="1"/>
    <xf numFmtId="0" fontId="2" fillId="2" borderId="1" xfId="0" applyFont="1" applyFill="1" applyBorder="1" applyAlignment="1">
      <alignment horizontal="left"/>
    </xf>
    <xf numFmtId="0" fontId="3" fillId="2" borderId="2" xfId="0" applyFont="1" applyFill="1" applyBorder="1"/>
    <xf numFmtId="0" fontId="3" fillId="2" borderId="87" xfId="0" applyFont="1" applyFill="1" applyBorder="1" applyAlignment="1">
      <alignment horizontal="center"/>
    </xf>
    <xf numFmtId="44" fontId="3" fillId="2" borderId="87" xfId="0" applyNumberFormat="1" applyFont="1" applyFill="1" applyBorder="1"/>
    <xf numFmtId="0" fontId="3" fillId="0" borderId="65" xfId="0" applyFont="1" applyBorder="1"/>
    <xf numFmtId="0" fontId="3" fillId="0" borderId="66" xfId="0" applyFont="1" applyBorder="1"/>
    <xf numFmtId="0" fontId="3" fillId="0" borderId="93" xfId="0" applyFont="1" applyBorder="1" applyAlignment="1">
      <alignment horizontal="center"/>
    </xf>
    <xf numFmtId="164" fontId="3" fillId="0" borderId="93" xfId="0" applyNumberFormat="1" applyFont="1" applyBorder="1"/>
    <xf numFmtId="0" fontId="2" fillId="0" borderId="48" xfId="0" applyFont="1" applyBorder="1"/>
    <xf numFmtId="0" fontId="3" fillId="0" borderId="94" xfId="0" applyFont="1" applyBorder="1"/>
    <xf numFmtId="0" fontId="0" fillId="0" borderId="49" xfId="0" applyBorder="1"/>
    <xf numFmtId="0" fontId="0" fillId="0" borderId="69" xfId="0" applyBorder="1"/>
    <xf numFmtId="0" fontId="2" fillId="3" borderId="1" xfId="0" applyFont="1" applyFill="1" applyBorder="1" applyAlignment="1">
      <alignment horizontal="left" indent="2"/>
    </xf>
    <xf numFmtId="0" fontId="3" fillId="3" borderId="2" xfId="0" applyFont="1" applyFill="1" applyBorder="1"/>
    <xf numFmtId="0" fontId="3" fillId="3" borderId="87" xfId="0" applyFont="1" applyFill="1" applyBorder="1" applyAlignment="1">
      <alignment horizontal="center"/>
    </xf>
    <xf numFmtId="44" fontId="3" fillId="3" borderId="87" xfId="1" applyFont="1" applyFill="1" applyBorder="1" applyAlignment="1"/>
    <xf numFmtId="0" fontId="6" fillId="0" borderId="49" xfId="0" applyFont="1" applyBorder="1"/>
    <xf numFmtId="0" fontId="2" fillId="3" borderId="95" xfId="0" applyFont="1" applyFill="1" applyBorder="1" applyAlignment="1">
      <alignment horizontal="left" indent="2"/>
    </xf>
    <xf numFmtId="44" fontId="3" fillId="3" borderId="84" xfId="1" applyFont="1" applyFill="1" applyBorder="1" applyAlignment="1"/>
    <xf numFmtId="0" fontId="6" fillId="0" borderId="69" xfId="0" applyFont="1" applyBorder="1"/>
    <xf numFmtId="0" fontId="2" fillId="2" borderId="96" xfId="0" applyFont="1" applyFill="1" applyBorder="1" applyAlignment="1">
      <alignment horizontal="left"/>
    </xf>
    <xf numFmtId="0" fontId="3" fillId="2" borderId="20" xfId="0" applyFont="1" applyFill="1" applyBorder="1"/>
    <xf numFmtId="0" fontId="3" fillId="2" borderId="97" xfId="0" applyFont="1" applyFill="1" applyBorder="1" applyAlignment="1">
      <alignment horizontal="center"/>
    </xf>
    <xf numFmtId="44" fontId="3" fillId="2" borderId="97" xfId="0" applyNumberFormat="1" applyFont="1" applyFill="1" applyBorder="1"/>
    <xf numFmtId="0" fontId="3" fillId="0" borderId="98" xfId="0" applyFont="1" applyBorder="1"/>
    <xf numFmtId="0" fontId="3" fillId="0" borderId="99" xfId="0" applyFont="1" applyBorder="1"/>
    <xf numFmtId="49" fontId="3" fillId="0" borderId="100" xfId="0" applyNumberFormat="1" applyFont="1" applyBorder="1" applyAlignment="1">
      <alignment horizontal="center"/>
    </xf>
    <xf numFmtId="44" fontId="3" fillId="0" borderId="100" xfId="0" applyNumberFormat="1" applyFont="1" applyBorder="1"/>
    <xf numFmtId="49" fontId="3" fillId="0" borderId="0" xfId="0" applyNumberFormat="1" applyFont="1" applyAlignment="1">
      <alignment horizontal="center"/>
    </xf>
  </cellXfs>
  <cellStyles count="3">
    <cellStyle name="Currency" xfId="1" builtinId="4"/>
    <cellStyle name="Normal" xfId="0" builtinId="0"/>
    <cellStyle name="Normal 2" xfId="2" xr:uid="{1A8951B1-8967-4F76-89EC-5E3316EDB8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3-2024\College's%20AFR\1.%20Eastern%20FL\2023-24%20AFR%20Eastern%20Florida%2009.13.24%20406PM%20-%20YPH.xlsx" TargetMode="External"/><Relationship Id="rId1" Type="http://schemas.openxmlformats.org/officeDocument/2006/relationships/externalLinkPath" Target="/Finance/Reports%20&amp;%20Surveys/AFR/2023-2024/College's%20AFR/1.%20Eastern%20FL/2023-24%20AFR%20Eastern%20Florida%2009.13.24%20406PM%20-%20YPH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Finance\Reports%20&amp;%20Surveys\AFR\2022-2023\AFR%20Summaries\Consolidated%2022-23%20TUITION%20AND%20FEE%20REPORT%20-%2012.6.23%20ADA%20update.xlsx" TargetMode="External"/><Relationship Id="rId1" Type="http://schemas.openxmlformats.org/officeDocument/2006/relationships/externalLinkPath" Target="/Finance/Reports%20&amp;%20Surveys/AFR/2022-2023/AFR%20Summaries/Consolidated%2022-23%20TUITION%20AND%20FEE%20REPORT%20-%2012.6.23%20ADA%20upd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djustment Form"/>
      <sheetName val="Adjustment Form-NEW"/>
      <sheetName val="DOEFSDownload"/>
      <sheetName val="DFS-A1-1835 Adjustment Form"/>
      <sheetName val="DFS-A1-1835 Table GL Code"/>
      <sheetName val="Contact Information"/>
      <sheetName val="CFI Calculation"/>
      <sheetName val="Days of Operation"/>
      <sheetName val="Certification Form"/>
      <sheetName val="Check Sheet"/>
      <sheetName val="Accounts by GL"/>
      <sheetName val="New Account Codes"/>
      <sheetName val="Consolidated AGL Codes 23 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_Deposits"/>
      <sheetName val="CU1-Deposits"/>
      <sheetName val="CU2-Other InvestmentsOLD"/>
      <sheetName val="CU2_Other Investments"/>
      <sheetName val="CU2-Other Investments"/>
      <sheetName val="CU2 Instructions Sections A &amp; B"/>
      <sheetName val="CU3_Deficit Ending Equity"/>
      <sheetName val="CU3-Deficit Ending Equity"/>
      <sheetName val="CU6-Chges in Long Term Liab."/>
      <sheetName val="CU5_Prior Period Adjustment"/>
      <sheetName val="CU5- Prior Period Adjustment"/>
      <sheetName val="CU7_Instructions"/>
      <sheetName val="CU7_Bonds Payable &amp; COP"/>
      <sheetName val="CU7-Bonds Payable &amp; COP"/>
      <sheetName val="CU8 Instructions"/>
      <sheetName val="CU8 _Instructions"/>
      <sheetName val="CU8_Install Purch Contracts"/>
      <sheetName val="CU8- Install Purch &amp; Leases"/>
      <sheetName val="CU9 Instructions"/>
      <sheetName val="CU9_Line of Credit"/>
      <sheetName val="CU9-Lines of Credit"/>
      <sheetName val="CU11_Pollution Remed-Pt1"/>
      <sheetName val="CU11_Pollution Remed-Pt2"/>
      <sheetName val="CUR1-Operating Leases-OLD"/>
      <sheetName val="CUR2_Construct.&amp; Other Sig"/>
      <sheetName val="CUR2-Construct. &amp; Other Sig."/>
      <sheetName val="CUR3_Related Party Trans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Sheet1"/>
      <sheetName val="DOEAGLDownload"/>
    </sheetNames>
    <sheetDataSet>
      <sheetData sheetId="0"/>
      <sheetData sheetId="1"/>
      <sheetData sheetId="2"/>
      <sheetData sheetId="3"/>
      <sheetData sheetId="4"/>
      <sheetData sheetId="5">
        <row r="9">
          <cell r="C9">
            <v>45473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CS"/>
      <sheetName val="EASTERNFL"/>
      <sheetName val="BROWARD"/>
      <sheetName val="CENTRALFL"/>
      <sheetName val="CHIPOLA"/>
      <sheetName val="DAYTONA"/>
      <sheetName val="FLORIDASW"/>
      <sheetName val="FSCJ"/>
      <sheetName val="FLKEYS"/>
      <sheetName val="GULFCOAST"/>
      <sheetName val="HILLSBOROUGH"/>
      <sheetName val="INDIANRIVER"/>
      <sheetName val="GATEWAY"/>
      <sheetName val="LAKESUMTER"/>
      <sheetName val="SCFMANATEE"/>
      <sheetName val="MIAMIDADE"/>
      <sheetName val="NORTHFL"/>
      <sheetName val="NORTHWESTFL"/>
      <sheetName val="PALMBEACH"/>
      <sheetName val="PASCOHERNANDO"/>
      <sheetName val="PENSACOLA"/>
      <sheetName val="POLK"/>
      <sheetName val="STJOHNS"/>
      <sheetName val="STPETE"/>
      <sheetName val="SANTAFE"/>
      <sheetName val="SEMINOLE"/>
      <sheetName val="SOUTHFL"/>
      <sheetName val="TALLAHASSEE"/>
      <sheetName val="VALENCIA"/>
    </sheetNames>
    <sheetDataSet>
      <sheetData sheetId="0"/>
      <sheetData sheetId="1">
        <row r="24">
          <cell r="E24" t="str">
            <v>from Accounts by GL:</v>
          </cell>
        </row>
        <row r="83">
          <cell r="D83">
            <v>0</v>
          </cell>
        </row>
      </sheetData>
      <sheetData sheetId="2">
        <row r="24">
          <cell r="E24" t="str">
            <v>from Accounts by GL:</v>
          </cell>
        </row>
        <row r="83">
          <cell r="D83">
            <v>0</v>
          </cell>
        </row>
      </sheetData>
      <sheetData sheetId="3">
        <row r="24">
          <cell r="E24" t="str">
            <v>from Accounts by GL:</v>
          </cell>
        </row>
        <row r="83">
          <cell r="D83">
            <v>0</v>
          </cell>
        </row>
      </sheetData>
      <sheetData sheetId="4">
        <row r="24">
          <cell r="E24" t="str">
            <v>from Accounts by GL:</v>
          </cell>
        </row>
        <row r="83">
          <cell r="D83">
            <v>0</v>
          </cell>
        </row>
      </sheetData>
      <sheetData sheetId="5">
        <row r="24">
          <cell r="E24" t="str">
            <v>from Accounts by GL:</v>
          </cell>
        </row>
        <row r="83">
          <cell r="D83">
            <v>0</v>
          </cell>
        </row>
      </sheetData>
      <sheetData sheetId="6">
        <row r="24">
          <cell r="E24" t="str">
            <v>from Accounts by GL:</v>
          </cell>
        </row>
        <row r="83">
          <cell r="D83">
            <v>0</v>
          </cell>
        </row>
      </sheetData>
      <sheetData sheetId="7">
        <row r="24">
          <cell r="E24" t="str">
            <v>from Accounts by GL:</v>
          </cell>
        </row>
        <row r="83">
          <cell r="D83">
            <v>0</v>
          </cell>
        </row>
      </sheetData>
      <sheetData sheetId="8">
        <row r="24">
          <cell r="E24" t="str">
            <v>from Accounts by GL:</v>
          </cell>
        </row>
        <row r="83">
          <cell r="D83">
            <v>0</v>
          </cell>
        </row>
      </sheetData>
      <sheetData sheetId="9">
        <row r="24">
          <cell r="E24" t="str">
            <v>from Accounts by GL:</v>
          </cell>
        </row>
        <row r="83">
          <cell r="D83">
            <v>0</v>
          </cell>
        </row>
      </sheetData>
      <sheetData sheetId="10">
        <row r="24">
          <cell r="E24" t="str">
            <v>from Accounts by GL:</v>
          </cell>
        </row>
        <row r="83">
          <cell r="D83">
            <v>0</v>
          </cell>
        </row>
      </sheetData>
      <sheetData sheetId="11">
        <row r="24">
          <cell r="E24" t="str">
            <v>from Accounts by GL:</v>
          </cell>
        </row>
        <row r="83">
          <cell r="D83">
            <v>0</v>
          </cell>
        </row>
      </sheetData>
      <sheetData sheetId="12">
        <row r="24">
          <cell r="E24" t="str">
            <v>from Accounts by GL:</v>
          </cell>
        </row>
        <row r="83">
          <cell r="D83">
            <v>0</v>
          </cell>
        </row>
      </sheetData>
      <sheetData sheetId="13">
        <row r="24">
          <cell r="E24" t="str">
            <v>from Accounts by GL:</v>
          </cell>
        </row>
        <row r="83">
          <cell r="D83">
            <v>0</v>
          </cell>
        </row>
      </sheetData>
      <sheetData sheetId="14">
        <row r="24">
          <cell r="E24" t="str">
            <v>from Accounts by GL:</v>
          </cell>
        </row>
        <row r="83">
          <cell r="D83">
            <v>0</v>
          </cell>
        </row>
      </sheetData>
      <sheetData sheetId="15">
        <row r="24">
          <cell r="E24" t="str">
            <v>from Accounts by GL:</v>
          </cell>
        </row>
        <row r="83">
          <cell r="D83">
            <v>0</v>
          </cell>
        </row>
      </sheetData>
      <sheetData sheetId="16">
        <row r="24">
          <cell r="E24" t="str">
            <v>from Accounts by GL:</v>
          </cell>
        </row>
        <row r="83">
          <cell r="D83">
            <v>0</v>
          </cell>
        </row>
      </sheetData>
      <sheetData sheetId="17">
        <row r="24">
          <cell r="E24" t="str">
            <v>from Accounts by GL:</v>
          </cell>
        </row>
        <row r="83">
          <cell r="D83">
            <v>0</v>
          </cell>
        </row>
      </sheetData>
      <sheetData sheetId="18">
        <row r="24">
          <cell r="E24" t="str">
            <v>from Accounts by GL:</v>
          </cell>
        </row>
        <row r="83">
          <cell r="D83">
            <v>0</v>
          </cell>
        </row>
      </sheetData>
      <sheetData sheetId="19">
        <row r="24">
          <cell r="E24" t="str">
            <v>from Accounts by GL:</v>
          </cell>
        </row>
        <row r="83">
          <cell r="D83">
            <v>0</v>
          </cell>
        </row>
      </sheetData>
      <sheetData sheetId="20">
        <row r="24">
          <cell r="E24" t="str">
            <v>from Accounts by GL:</v>
          </cell>
        </row>
        <row r="83">
          <cell r="D83">
            <v>0</v>
          </cell>
        </row>
      </sheetData>
      <sheetData sheetId="21">
        <row r="24">
          <cell r="E24" t="str">
            <v>from Accounts by GL:</v>
          </cell>
        </row>
        <row r="83">
          <cell r="D83">
            <v>0</v>
          </cell>
        </row>
      </sheetData>
      <sheetData sheetId="22">
        <row r="24">
          <cell r="E24" t="str">
            <v>from Accounts by GL:</v>
          </cell>
        </row>
        <row r="83">
          <cell r="D83">
            <v>0</v>
          </cell>
        </row>
      </sheetData>
      <sheetData sheetId="23">
        <row r="24">
          <cell r="E24" t="str">
            <v>from Accounts by GL:</v>
          </cell>
        </row>
        <row r="83">
          <cell r="D83">
            <v>0</v>
          </cell>
        </row>
      </sheetData>
      <sheetData sheetId="24">
        <row r="24">
          <cell r="E24" t="str">
            <v>from Accounts by GL:</v>
          </cell>
        </row>
        <row r="83">
          <cell r="D83">
            <v>0</v>
          </cell>
        </row>
      </sheetData>
      <sheetData sheetId="25">
        <row r="24">
          <cell r="E24" t="str">
            <v>from Accounts by GL:</v>
          </cell>
        </row>
        <row r="83">
          <cell r="D83">
            <v>0</v>
          </cell>
        </row>
      </sheetData>
      <sheetData sheetId="26">
        <row r="24">
          <cell r="E24" t="str">
            <v>from Accounts by GL:</v>
          </cell>
        </row>
        <row r="83">
          <cell r="D83">
            <v>0</v>
          </cell>
        </row>
      </sheetData>
      <sheetData sheetId="27">
        <row r="24">
          <cell r="E24" t="str">
            <v>from Accounts by GL:</v>
          </cell>
        </row>
        <row r="83">
          <cell r="D83">
            <v>0</v>
          </cell>
        </row>
      </sheetData>
      <sheetData sheetId="28">
        <row r="24">
          <cell r="E24" t="str">
            <v>from Accounts by GL:</v>
          </cell>
        </row>
        <row r="83">
          <cell r="D8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B041-ACE3-4D02-915B-5000DAAA47D6}">
  <sheetPr codeName="Sheet1">
    <tabColor rgb="FFFFFF00"/>
  </sheetPr>
  <dimension ref="A1:E96"/>
  <sheetViews>
    <sheetView tabSelected="1" zoomScaleNormal="100" workbookViewId="0"/>
  </sheetViews>
  <sheetFormatPr defaultRowHeight="13.5" x14ac:dyDescent="0.25"/>
  <cols>
    <col min="1" max="1" width="56.28515625" style="80" customWidth="1"/>
    <col min="2" max="2" width="13" style="80" customWidth="1"/>
    <col min="3" max="3" width="16.7109375" style="126" customWidth="1"/>
    <col min="4" max="4" width="20.85546875" style="80" customWidth="1"/>
    <col min="5" max="5" width="22" style="80" customWidth="1"/>
    <col min="6" max="6" width="10" style="80" bestFit="1" customWidth="1"/>
    <col min="7" max="8" width="16" style="80" bestFit="1" customWidth="1"/>
    <col min="9" max="16384" width="9.140625" style="80"/>
  </cols>
  <sheetData>
    <row r="1" spans="1:5" ht="15.75" x14ac:dyDescent="0.25">
      <c r="B1" s="81" t="s">
        <v>38</v>
      </c>
      <c r="C1" s="82"/>
      <c r="D1" s="82"/>
      <c r="E1" s="82"/>
    </row>
    <row r="2" spans="1:5" ht="15.75" x14ac:dyDescent="0.25">
      <c r="A2" s="83" t="s">
        <v>39</v>
      </c>
      <c r="B2" s="83"/>
      <c r="C2" s="83"/>
      <c r="D2" s="83"/>
      <c r="E2" s="83"/>
    </row>
    <row r="3" spans="1:5" ht="14.25" thickBot="1" x14ac:dyDescent="0.3">
      <c r="A3" s="84"/>
      <c r="B3" s="84"/>
      <c r="C3" s="84"/>
      <c r="D3" s="85" t="s">
        <v>0</v>
      </c>
      <c r="E3" s="86" t="s">
        <v>129</v>
      </c>
    </row>
    <row r="4" spans="1:5" ht="14.25" thickBot="1" x14ac:dyDescent="0.3">
      <c r="A4" s="87" t="s">
        <v>135</v>
      </c>
      <c r="B4" s="88"/>
      <c r="C4" s="89"/>
      <c r="D4" s="88"/>
      <c r="E4" s="90"/>
    </row>
    <row r="5" spans="1:5" ht="26.25" x14ac:dyDescent="0.25">
      <c r="A5" s="9" t="s">
        <v>1</v>
      </c>
      <c r="B5" s="3"/>
      <c r="C5" s="10" t="s">
        <v>2</v>
      </c>
      <c r="D5" s="10" t="s">
        <v>40</v>
      </c>
      <c r="E5" s="91" t="s">
        <v>34</v>
      </c>
    </row>
    <row r="6" spans="1:5" x14ac:dyDescent="0.25">
      <c r="A6" s="12" t="s">
        <v>41</v>
      </c>
      <c r="B6" s="13"/>
      <c r="C6" s="92" t="s">
        <v>42</v>
      </c>
      <c r="D6" s="93">
        <f>SUM(EasternFL:Valencia!D6)</f>
        <v>52065980.589999996</v>
      </c>
      <c r="E6" s="94">
        <f>D6+D15</f>
        <v>56053825.189999998</v>
      </c>
    </row>
    <row r="7" spans="1:5" x14ac:dyDescent="0.25">
      <c r="A7" s="12" t="s">
        <v>43</v>
      </c>
      <c r="B7" s="13"/>
      <c r="C7" s="92" t="s">
        <v>44</v>
      </c>
      <c r="D7" s="93">
        <f>SUM(EasternFL:Valencia!D7)</f>
        <v>426625577.24999994</v>
      </c>
      <c r="E7" s="94">
        <f t="shared" ref="E7:E13" si="0">D7+D16</f>
        <v>495921940.56999993</v>
      </c>
    </row>
    <row r="8" spans="1:5" x14ac:dyDescent="0.25">
      <c r="A8" s="12" t="s">
        <v>45</v>
      </c>
      <c r="B8" s="13"/>
      <c r="C8" s="92" t="s">
        <v>18</v>
      </c>
      <c r="D8" s="93">
        <f>SUM(EasternFL:Valencia!D8)</f>
        <v>136239167.08999997</v>
      </c>
      <c r="E8" s="94">
        <f t="shared" si="0"/>
        <v>155590402.65999997</v>
      </c>
    </row>
    <row r="9" spans="1:5" x14ac:dyDescent="0.25">
      <c r="A9" s="12" t="s">
        <v>46</v>
      </c>
      <c r="B9" s="13"/>
      <c r="C9" s="92" t="s">
        <v>47</v>
      </c>
      <c r="D9" s="93">
        <f>SUM(EasternFL:Valencia!D9)</f>
        <v>18689023.789999995</v>
      </c>
      <c r="E9" s="94">
        <f t="shared" si="0"/>
        <v>20136274.569999997</v>
      </c>
    </row>
    <row r="10" spans="1:5" x14ac:dyDescent="0.25">
      <c r="A10" s="12" t="s">
        <v>48</v>
      </c>
      <c r="B10" s="13"/>
      <c r="C10" s="92" t="s">
        <v>21</v>
      </c>
      <c r="D10" s="93">
        <f>SUM(EasternFL:Valencia!D10)</f>
        <v>18696155.75</v>
      </c>
      <c r="E10" s="94">
        <f t="shared" si="0"/>
        <v>24385251.969999999</v>
      </c>
    </row>
    <row r="11" spans="1:5" x14ac:dyDescent="0.25">
      <c r="A11" s="12" t="s">
        <v>49</v>
      </c>
      <c r="B11" s="13"/>
      <c r="C11" s="92" t="s">
        <v>50</v>
      </c>
      <c r="D11" s="93">
        <f>SUM(EasternFL:Valencia!D11)</f>
        <v>621862.74</v>
      </c>
      <c r="E11" s="94">
        <f t="shared" si="0"/>
        <v>658386.42000000004</v>
      </c>
    </row>
    <row r="12" spans="1:5" x14ac:dyDescent="0.25">
      <c r="A12" s="12" t="s">
        <v>51</v>
      </c>
      <c r="B12" s="13"/>
      <c r="C12" s="92" t="s">
        <v>52</v>
      </c>
      <c r="D12" s="93">
        <f>SUM(EasternFL:Valencia!D12)</f>
        <v>1080</v>
      </c>
      <c r="E12" s="94">
        <f t="shared" si="0"/>
        <v>1080</v>
      </c>
    </row>
    <row r="13" spans="1:5" ht="14.25" thickBot="1" x14ac:dyDescent="0.3">
      <c r="A13" s="12" t="s">
        <v>53</v>
      </c>
      <c r="B13" s="25"/>
      <c r="C13" s="92" t="s">
        <v>54</v>
      </c>
      <c r="D13" s="93">
        <f>SUM(EasternFL:Valencia!D13)</f>
        <v>1206113.3799999999</v>
      </c>
      <c r="E13" s="94">
        <f t="shared" si="0"/>
        <v>1206113.3799999999</v>
      </c>
    </row>
    <row r="14" spans="1:5" ht="14.25" thickBot="1" x14ac:dyDescent="0.3">
      <c r="A14" s="95" t="s">
        <v>3</v>
      </c>
      <c r="B14" s="96"/>
      <c r="C14" s="97"/>
      <c r="D14" s="98">
        <f>SUM(EasternFL:Valencia!D14)</f>
        <v>654144960.58999991</v>
      </c>
      <c r="E14" s="98">
        <f>SUM(EasternFL:Valencia!E14)</f>
        <v>753953274.75999987</v>
      </c>
    </row>
    <row r="15" spans="1:5" x14ac:dyDescent="0.25">
      <c r="A15" s="21" t="s">
        <v>55</v>
      </c>
      <c r="B15" s="99"/>
      <c r="C15" s="100" t="s">
        <v>56</v>
      </c>
      <c r="D15" s="93">
        <f>SUM(EasternFL:Valencia!D15)</f>
        <v>3987844.5999999987</v>
      </c>
      <c r="E15" s="24"/>
    </row>
    <row r="16" spans="1:5" x14ac:dyDescent="0.25">
      <c r="A16" s="21" t="s">
        <v>57</v>
      </c>
      <c r="B16" s="13"/>
      <c r="C16" s="100" t="s">
        <v>58</v>
      </c>
      <c r="D16" s="93">
        <f>SUM(EasternFL:Valencia!D16)</f>
        <v>69296363.319999993</v>
      </c>
      <c r="E16" s="24"/>
    </row>
    <row r="17" spans="1:5" x14ac:dyDescent="0.25">
      <c r="A17" s="21" t="s">
        <v>59</v>
      </c>
      <c r="B17" s="13"/>
      <c r="C17" s="100" t="s">
        <v>27</v>
      </c>
      <c r="D17" s="93">
        <f>SUM(EasternFL:Valencia!D17)</f>
        <v>19351235.57</v>
      </c>
      <c r="E17" s="24"/>
    </row>
    <row r="18" spans="1:5" x14ac:dyDescent="0.25">
      <c r="A18" s="21" t="s">
        <v>60</v>
      </c>
      <c r="B18" s="13"/>
      <c r="C18" s="100" t="s">
        <v>61</v>
      </c>
      <c r="D18" s="93">
        <f>SUM(EasternFL:Valencia!D18)</f>
        <v>1447250.7800000003</v>
      </c>
      <c r="E18" s="24"/>
    </row>
    <row r="19" spans="1:5" x14ac:dyDescent="0.25">
      <c r="A19" s="21" t="s">
        <v>62</v>
      </c>
      <c r="B19" s="13"/>
      <c r="C19" s="100" t="s">
        <v>28</v>
      </c>
      <c r="D19" s="93">
        <f>SUM(EasternFL:Valencia!D19)</f>
        <v>5689096.2200000007</v>
      </c>
      <c r="E19" s="24"/>
    </row>
    <row r="20" spans="1:5" x14ac:dyDescent="0.25">
      <c r="A20" s="21" t="s">
        <v>63</v>
      </c>
      <c r="B20" s="13"/>
      <c r="C20" s="100" t="s">
        <v>64</v>
      </c>
      <c r="D20" s="93">
        <f>SUM(EasternFL:Valencia!D20)</f>
        <v>36523.68</v>
      </c>
      <c r="E20" s="24"/>
    </row>
    <row r="21" spans="1:5" x14ac:dyDescent="0.25">
      <c r="A21" s="21" t="s">
        <v>65</v>
      </c>
      <c r="B21" s="13"/>
      <c r="C21" s="100" t="s">
        <v>66</v>
      </c>
      <c r="D21" s="93">
        <f>SUM(EasternFL:Valencia!D21)</f>
        <v>0</v>
      </c>
      <c r="E21" s="24"/>
    </row>
    <row r="22" spans="1:5" ht="14.25" thickBot="1" x14ac:dyDescent="0.3">
      <c r="A22" s="21" t="s">
        <v>67</v>
      </c>
      <c r="B22" s="25"/>
      <c r="C22" s="100" t="s">
        <v>68</v>
      </c>
      <c r="D22" s="93">
        <f>SUM(EasternFL:Valencia!D22)</f>
        <v>0</v>
      </c>
      <c r="E22" s="26"/>
    </row>
    <row r="23" spans="1:5" ht="14.25" thickBot="1" x14ac:dyDescent="0.3">
      <c r="A23" s="95" t="s">
        <v>4</v>
      </c>
      <c r="B23" s="96"/>
      <c r="C23" s="97"/>
      <c r="D23" s="98">
        <f>SUM(EasternFL:Valencia!D23)</f>
        <v>99808314.170000002</v>
      </c>
      <c r="E23" s="101" t="s">
        <v>5</v>
      </c>
    </row>
    <row r="24" spans="1:5" ht="14.25" thickBot="1" x14ac:dyDescent="0.3">
      <c r="A24" s="201" t="s">
        <v>6</v>
      </c>
      <c r="B24" s="202"/>
      <c r="C24" s="203"/>
      <c r="D24" s="204">
        <f>SUM(EasternFL:Valencia!D24)</f>
        <v>753953274.75999987</v>
      </c>
      <c r="E24" s="204">
        <f>SUM([2]EASTERNFL:VALENCIA!E24)</f>
        <v>0</v>
      </c>
    </row>
    <row r="25" spans="1:5" x14ac:dyDescent="0.25">
      <c r="A25" s="193"/>
      <c r="B25" s="194"/>
      <c r="C25" s="195"/>
      <c r="D25" s="196"/>
      <c r="E25" s="167"/>
    </row>
    <row r="26" spans="1:5" x14ac:dyDescent="0.25">
      <c r="A26" s="197" t="s">
        <v>7</v>
      </c>
      <c r="B26" s="29"/>
      <c r="C26" s="30"/>
      <c r="D26" s="31"/>
      <c r="E26" s="108"/>
    </row>
    <row r="27" spans="1:5" x14ac:dyDescent="0.25">
      <c r="A27" s="198" t="s">
        <v>69</v>
      </c>
      <c r="B27" s="13"/>
      <c r="C27" s="92" t="s">
        <v>70</v>
      </c>
      <c r="D27" s="93">
        <f>SUM(EasternFL:Valencia!D27)</f>
        <v>156740</v>
      </c>
      <c r="E27" s="108"/>
    </row>
    <row r="28" spans="1:5" x14ac:dyDescent="0.25">
      <c r="A28" s="198" t="s">
        <v>71</v>
      </c>
      <c r="B28" s="13"/>
      <c r="C28" s="92" t="s">
        <v>72</v>
      </c>
      <c r="D28" s="93">
        <f>SUM(EasternFL:Valencia!D28)</f>
        <v>38546907.980000004</v>
      </c>
      <c r="E28" s="108"/>
    </row>
    <row r="29" spans="1:5" x14ac:dyDescent="0.25">
      <c r="A29" s="198" t="s">
        <v>73</v>
      </c>
      <c r="B29" s="13"/>
      <c r="C29" s="92" t="s">
        <v>74</v>
      </c>
      <c r="D29" s="93">
        <f>SUM(EasternFL:Valencia!D29)</f>
        <v>80316</v>
      </c>
      <c r="E29" s="118"/>
    </row>
    <row r="30" spans="1:5" x14ac:dyDescent="0.25">
      <c r="A30" s="198" t="s">
        <v>75</v>
      </c>
      <c r="B30" s="13"/>
      <c r="C30" s="92" t="s">
        <v>76</v>
      </c>
      <c r="D30" s="93">
        <f>SUM(EasternFL:Valencia!D30)</f>
        <v>8959208.129999999</v>
      </c>
      <c r="E30" s="118"/>
    </row>
    <row r="31" spans="1:5" x14ac:dyDescent="0.25">
      <c r="A31" s="198" t="s">
        <v>77</v>
      </c>
      <c r="B31" s="13"/>
      <c r="C31" s="92" t="s">
        <v>78</v>
      </c>
      <c r="D31" s="93">
        <f>SUM(EasternFL:Valencia!D31)</f>
        <v>44537.88</v>
      </c>
      <c r="E31" s="118"/>
    </row>
    <row r="32" spans="1:5" x14ac:dyDescent="0.25">
      <c r="A32" s="198" t="s">
        <v>79</v>
      </c>
      <c r="B32" s="13"/>
      <c r="C32" s="92" t="s">
        <v>80</v>
      </c>
      <c r="D32" s="93">
        <f>SUM(EasternFL:Valencia!D32)</f>
        <v>3649122.5500000003</v>
      </c>
      <c r="E32" s="205"/>
    </row>
    <row r="33" spans="1:5" x14ac:dyDescent="0.25">
      <c r="A33" s="198" t="s">
        <v>81</v>
      </c>
      <c r="B33" s="13"/>
      <c r="C33" s="92" t="s">
        <v>82</v>
      </c>
      <c r="D33" s="93">
        <f>SUM(EasternFL:Valencia!D33)</f>
        <v>45047195.809999995</v>
      </c>
      <c r="E33" s="205"/>
    </row>
    <row r="34" spans="1:5" x14ac:dyDescent="0.25">
      <c r="A34" s="198" t="s">
        <v>83</v>
      </c>
      <c r="B34" s="13"/>
      <c r="C34" s="92" t="s">
        <v>84</v>
      </c>
      <c r="D34" s="93">
        <f>SUM(EasternFL:Valencia!D34)</f>
        <v>45044141.420000002</v>
      </c>
      <c r="E34" s="205"/>
    </row>
    <row r="35" spans="1:5" x14ac:dyDescent="0.25">
      <c r="A35" s="198" t="s">
        <v>85</v>
      </c>
      <c r="B35" s="13"/>
      <c r="C35" s="92" t="s">
        <v>86</v>
      </c>
      <c r="D35" s="93">
        <f>SUM(EasternFL:Valencia!D35)</f>
        <v>7926511.5800000001</v>
      </c>
      <c r="E35" s="205"/>
    </row>
    <row r="36" spans="1:5" x14ac:dyDescent="0.25">
      <c r="A36" s="198" t="s">
        <v>87</v>
      </c>
      <c r="B36" s="13"/>
      <c r="C36" s="92" t="s">
        <v>88</v>
      </c>
      <c r="D36" s="93">
        <f>SUM(EasternFL:Valencia!D36)</f>
        <v>227905.95</v>
      </c>
      <c r="E36" s="205"/>
    </row>
    <row r="37" spans="1:5" x14ac:dyDescent="0.25">
      <c r="A37" s="198" t="s">
        <v>89</v>
      </c>
      <c r="B37" s="13"/>
      <c r="C37" s="92" t="s">
        <v>90</v>
      </c>
      <c r="D37" s="93">
        <f>SUM(EasternFL:Valencia!D37)</f>
        <v>1172834.6500000001</v>
      </c>
      <c r="E37" s="205"/>
    </row>
    <row r="38" spans="1:5" x14ac:dyDescent="0.25">
      <c r="A38" s="198" t="s">
        <v>91</v>
      </c>
      <c r="B38" s="13"/>
      <c r="C38" s="92" t="s">
        <v>92</v>
      </c>
      <c r="D38" s="93">
        <f>SUM(EasternFL:Valencia!D38)</f>
        <v>36981722.43</v>
      </c>
      <c r="E38" s="205"/>
    </row>
    <row r="39" spans="1:5" x14ac:dyDescent="0.25">
      <c r="A39" s="198" t="s">
        <v>93</v>
      </c>
      <c r="B39" s="13"/>
      <c r="C39" s="92" t="s">
        <v>94</v>
      </c>
      <c r="D39" s="93">
        <f>SUM(EasternFL:Valencia!D39)</f>
        <v>57142642.579999998</v>
      </c>
      <c r="E39" s="205"/>
    </row>
    <row r="40" spans="1:5" x14ac:dyDescent="0.25">
      <c r="A40" s="198" t="s">
        <v>95</v>
      </c>
      <c r="B40" s="13"/>
      <c r="C40" s="92" t="s">
        <v>96</v>
      </c>
      <c r="D40" s="93">
        <f>SUM(EasternFL:Valencia!D40)</f>
        <v>87358000.479999989</v>
      </c>
      <c r="E40" s="205"/>
    </row>
    <row r="41" spans="1:5" x14ac:dyDescent="0.25">
      <c r="A41" s="198" t="s">
        <v>97</v>
      </c>
      <c r="B41" s="13"/>
      <c r="C41" s="92" t="s">
        <v>98</v>
      </c>
      <c r="D41" s="93">
        <f>SUM(EasternFL:Valencia!D41)</f>
        <v>733800.08</v>
      </c>
      <c r="E41" s="205"/>
    </row>
    <row r="42" spans="1:5" x14ac:dyDescent="0.25">
      <c r="A42" s="198" t="s">
        <v>99</v>
      </c>
      <c r="B42" s="13"/>
      <c r="C42" s="92" t="s">
        <v>100</v>
      </c>
      <c r="D42" s="93">
        <f>SUM(EasternFL:Valencia!D42)</f>
        <v>7079141.3299999991</v>
      </c>
      <c r="E42" s="205"/>
    </row>
    <row r="43" spans="1:5" x14ac:dyDescent="0.25">
      <c r="A43" s="198" t="s">
        <v>101</v>
      </c>
      <c r="B43" s="13"/>
      <c r="C43" s="92" t="s">
        <v>102</v>
      </c>
      <c r="D43" s="93">
        <f>SUM(EasternFL:Valencia!D43)</f>
        <v>36990970.259999998</v>
      </c>
      <c r="E43" s="205"/>
    </row>
    <row r="44" spans="1:5" x14ac:dyDescent="0.25">
      <c r="A44" s="198" t="s">
        <v>103</v>
      </c>
      <c r="B44" s="13"/>
      <c r="C44" s="92" t="s">
        <v>104</v>
      </c>
      <c r="D44" s="93">
        <f>SUM(EasternFL:Valencia!D44)</f>
        <v>5019063.1100000003</v>
      </c>
      <c r="E44" s="205"/>
    </row>
    <row r="45" spans="1:5" x14ac:dyDescent="0.25">
      <c r="A45" s="198" t="s">
        <v>105</v>
      </c>
      <c r="B45" s="13"/>
      <c r="C45" s="92" t="s">
        <v>106</v>
      </c>
      <c r="D45" s="93">
        <f>SUM(EasternFL:Valencia!D45)</f>
        <v>1527965.85</v>
      </c>
      <c r="E45" s="205"/>
    </row>
    <row r="46" spans="1:5" x14ac:dyDescent="0.25">
      <c r="A46" s="198" t="s">
        <v>107</v>
      </c>
      <c r="B46" s="13"/>
      <c r="C46" s="92" t="s">
        <v>108</v>
      </c>
      <c r="D46" s="93">
        <f>SUM(EasternFL:Valencia!D46)</f>
        <v>3735420.1700000004</v>
      </c>
      <c r="E46" s="205"/>
    </row>
    <row r="47" spans="1:5" x14ac:dyDescent="0.25">
      <c r="A47" s="198" t="s">
        <v>109</v>
      </c>
      <c r="B47" s="13"/>
      <c r="C47" s="92" t="s">
        <v>110</v>
      </c>
      <c r="D47" s="93">
        <f>SUM(EasternFL:Valencia!D47)</f>
        <v>229667.06</v>
      </c>
      <c r="E47" s="205"/>
    </row>
    <row r="48" spans="1:5" x14ac:dyDescent="0.25">
      <c r="A48" s="198" t="s">
        <v>111</v>
      </c>
      <c r="B48" s="13"/>
      <c r="C48" s="92" t="s">
        <v>112</v>
      </c>
      <c r="D48" s="93">
        <f>SUM(EasternFL:Valencia!D48)</f>
        <v>94480.62</v>
      </c>
      <c r="E48" s="205"/>
    </row>
    <row r="49" spans="1:5" x14ac:dyDescent="0.25">
      <c r="A49" s="198" t="s">
        <v>113</v>
      </c>
      <c r="B49" s="13"/>
      <c r="C49" s="92" t="s">
        <v>114</v>
      </c>
      <c r="D49" s="93">
        <f>SUM(EasternFL:Valencia!D49)</f>
        <v>1355451.65</v>
      </c>
      <c r="E49" s="205"/>
    </row>
    <row r="50" spans="1:5" x14ac:dyDescent="0.25">
      <c r="A50" s="198" t="s">
        <v>115</v>
      </c>
      <c r="B50" s="13"/>
      <c r="C50" s="92" t="s">
        <v>116</v>
      </c>
      <c r="D50" s="93">
        <f>SUM(EasternFL:Valencia!D50)</f>
        <v>4268292.5600000005</v>
      </c>
      <c r="E50" s="205"/>
    </row>
    <row r="51" spans="1:5" x14ac:dyDescent="0.25">
      <c r="A51" s="198" t="s">
        <v>117</v>
      </c>
      <c r="B51" s="13"/>
      <c r="C51" s="92" t="s">
        <v>118</v>
      </c>
      <c r="D51" s="93">
        <f>SUM(EasternFL:Valencia!D51)</f>
        <v>1247445</v>
      </c>
      <c r="E51" s="205"/>
    </row>
    <row r="52" spans="1:5" x14ac:dyDescent="0.25">
      <c r="A52" s="198" t="s">
        <v>119</v>
      </c>
      <c r="B52" s="13"/>
      <c r="C52" s="92" t="s">
        <v>120</v>
      </c>
      <c r="D52" s="93">
        <f>SUM(EasternFL:Valencia!D52)</f>
        <v>3169354.54</v>
      </c>
      <c r="E52" s="205"/>
    </row>
    <row r="53" spans="1:5" ht="14.25" thickBot="1" x14ac:dyDescent="0.3">
      <c r="A53" s="198" t="s">
        <v>121</v>
      </c>
      <c r="B53" s="13"/>
      <c r="C53" s="92" t="s">
        <v>122</v>
      </c>
      <c r="D53" s="93">
        <f>SUM(EasternFL:Valencia!D53)</f>
        <v>-2256537.42</v>
      </c>
      <c r="E53" s="205"/>
    </row>
    <row r="54" spans="1:5" ht="14.25" thickBot="1" x14ac:dyDescent="0.3">
      <c r="A54" s="206" t="s">
        <v>8</v>
      </c>
      <c r="B54" s="96"/>
      <c r="C54" s="97"/>
      <c r="D54" s="98">
        <f>SUM(EasternFL:Valencia!D54)</f>
        <v>395532302.25</v>
      </c>
      <c r="E54" s="205"/>
    </row>
    <row r="55" spans="1:5" ht="14.25" thickBot="1" x14ac:dyDescent="0.3">
      <c r="A55" s="168" t="s">
        <v>9</v>
      </c>
      <c r="B55" s="169"/>
      <c r="C55" s="170"/>
      <c r="D55" s="207">
        <f>SUM(EasternFL:Valencia!D55)</f>
        <v>1149485577.01</v>
      </c>
      <c r="E55" s="208"/>
    </row>
    <row r="56" spans="1:5" x14ac:dyDescent="0.25">
      <c r="A56" s="102"/>
      <c r="B56" s="29"/>
      <c r="C56" s="5"/>
      <c r="D56" s="103"/>
    </row>
    <row r="57" spans="1:5" x14ac:dyDescent="0.25">
      <c r="B57" s="84" t="str">
        <f>B1</f>
        <v>FLORIDA COLLEGE SYSTEM - ALL COLLEGES</v>
      </c>
      <c r="C57" s="104"/>
      <c r="D57" s="104"/>
    </row>
    <row r="58" spans="1:5" ht="14.25" thickBot="1" x14ac:dyDescent="0.3">
      <c r="A58" s="106"/>
      <c r="B58" s="106" t="s">
        <v>130</v>
      </c>
      <c r="C58" s="106"/>
      <c r="D58" s="106"/>
    </row>
    <row r="59" spans="1:5" x14ac:dyDescent="0.25">
      <c r="A59" s="133" t="s">
        <v>10</v>
      </c>
      <c r="B59" s="134"/>
      <c r="C59" s="135"/>
      <c r="D59" s="136"/>
    </row>
    <row r="60" spans="1:5" x14ac:dyDescent="0.25">
      <c r="A60" s="107"/>
      <c r="B60" s="29"/>
      <c r="C60" s="2"/>
      <c r="D60" s="108"/>
    </row>
    <row r="61" spans="1:5" ht="14.25" thickBot="1" x14ac:dyDescent="0.3">
      <c r="A61" s="137" t="s">
        <v>11</v>
      </c>
      <c r="B61" s="138"/>
      <c r="C61" s="139" t="s">
        <v>12</v>
      </c>
      <c r="D61" s="140" t="s">
        <v>13</v>
      </c>
    </row>
    <row r="62" spans="1:5" x14ac:dyDescent="0.25">
      <c r="A62" s="109" t="s">
        <v>14</v>
      </c>
      <c r="B62" s="110" t="s">
        <v>15</v>
      </c>
      <c r="C62" s="111" t="s">
        <v>123</v>
      </c>
      <c r="D62" s="157">
        <f>SUM(EasternFL:Valencia!D62)</f>
        <v>478691557.83999997</v>
      </c>
    </row>
    <row r="63" spans="1:5" x14ac:dyDescent="0.25">
      <c r="A63" s="112" t="s">
        <v>14</v>
      </c>
      <c r="B63" s="113" t="s">
        <v>17</v>
      </c>
      <c r="C63" s="114" t="s">
        <v>18</v>
      </c>
      <c r="D63" s="158">
        <f>SUM(EasternFL:Valencia!D63)</f>
        <v>136239167.08999997</v>
      </c>
    </row>
    <row r="64" spans="1:5" x14ac:dyDescent="0.25">
      <c r="A64" s="112" t="s">
        <v>14</v>
      </c>
      <c r="B64" s="113" t="s">
        <v>19</v>
      </c>
      <c r="C64" s="114">
        <v>40130</v>
      </c>
      <c r="D64" s="158">
        <f>SUM(EasternFL:Valencia!D64)</f>
        <v>18689023.789999995</v>
      </c>
    </row>
    <row r="65" spans="1:4" x14ac:dyDescent="0.25">
      <c r="A65" s="112" t="s">
        <v>14</v>
      </c>
      <c r="B65" s="113" t="s">
        <v>124</v>
      </c>
      <c r="C65" s="114" t="s">
        <v>21</v>
      </c>
      <c r="D65" s="158">
        <f>SUM(EasternFL:Valencia!D65)</f>
        <v>18696155.75</v>
      </c>
    </row>
    <row r="66" spans="1:4" x14ac:dyDescent="0.25">
      <c r="A66" s="112" t="s">
        <v>14</v>
      </c>
      <c r="B66" s="113" t="s">
        <v>22</v>
      </c>
      <c r="C66" s="114">
        <v>40160</v>
      </c>
      <c r="D66" s="158">
        <f>SUM(EasternFL:Valencia!D66)</f>
        <v>621862.74</v>
      </c>
    </row>
    <row r="67" spans="1:4" x14ac:dyDescent="0.25">
      <c r="A67" s="112" t="s">
        <v>14</v>
      </c>
      <c r="B67" s="113" t="s">
        <v>23</v>
      </c>
      <c r="C67" s="114">
        <v>40180</v>
      </c>
      <c r="D67" s="158">
        <f>SUM(EasternFL:Valencia!D67)</f>
        <v>1080</v>
      </c>
    </row>
    <row r="68" spans="1:4" x14ac:dyDescent="0.25">
      <c r="A68" s="112" t="s">
        <v>14</v>
      </c>
      <c r="B68" s="113" t="s">
        <v>24</v>
      </c>
      <c r="C68" s="114">
        <v>40190</v>
      </c>
      <c r="D68" s="158">
        <f>SUM(EasternFL:Valencia!D68)</f>
        <v>1206113.3799999999</v>
      </c>
    </row>
    <row r="69" spans="1:4" x14ac:dyDescent="0.25">
      <c r="A69" s="112" t="s">
        <v>25</v>
      </c>
      <c r="B69" s="113" t="s">
        <v>15</v>
      </c>
      <c r="C69" s="114" t="s">
        <v>26</v>
      </c>
      <c r="D69" s="158">
        <f>SUM(EasternFL:Valencia!D69)</f>
        <v>73284207.920000002</v>
      </c>
    </row>
    <row r="70" spans="1:4" x14ac:dyDescent="0.25">
      <c r="A70" s="112" t="s">
        <v>25</v>
      </c>
      <c r="B70" s="113" t="s">
        <v>17</v>
      </c>
      <c r="C70" s="114" t="s">
        <v>27</v>
      </c>
      <c r="D70" s="158">
        <f>SUM(EasternFL:Valencia!D70)</f>
        <v>19351235.57</v>
      </c>
    </row>
    <row r="71" spans="1:4" x14ac:dyDescent="0.25">
      <c r="A71" s="112" t="s">
        <v>25</v>
      </c>
      <c r="B71" s="113" t="s">
        <v>19</v>
      </c>
      <c r="C71" s="114">
        <v>40330</v>
      </c>
      <c r="D71" s="158">
        <f>SUM(EasternFL:Valencia!D71)</f>
        <v>1447250.7800000003</v>
      </c>
    </row>
    <row r="72" spans="1:4" x14ac:dyDescent="0.25">
      <c r="A72" s="112" t="s">
        <v>25</v>
      </c>
      <c r="B72" s="113" t="s">
        <v>124</v>
      </c>
      <c r="C72" s="114" t="s">
        <v>28</v>
      </c>
      <c r="D72" s="158">
        <f>SUM(EasternFL:Valencia!D72)</f>
        <v>5689096.2200000007</v>
      </c>
    </row>
    <row r="73" spans="1:4" x14ac:dyDescent="0.25">
      <c r="A73" s="112" t="s">
        <v>25</v>
      </c>
      <c r="B73" s="113" t="s">
        <v>22</v>
      </c>
      <c r="C73" s="114">
        <v>40360</v>
      </c>
      <c r="D73" s="158">
        <f>SUM(EasternFL:Valencia!D73)</f>
        <v>36523.68</v>
      </c>
    </row>
    <row r="74" spans="1:4" x14ac:dyDescent="0.25">
      <c r="A74" s="112" t="s">
        <v>25</v>
      </c>
      <c r="B74" s="113" t="s">
        <v>23</v>
      </c>
      <c r="C74" s="114">
        <v>40380</v>
      </c>
      <c r="D74" s="158">
        <f>SUM(EasternFL:Valencia!D74)</f>
        <v>0</v>
      </c>
    </row>
    <row r="75" spans="1:4" ht="14.25" thickBot="1" x14ac:dyDescent="0.3">
      <c r="A75" s="115" t="s">
        <v>25</v>
      </c>
      <c r="B75" s="116" t="s">
        <v>24</v>
      </c>
      <c r="C75" s="117">
        <v>40390</v>
      </c>
      <c r="D75" s="159">
        <f>SUM(EasternFL:Valencia!D75)</f>
        <v>0</v>
      </c>
    </row>
    <row r="76" spans="1:4" ht="14.25" thickBot="1" x14ac:dyDescent="0.3">
      <c r="A76" s="160" t="s">
        <v>29</v>
      </c>
      <c r="B76" s="161"/>
      <c r="C76" s="162"/>
      <c r="D76" s="163">
        <f>SUM(EasternFL:Valencia!D76)</f>
        <v>753953274.75999999</v>
      </c>
    </row>
    <row r="77" spans="1:4" x14ac:dyDescent="0.25">
      <c r="A77" s="164"/>
      <c r="B77" s="165"/>
      <c r="C77" s="166"/>
      <c r="D77" s="167"/>
    </row>
    <row r="78" spans="1:4" x14ac:dyDescent="0.25">
      <c r="A78" s="119" t="s">
        <v>30</v>
      </c>
      <c r="B78" s="32"/>
      <c r="C78" s="49"/>
      <c r="D78" s="118"/>
    </row>
    <row r="79" spans="1:4" x14ac:dyDescent="0.25">
      <c r="A79" s="120" t="s">
        <v>14</v>
      </c>
      <c r="B79" s="121" t="s">
        <v>15</v>
      </c>
      <c r="C79" s="122" t="s">
        <v>123</v>
      </c>
      <c r="D79" s="158">
        <f>SUM(EasternFL:Valencia!D79)</f>
        <v>0</v>
      </c>
    </row>
    <row r="80" spans="1:4" ht="14.25" thickBot="1" x14ac:dyDescent="0.3">
      <c r="A80" s="123" t="s">
        <v>25</v>
      </c>
      <c r="B80" s="124" t="s">
        <v>15</v>
      </c>
      <c r="C80" s="125" t="s">
        <v>26</v>
      </c>
      <c r="D80" s="158">
        <f>SUM(EasternFL:Valencia!D80)</f>
        <v>0</v>
      </c>
    </row>
    <row r="81" spans="1:4" ht="14.25" thickBot="1" x14ac:dyDescent="0.3">
      <c r="A81" s="168" t="s">
        <v>31</v>
      </c>
      <c r="B81" s="169"/>
      <c r="C81" s="170"/>
      <c r="D81" s="171">
        <f>SUM([2]EASTERNFL:VALENCIA!D83)</f>
        <v>0</v>
      </c>
    </row>
    <row r="82" spans="1:4" ht="14.25" thickBot="1" x14ac:dyDescent="0.3">
      <c r="A82" s="107"/>
      <c r="B82" s="32"/>
      <c r="C82" s="49"/>
      <c r="D82" s="118"/>
    </row>
    <row r="83" spans="1:4" ht="14.25" thickBot="1" x14ac:dyDescent="0.3">
      <c r="A83" s="95" t="s">
        <v>32</v>
      </c>
      <c r="B83" s="96"/>
      <c r="C83" s="97"/>
      <c r="D83" s="98">
        <f>SUM(EasternFL:Valencia!D83)</f>
        <v>753953274.75999999</v>
      </c>
    </row>
    <row r="84" spans="1:4" ht="14.25" thickBot="1" x14ac:dyDescent="0.3">
      <c r="D84" s="105"/>
    </row>
    <row r="85" spans="1:4" ht="14.25" thickBot="1" x14ac:dyDescent="0.3">
      <c r="A85" s="144" t="s">
        <v>33</v>
      </c>
      <c r="B85" s="145"/>
      <c r="C85" s="146"/>
      <c r="D85" s="154"/>
    </row>
    <row r="86" spans="1:4" x14ac:dyDescent="0.25">
      <c r="A86" s="143" t="s">
        <v>14</v>
      </c>
      <c r="B86" s="131"/>
      <c r="D86" s="148">
        <f>SUM(EasternFL:Valencia!D86)</f>
        <v>654144960.58999991</v>
      </c>
    </row>
    <row r="87" spans="1:4" x14ac:dyDescent="0.25">
      <c r="A87" s="150"/>
      <c r="B87" s="151"/>
      <c r="C87" s="152"/>
      <c r="D87" s="153"/>
    </row>
    <row r="88" spans="1:4" x14ac:dyDescent="0.25">
      <c r="A88" s="143" t="s">
        <v>25</v>
      </c>
      <c r="B88" s="131"/>
      <c r="D88" s="148">
        <f>SUM(EasternFL:Valencia!D88)</f>
        <v>99808314.170000002</v>
      </c>
    </row>
    <row r="89" spans="1:4" ht="14.25" thickBot="1" x14ac:dyDescent="0.3">
      <c r="A89" s="63"/>
      <c r="B89" s="32"/>
      <c r="D89" s="149"/>
    </row>
    <row r="90" spans="1:4" ht="14.25" thickBot="1" x14ac:dyDescent="0.3">
      <c r="A90" s="141" t="s">
        <v>34</v>
      </c>
      <c r="B90" s="142"/>
      <c r="C90" s="146"/>
      <c r="D90" s="155">
        <f>SUM(EasternFL:Valencia!D90)</f>
        <v>753953274.75999987</v>
      </c>
    </row>
    <row r="91" spans="1:4" x14ac:dyDescent="0.25">
      <c r="A91" s="127"/>
      <c r="B91" s="131"/>
      <c r="D91" s="147"/>
    </row>
    <row r="92" spans="1:4" x14ac:dyDescent="0.25">
      <c r="A92" s="128" t="s">
        <v>35</v>
      </c>
      <c r="B92" s="129"/>
      <c r="C92" s="130"/>
      <c r="D92" s="148">
        <f>SUM(EasternFL:Valencia!D92)</f>
        <v>36990970.259999998</v>
      </c>
    </row>
    <row r="93" spans="1:4" ht="14.25" thickBot="1" x14ac:dyDescent="0.3">
      <c r="A93" s="127"/>
      <c r="B93" s="131"/>
      <c r="D93" s="156"/>
    </row>
    <row r="94" spans="1:4" ht="14.25" thickBot="1" x14ac:dyDescent="0.3">
      <c r="A94" s="95" t="s">
        <v>36</v>
      </c>
      <c r="B94" s="96"/>
      <c r="C94" s="97"/>
      <c r="D94" s="132">
        <f>SUM(EasternFL:Valencia!D94)</f>
        <v>790944245.01999998</v>
      </c>
    </row>
    <row r="96" spans="1:4" x14ac:dyDescent="0.25">
      <c r="A96" s="104" t="s">
        <v>37</v>
      </c>
    </row>
  </sheetData>
  <sheetProtection algorithmName="SHA-512" hashValue="pvMu3sappZta+JGGxxmg2MjuPA1FcrQoeSfy8ZkjJlP94PQmtNGEpumihPjkRwzn+nyziyi6J7e1zoYUj+QKrQ==" saltValue="Eg2dpRghU2NZYd3wPAvzg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06E7A-63D1-474F-9E48-54F525E5661B}">
  <sheetPr codeName="Sheet10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146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332019.65999999997</v>
      </c>
      <c r="E6" s="16">
        <v>351678.36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4730539.16</v>
      </c>
      <c r="E7" s="16">
        <v>5233563.38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1070319.76</v>
      </c>
      <c r="E8" s="16">
        <v>1237491.8600000001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403796.88</v>
      </c>
      <c r="E9" s="16">
        <v>486475.08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120099.24</v>
      </c>
      <c r="E10" s="16">
        <v>179882.64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6656774.7000000002</v>
      </c>
      <c r="E14" s="20">
        <v>7489091.3200000003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19658.7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503024.22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167172.1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82678.2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59783.4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832316.62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7489091.3200000003</v>
      </c>
      <c r="E24" s="20">
        <v>7991073.6200000001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2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0</v>
      </c>
      <c r="E28" s="24"/>
      <c r="F28" s="32"/>
      <c r="G28" s="2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2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  <c r="F30" s="32"/>
      <c r="G30" s="21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2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2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432699</v>
      </c>
      <c r="E33" s="26"/>
      <c r="F33" s="28"/>
      <c r="G33" s="2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549630</v>
      </c>
      <c r="E34" s="26"/>
      <c r="F34" s="28"/>
      <c r="G34" s="2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34860</v>
      </c>
      <c r="E35" s="26"/>
      <c r="F35" s="28"/>
      <c r="G35" s="2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0</v>
      </c>
      <c r="E36" s="26"/>
      <c r="F36" s="32"/>
      <c r="G36" s="2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84463.31</v>
      </c>
      <c r="E37" s="26"/>
      <c r="F37" s="32"/>
      <c r="G37" s="21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394986.31</v>
      </c>
      <c r="E38" s="26"/>
      <c r="F38" s="32"/>
      <c r="G38" s="21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607927.53999999992</v>
      </c>
      <c r="E39" s="26"/>
      <c r="F39" s="32"/>
      <c r="G39" s="21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650257.81999999995</v>
      </c>
      <c r="E40" s="26"/>
      <c r="F40" s="32"/>
      <c r="G40" s="21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22721.18</v>
      </c>
      <c r="E41" s="26"/>
      <c r="F41" s="32"/>
      <c r="G41" s="21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32145.66</v>
      </c>
      <c r="E42" s="26"/>
      <c r="F42" s="32"/>
      <c r="G42" s="21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372300.04</v>
      </c>
      <c r="E43" s="26"/>
      <c r="F43" s="32"/>
      <c r="G43" s="21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532035.59000000008</v>
      </c>
      <c r="E44" s="26"/>
      <c r="F44" s="32"/>
      <c r="G44" s="21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21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0</v>
      </c>
      <c r="E46" s="26"/>
      <c r="F46" s="32"/>
      <c r="G46" s="21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21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21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21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2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21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21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21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3714026.45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11203117.77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146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5062558.82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1070319.76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403796.88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120099.24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522682.92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167172.1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82678.2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59783.4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7489091.3200000003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7489091.3200000003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6656774.7000000002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832316.62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7489091.3200000003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372300.04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7861391.3600000003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ZsHoxl5T/FgkGJIdp8k+kCgZen626S3q0JJ4I5rnQhcoiPZL4zE1uuP8vGRZ2ILxYltjr/E1ZJkotr0RNy0Lag==" saltValue="Wc0QlL9Jy2p8yta7zm73fg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C419B-FB0C-458B-A3DF-CA36A36CBB6A}">
  <sheetPr codeName="Sheet11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136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249760.59</v>
      </c>
      <c r="E6" s="16">
        <v>254141.19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28146712.809999999</v>
      </c>
      <c r="E7" s="16">
        <v>34596611.839999996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13907179.84</v>
      </c>
      <c r="E8" s="16">
        <v>16622416.09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673227.91</v>
      </c>
      <c r="E9" s="16">
        <v>720218.61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2430233.6000000001</v>
      </c>
      <c r="E10" s="16">
        <v>3296881.44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35558.9</v>
      </c>
      <c r="E11" s="16">
        <v>36283.520000000004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45442673.649999991</v>
      </c>
      <c r="E14" s="20">
        <v>55526552.68999999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4380.6000000000004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6449899.0300000003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2715236.25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46990.7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866647.84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724.62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10083879.039999997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55526552.68999999</v>
      </c>
      <c r="E24" s="20">
        <v>55526552.689999998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2680360.1800000002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1034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2184276.6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5354538.05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119220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870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0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2445726.5499999998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4244191.8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5252841.16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40758.94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42317.94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2816213.6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-4193786.34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3655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58630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4.5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121986.74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21172838.720000003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76699391.409999996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136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28396473.399999999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13907179.84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673227.91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2430233.6000000001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35558.9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6454279.6299999999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2715236.25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46990.7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866647.84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724.62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55526552.689999998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55526552.689999998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45442673.649999991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10083879.039999997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55526552.68999999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2816213.6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58342766.289999992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8oQe110soRvcK8WTMo2G9CqXNbd7ltMc6e/UkR3EYIN/WX+CRXvCw23g4JXjRfgX5As5haIPagV752bcMPMBhw==" saltValue="02r3Eyv9ZVF2jHGgziTOIQ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BDB9-E624-4BDC-B901-09363475EBCB}">
  <sheetPr codeName="Sheet12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147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3563594.62</v>
      </c>
      <c r="E6" s="16">
        <v>3687786.49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12325664.220000001</v>
      </c>
      <c r="E7" s="16">
        <v>13055502.23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5662456.5800000001</v>
      </c>
      <c r="E8" s="16">
        <v>6034463.96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1049459.17</v>
      </c>
      <c r="E9" s="16">
        <v>1105879.5899999999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173220.93</v>
      </c>
      <c r="E10" s="16">
        <v>200768.07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186630</v>
      </c>
      <c r="E13" s="16">
        <v>186630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22961025.520000003</v>
      </c>
      <c r="E14" s="20">
        <v>24271030.34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124191.87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729838.01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372007.38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56420.42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27547.14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1310004.8199999998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24271030.340000004</v>
      </c>
      <c r="E24" s="20">
        <v>24271030.340000007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2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18416</v>
      </c>
      <c r="E28" s="24"/>
      <c r="F28" s="32"/>
      <c r="G28" s="2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2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  <c r="F30" s="32"/>
      <c r="G30" s="21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2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2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1543051</v>
      </c>
      <c r="E33" s="26"/>
      <c r="F33" s="28"/>
      <c r="G33" s="2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1325480</v>
      </c>
      <c r="E34" s="26"/>
      <c r="F34" s="28"/>
      <c r="G34" s="2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383465</v>
      </c>
      <c r="E35" s="26"/>
      <c r="F35" s="28"/>
      <c r="G35" s="2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0</v>
      </c>
      <c r="E36" s="26"/>
      <c r="F36" s="32"/>
      <c r="G36" s="2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26863.45</v>
      </c>
      <c r="E37" s="26"/>
      <c r="F37" s="32"/>
      <c r="G37" s="21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1135298.2</v>
      </c>
      <c r="E38" s="26"/>
      <c r="F38" s="32"/>
      <c r="G38" s="21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1318367.6200000001</v>
      </c>
      <c r="E39" s="26"/>
      <c r="F39" s="32"/>
      <c r="G39" s="21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2194809.4</v>
      </c>
      <c r="E40" s="26"/>
      <c r="F40" s="32"/>
      <c r="G40" s="21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18196.18</v>
      </c>
      <c r="E41" s="26"/>
      <c r="F41" s="32"/>
      <c r="G41" s="21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415186.92</v>
      </c>
      <c r="E42" s="26"/>
      <c r="F42" s="32"/>
      <c r="G42" s="21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1194042.1299999999</v>
      </c>
      <c r="E43" s="26"/>
      <c r="F43" s="32"/>
      <c r="G43" s="21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95202.94</v>
      </c>
      <c r="E44" s="26"/>
      <c r="F44" s="32"/>
      <c r="G44" s="21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21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190888</v>
      </c>
      <c r="E46" s="26"/>
      <c r="F46" s="32"/>
      <c r="G46" s="21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27204.36</v>
      </c>
      <c r="E47" s="26"/>
      <c r="F47" s="32"/>
      <c r="G47" s="21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21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21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2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21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21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21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9886471.1999999974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34157501.539999999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147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15889258.84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5662456.5800000001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1049459.17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173220.93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186630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854029.88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372007.38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56420.42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27547.14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24271030.340000004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24271030.340000004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22961025.520000003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1310004.8199999998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24271030.340000004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1194042.1299999999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25465072.470000003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2J2IE4+zWZfqO9MM8JqMF8w4L45Vuk2BqGVL53ZDHcIVvzR6u5xmWDZxDz7oTEOJMZAkiKVYS0TGp5Ik6MZP8Q==" saltValue="qXU1LvreF0PlqMAqTSnkZg==" spinCount="100000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DB116-F854-4A1E-9968-B57F2F62EC16}">
  <sheetPr codeName="Sheet13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148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419456.01</v>
      </c>
      <c r="E6" s="16">
        <v>427840.89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2259790.79</v>
      </c>
      <c r="E7" s="16">
        <v>2340132.08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969531.7</v>
      </c>
      <c r="E8" s="16">
        <v>1001943.8099999999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729189.87000000011</v>
      </c>
      <c r="E9" s="16">
        <v>780282.42000000016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81229.259999999995</v>
      </c>
      <c r="E10" s="16">
        <v>88073.42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4459197.63</v>
      </c>
      <c r="E14" s="20">
        <v>4638272.62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8384.8799999999992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80341.290000000008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32412.11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51092.549999999996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6844.16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179074.99000000002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4638272.62</v>
      </c>
      <c r="E24" s="20">
        <v>4638272.62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2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31475.940000000002</v>
      </c>
      <c r="E28" s="24"/>
      <c r="F28" s="32"/>
      <c r="G28" s="2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2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32000</v>
      </c>
      <c r="E30" s="26"/>
      <c r="F30" s="32"/>
      <c r="G30" s="21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2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2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818857.39</v>
      </c>
      <c r="E33" s="26"/>
      <c r="F33" s="28"/>
      <c r="G33" s="2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298581.13</v>
      </c>
      <c r="E34" s="26"/>
      <c r="F34" s="28"/>
      <c r="G34" s="2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0</v>
      </c>
      <c r="E35" s="26"/>
      <c r="F35" s="28"/>
      <c r="G35" s="2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0</v>
      </c>
      <c r="E36" s="26"/>
      <c r="F36" s="32"/>
      <c r="G36" s="2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0</v>
      </c>
      <c r="E37" s="26"/>
      <c r="F37" s="32"/>
      <c r="G37" s="21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339913.98</v>
      </c>
      <c r="E38" s="26"/>
      <c r="F38" s="32"/>
      <c r="G38" s="21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304095.55</v>
      </c>
      <c r="E39" s="26"/>
      <c r="F39" s="32"/>
      <c r="G39" s="21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336165.44</v>
      </c>
      <c r="E40" s="26"/>
      <c r="F40" s="32"/>
      <c r="G40" s="21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39356.400000000001</v>
      </c>
      <c r="E41" s="26"/>
      <c r="F41" s="32"/>
      <c r="G41" s="21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42330.84</v>
      </c>
      <c r="E42" s="26"/>
      <c r="F42" s="32"/>
      <c r="G42" s="21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254358.00999999998</v>
      </c>
      <c r="E43" s="26"/>
      <c r="F43" s="32"/>
      <c r="G43" s="21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144930.74</v>
      </c>
      <c r="E44" s="26"/>
      <c r="F44" s="32"/>
      <c r="G44" s="21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21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0</v>
      </c>
      <c r="E46" s="26"/>
      <c r="F46" s="32"/>
      <c r="G46" s="21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21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21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21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2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21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21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21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2642065.42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7280338.04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148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2679246.7999999998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969531.7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729189.87000000011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81229.259999999995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88726.170000000013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32412.11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51092.549999999996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6844.16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4638272.62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4638272.62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4459197.63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179074.99000000002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4638272.62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254358.00999999998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4892630.63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5DbEG2UdMTqACnYl9kjyB/2QtiBBFQZ5jOXpjckCRtuJctir+VCc+JZCUGU/Fh2bqST3gLxpD+DFmuAq547/6w==" saltValue="wo5molAWWxfkPiQ58xH5Pw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DBA2D-8FA7-41CD-9A27-3B52C4CBA4F2}">
  <sheetPr codeName="Sheet14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149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686563.95000000007</v>
      </c>
      <c r="E6" s="16">
        <v>711347.85000000009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6416829.9900000002</v>
      </c>
      <c r="E7" s="16">
        <v>6755819.25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1015097.28</v>
      </c>
      <c r="E8" s="16">
        <v>1053093.8500000001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0</v>
      </c>
      <c r="E9" s="16"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249284</v>
      </c>
      <c r="E10" s="16">
        <v>273124.88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8367775.2200000007</v>
      </c>
      <c r="E14" s="20">
        <v>8793385.8300000001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24783.900000000005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338989.26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37996.57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0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23840.880000000001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425610.61000000004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8793385.8300000001</v>
      </c>
      <c r="E24" s="20">
        <v>8793385.8300000019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2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1135006</v>
      </c>
      <c r="E28" s="24"/>
      <c r="F28" s="32"/>
      <c r="G28" s="2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2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284089.48</v>
      </c>
      <c r="E30" s="26"/>
      <c r="F30" s="32"/>
      <c r="G30" s="21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2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138615.76999999999</v>
      </c>
      <c r="E32" s="26"/>
      <c r="F32" s="28"/>
      <c r="G32" s="2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224534.46000000002</v>
      </c>
      <c r="E33" s="26"/>
      <c r="F33" s="28"/>
      <c r="G33" s="2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955305</v>
      </c>
      <c r="E34" s="26"/>
      <c r="F34" s="28"/>
      <c r="G34" s="2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84085</v>
      </c>
      <c r="E35" s="26"/>
      <c r="F35" s="28"/>
      <c r="G35" s="2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0</v>
      </c>
      <c r="E36" s="26"/>
      <c r="F36" s="32"/>
      <c r="G36" s="2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1425</v>
      </c>
      <c r="E37" s="26"/>
      <c r="F37" s="32"/>
      <c r="G37" s="21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568179.0199999999</v>
      </c>
      <c r="E38" s="26"/>
      <c r="F38" s="32"/>
      <c r="G38" s="21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773084.29999999993</v>
      </c>
      <c r="E39" s="26"/>
      <c r="F39" s="32"/>
      <c r="G39" s="21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1270506.8</v>
      </c>
      <c r="E40" s="26"/>
      <c r="F40" s="32"/>
      <c r="G40" s="21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0</v>
      </c>
      <c r="E41" s="26"/>
      <c r="F41" s="32"/>
      <c r="G41" s="21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92438.750000000015</v>
      </c>
      <c r="E42" s="26"/>
      <c r="F42" s="32"/>
      <c r="G42" s="21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453918.25</v>
      </c>
      <c r="E43" s="26"/>
      <c r="F43" s="32"/>
      <c r="G43" s="21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33125</v>
      </c>
      <c r="E44" s="26"/>
      <c r="F44" s="32"/>
      <c r="G44" s="21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21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276910</v>
      </c>
      <c r="E46" s="26"/>
      <c r="F46" s="32"/>
      <c r="G46" s="21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4233</v>
      </c>
      <c r="E47" s="26"/>
      <c r="F47" s="32"/>
      <c r="G47" s="21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76856</v>
      </c>
      <c r="E48" s="26"/>
      <c r="F48" s="32"/>
      <c r="G48" s="21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21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74470</v>
      </c>
      <c r="E50" s="26"/>
      <c r="F50" s="32"/>
      <c r="G50" s="2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21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21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21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6446781.8300000001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15240167.66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149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7103393.9400000004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1015097.28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0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249284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363773.16000000003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37996.57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0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23840.880000000001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8793385.8300000019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8793385.8300000019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8367775.2200000007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425610.61000000004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8793385.8300000001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453918.25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9247304.0800000001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zde/0G6ehyywK1R9Ze2O602kjTZnaCqPSXnPD8FNFz+hX8nkSYwPopdLngH/vSAU4ctfCdmsW6XqAdcA1FTMlQ==" saltValue="N42Mlesbnw1n4t8bO+5Now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ED63-3C82-4AF9-9598-28FF16800AB8}">
  <sheetPr codeName="Sheet15">
    <tabColor rgb="FFFFC000"/>
  </sheetPr>
  <dimension ref="A1:E96"/>
  <sheetViews>
    <sheetView topLeftCell="A26"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127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129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/>
      <c r="B4" s="172"/>
      <c r="C4" s="173"/>
      <c r="D4" s="173" t="s">
        <v>131</v>
      </c>
      <c r="E4" s="174" t="s">
        <v>132</v>
      </c>
    </row>
    <row r="5" spans="1:5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</row>
    <row r="6" spans="1:5" ht="12.75" customHeight="1" x14ac:dyDescent="0.25">
      <c r="A6" s="12" t="s">
        <v>41</v>
      </c>
      <c r="B6" s="13"/>
      <c r="C6" s="14" t="s">
        <v>42</v>
      </c>
      <c r="D6" s="15">
        <v>1373545.56</v>
      </c>
      <c r="E6" s="16">
        <v>1450270.56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10581510.6</v>
      </c>
      <c r="E7" s="16">
        <v>12010644.82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1587443.4</v>
      </c>
      <c r="E8" s="16">
        <v>1790050.04</v>
      </c>
    </row>
    <row r="9" spans="1:5" ht="12.75" customHeight="1" x14ac:dyDescent="0.25">
      <c r="A9" s="12" t="s">
        <v>125</v>
      </c>
      <c r="B9" s="13"/>
      <c r="C9" s="14" t="s">
        <v>47</v>
      </c>
      <c r="D9" s="15">
        <v>0</v>
      </c>
      <c r="E9" s="16">
        <v>0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323244</v>
      </c>
      <c r="E10" s="16">
        <v>412002.75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13865743.560000001</v>
      </c>
      <c r="E14" s="20">
        <v>15662968.170000002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76725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1429134.22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202606.64</v>
      </c>
      <c r="E17" s="24"/>
    </row>
    <row r="18" spans="1:5" ht="12.75" customHeight="1" x14ac:dyDescent="0.25">
      <c r="A18" s="21" t="s">
        <v>126</v>
      </c>
      <c r="B18" s="13"/>
      <c r="C18" s="22" t="s">
        <v>61</v>
      </c>
      <c r="D18" s="23">
        <v>0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88758.75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5.75" thickBot="1" x14ac:dyDescent="0.3">
      <c r="A23" s="17" t="s">
        <v>4</v>
      </c>
      <c r="B23" s="18"/>
      <c r="C23" s="19"/>
      <c r="D23" s="20">
        <v>1797224.6099999999</v>
      </c>
      <c r="E23" s="27" t="s">
        <v>5</v>
      </c>
    </row>
    <row r="24" spans="1:5" ht="15.75" thickBot="1" x14ac:dyDescent="0.3">
      <c r="A24" s="189" t="s">
        <v>6</v>
      </c>
      <c r="B24" s="190"/>
      <c r="C24" s="191"/>
      <c r="D24" s="192">
        <v>15662968.17</v>
      </c>
      <c r="E24" s="192">
        <v>15662968.170000002</v>
      </c>
    </row>
    <row r="25" spans="1:5" ht="12.75" customHeight="1" x14ac:dyDescent="0.25">
      <c r="A25" s="193"/>
      <c r="B25" s="194"/>
      <c r="C25" s="195"/>
      <c r="D25" s="196"/>
      <c r="E25" s="167"/>
    </row>
    <row r="26" spans="1:5" ht="12.75" customHeight="1" x14ac:dyDescent="0.25">
      <c r="A26" s="197" t="s">
        <v>7</v>
      </c>
      <c r="B26" s="29"/>
      <c r="C26" s="30"/>
      <c r="D26" s="31"/>
      <c r="E26" s="108"/>
    </row>
    <row r="27" spans="1:5" ht="12.75" customHeight="1" x14ac:dyDescent="0.25">
      <c r="A27" s="198" t="s">
        <v>69</v>
      </c>
      <c r="B27" s="13"/>
      <c r="C27" s="14" t="s">
        <v>70</v>
      </c>
      <c r="D27" s="15">
        <v>0</v>
      </c>
      <c r="E27" s="108"/>
    </row>
    <row r="28" spans="1:5" ht="12.75" customHeight="1" x14ac:dyDescent="0.25">
      <c r="A28" s="198" t="s">
        <v>71</v>
      </c>
      <c r="B28" s="13"/>
      <c r="C28" s="14" t="s">
        <v>72</v>
      </c>
      <c r="D28" s="15">
        <v>783405.56</v>
      </c>
      <c r="E28" s="108"/>
    </row>
    <row r="29" spans="1:5" ht="12.75" customHeight="1" x14ac:dyDescent="0.25">
      <c r="A29" s="198" t="s">
        <v>73</v>
      </c>
      <c r="B29" s="13"/>
      <c r="C29" s="14" t="s">
        <v>74</v>
      </c>
      <c r="D29" s="15">
        <v>0</v>
      </c>
      <c r="E29" s="118"/>
    </row>
    <row r="30" spans="1:5" ht="12.75" customHeight="1" x14ac:dyDescent="0.25">
      <c r="A30" s="198" t="s">
        <v>75</v>
      </c>
      <c r="B30" s="13"/>
      <c r="C30" s="14" t="s">
        <v>76</v>
      </c>
      <c r="D30" s="15">
        <v>387197.52</v>
      </c>
      <c r="E30" s="118"/>
    </row>
    <row r="31" spans="1:5" ht="12.75" customHeight="1" x14ac:dyDescent="0.25">
      <c r="A31" s="198" t="s">
        <v>77</v>
      </c>
      <c r="B31" s="13"/>
      <c r="C31" s="14" t="s">
        <v>78</v>
      </c>
      <c r="D31" s="15">
        <v>4260.42</v>
      </c>
      <c r="E31" s="118"/>
    </row>
    <row r="32" spans="1:5" ht="12.75" customHeight="1" x14ac:dyDescent="0.25">
      <c r="A32" s="198" t="s">
        <v>79</v>
      </c>
      <c r="B32" s="13"/>
      <c r="C32" s="14" t="s">
        <v>80</v>
      </c>
      <c r="D32" s="15">
        <v>133218.48000000001</v>
      </c>
      <c r="E32" s="199"/>
    </row>
    <row r="33" spans="1:5" ht="12.75" customHeight="1" x14ac:dyDescent="0.25">
      <c r="A33" s="198" t="s">
        <v>81</v>
      </c>
      <c r="B33" s="13"/>
      <c r="C33" s="14" t="s">
        <v>82</v>
      </c>
      <c r="D33" s="15">
        <v>328242.5</v>
      </c>
      <c r="E33" s="199"/>
    </row>
    <row r="34" spans="1:5" ht="12.75" customHeight="1" x14ac:dyDescent="0.25">
      <c r="A34" s="198" t="s">
        <v>83</v>
      </c>
      <c r="B34" s="13"/>
      <c r="C34" s="14" t="s">
        <v>84</v>
      </c>
      <c r="D34" s="15">
        <v>0</v>
      </c>
      <c r="E34" s="199"/>
    </row>
    <row r="35" spans="1:5" ht="12.75" customHeight="1" x14ac:dyDescent="0.25">
      <c r="A35" s="198" t="s">
        <v>85</v>
      </c>
      <c r="B35" s="13"/>
      <c r="C35" s="14" t="s">
        <v>86</v>
      </c>
      <c r="D35" s="15">
        <v>184858</v>
      </c>
      <c r="E35" s="199"/>
    </row>
    <row r="36" spans="1:5" ht="12.75" customHeight="1" x14ac:dyDescent="0.25">
      <c r="A36" s="198" t="s">
        <v>87</v>
      </c>
      <c r="B36" s="13"/>
      <c r="C36" s="14" t="s">
        <v>88</v>
      </c>
      <c r="D36" s="15">
        <v>0</v>
      </c>
      <c r="E36" s="199"/>
    </row>
    <row r="37" spans="1:5" ht="12.75" customHeight="1" x14ac:dyDescent="0.25">
      <c r="A37" s="198" t="s">
        <v>89</v>
      </c>
      <c r="B37" s="13"/>
      <c r="C37" s="14" t="s">
        <v>90</v>
      </c>
      <c r="D37" s="15">
        <v>50970.38</v>
      </c>
      <c r="E37" s="199"/>
    </row>
    <row r="38" spans="1:5" ht="12.75" customHeight="1" x14ac:dyDescent="0.25">
      <c r="A38" s="198" t="s">
        <v>91</v>
      </c>
      <c r="B38" s="13"/>
      <c r="C38" s="14" t="s">
        <v>92</v>
      </c>
      <c r="D38" s="15">
        <v>799287.1100000001</v>
      </c>
      <c r="E38" s="199"/>
    </row>
    <row r="39" spans="1:5" ht="12.75" customHeight="1" x14ac:dyDescent="0.25">
      <c r="A39" s="198" t="s">
        <v>93</v>
      </c>
      <c r="B39" s="13"/>
      <c r="C39" s="14" t="s">
        <v>94</v>
      </c>
      <c r="D39" s="15">
        <v>1346623.8399999999</v>
      </c>
      <c r="E39" s="199"/>
    </row>
    <row r="40" spans="1:5" ht="12.75" customHeight="1" x14ac:dyDescent="0.25">
      <c r="A40" s="198" t="s">
        <v>95</v>
      </c>
      <c r="B40" s="13"/>
      <c r="C40" s="14" t="s">
        <v>96</v>
      </c>
      <c r="D40" s="15">
        <v>1459367.32</v>
      </c>
      <c r="E40" s="199"/>
    </row>
    <row r="41" spans="1:5" ht="12.75" customHeight="1" x14ac:dyDescent="0.25">
      <c r="A41" s="198" t="s">
        <v>97</v>
      </c>
      <c r="B41" s="13"/>
      <c r="C41" s="14" t="s">
        <v>98</v>
      </c>
      <c r="D41" s="15">
        <v>0</v>
      </c>
      <c r="E41" s="199"/>
    </row>
    <row r="42" spans="1:5" ht="12.75" customHeight="1" x14ac:dyDescent="0.25">
      <c r="A42" s="198" t="s">
        <v>99</v>
      </c>
      <c r="B42" s="13"/>
      <c r="C42" s="14" t="s">
        <v>100</v>
      </c>
      <c r="D42" s="15">
        <v>106496.34</v>
      </c>
      <c r="E42" s="199"/>
    </row>
    <row r="43" spans="1:5" ht="12.75" customHeight="1" x14ac:dyDescent="0.25">
      <c r="A43" s="198" t="s">
        <v>101</v>
      </c>
      <c r="B43" s="13"/>
      <c r="C43" s="14" t="s">
        <v>102</v>
      </c>
      <c r="D43" s="15">
        <v>775943.27</v>
      </c>
      <c r="E43" s="199"/>
    </row>
    <row r="44" spans="1:5" ht="12.75" customHeight="1" x14ac:dyDescent="0.25">
      <c r="A44" s="198" t="s">
        <v>103</v>
      </c>
      <c r="B44" s="13"/>
      <c r="C44" s="14" t="s">
        <v>104</v>
      </c>
      <c r="D44" s="15">
        <v>1755682.5</v>
      </c>
      <c r="E44" s="199"/>
    </row>
    <row r="45" spans="1:5" ht="12.75" customHeight="1" x14ac:dyDescent="0.25">
      <c r="A45" s="198" t="s">
        <v>105</v>
      </c>
      <c r="B45" s="13"/>
      <c r="C45" s="14" t="s">
        <v>106</v>
      </c>
      <c r="D45" s="15">
        <v>0</v>
      </c>
      <c r="E45" s="199"/>
    </row>
    <row r="46" spans="1:5" ht="12.75" customHeight="1" x14ac:dyDescent="0.25">
      <c r="A46" s="198" t="s">
        <v>107</v>
      </c>
      <c r="B46" s="13"/>
      <c r="C46" s="14" t="s">
        <v>108</v>
      </c>
      <c r="D46" s="15">
        <v>14682.25</v>
      </c>
      <c r="E46" s="199"/>
    </row>
    <row r="47" spans="1:5" ht="12.75" customHeight="1" x14ac:dyDescent="0.25">
      <c r="A47" s="198" t="s">
        <v>109</v>
      </c>
      <c r="B47" s="13"/>
      <c r="C47" s="14" t="s">
        <v>110</v>
      </c>
      <c r="D47" s="15">
        <v>11158</v>
      </c>
      <c r="E47" s="199"/>
    </row>
    <row r="48" spans="1:5" ht="12.75" customHeight="1" x14ac:dyDescent="0.25">
      <c r="A48" s="198" t="s">
        <v>111</v>
      </c>
      <c r="B48" s="13"/>
      <c r="C48" s="14" t="s">
        <v>112</v>
      </c>
      <c r="D48" s="15">
        <v>0</v>
      </c>
      <c r="E48" s="199"/>
    </row>
    <row r="49" spans="1:5" ht="12.75" customHeight="1" x14ac:dyDescent="0.25">
      <c r="A49" s="198" t="s">
        <v>113</v>
      </c>
      <c r="B49" s="13"/>
      <c r="C49" s="14" t="s">
        <v>114</v>
      </c>
      <c r="D49" s="15">
        <v>70</v>
      </c>
      <c r="E49" s="199"/>
    </row>
    <row r="50" spans="1:5" ht="12.75" customHeight="1" x14ac:dyDescent="0.25">
      <c r="A50" s="198" t="s">
        <v>115</v>
      </c>
      <c r="B50" s="13"/>
      <c r="C50" s="14" t="s">
        <v>116</v>
      </c>
      <c r="D50" s="15">
        <v>0</v>
      </c>
      <c r="E50" s="199"/>
    </row>
    <row r="51" spans="1:5" ht="12.75" customHeight="1" x14ac:dyDescent="0.25">
      <c r="A51" s="198" t="s">
        <v>117</v>
      </c>
      <c r="B51" s="13"/>
      <c r="C51" s="14" t="s">
        <v>118</v>
      </c>
      <c r="D51" s="15">
        <v>0</v>
      </c>
      <c r="E51" s="199"/>
    </row>
    <row r="52" spans="1:5" ht="12.75" customHeight="1" x14ac:dyDescent="0.25">
      <c r="A52" s="198" t="s">
        <v>119</v>
      </c>
      <c r="B52" s="13"/>
      <c r="C52" s="14" t="s">
        <v>120</v>
      </c>
      <c r="D52" s="15">
        <v>0</v>
      </c>
      <c r="E52" s="199"/>
    </row>
    <row r="53" spans="1:5" ht="12.75" customHeight="1" thickBot="1" x14ac:dyDescent="0.3">
      <c r="A53" s="213" t="s">
        <v>121</v>
      </c>
      <c r="B53" s="214"/>
      <c r="C53" s="215" t="s">
        <v>122</v>
      </c>
      <c r="D53" s="216">
        <v>0</v>
      </c>
      <c r="E53" s="200"/>
    </row>
    <row r="54" spans="1:5" ht="12.75" customHeight="1" thickBot="1" x14ac:dyDescent="0.3">
      <c r="A54" s="209" t="s">
        <v>8</v>
      </c>
      <c r="B54" s="210"/>
      <c r="C54" s="211"/>
      <c r="D54" s="212">
        <v>8141463.4900000002</v>
      </c>
    </row>
    <row r="55" spans="1:5" ht="12.75" customHeight="1" thickBot="1" x14ac:dyDescent="0.3">
      <c r="A55" s="17" t="s">
        <v>9</v>
      </c>
      <c r="B55" s="18"/>
      <c r="C55" s="19"/>
      <c r="D55" s="20">
        <v>23804431.66</v>
      </c>
    </row>
    <row r="56" spans="1:5" ht="12.75" customHeight="1" x14ac:dyDescent="0.25">
      <c r="A56" s="1"/>
      <c r="B56" s="1"/>
      <c r="C56" s="33"/>
      <c r="D56" s="34"/>
    </row>
    <row r="57" spans="1:5" ht="12.75" customHeight="1" thickBot="1" x14ac:dyDescent="0.3">
      <c r="A57" s="3"/>
      <c r="B57" s="2" t="s">
        <v>127</v>
      </c>
      <c r="C57" s="3"/>
      <c r="D57" s="3"/>
    </row>
    <row r="58" spans="1:5" ht="12.75" customHeight="1" thickBot="1" x14ac:dyDescent="0.3">
      <c r="A58" s="35"/>
      <c r="B58" s="36" t="s">
        <v>130</v>
      </c>
      <c r="C58" s="37"/>
      <c r="D58" s="35"/>
    </row>
    <row r="59" spans="1:5" ht="12.75" customHeight="1" x14ac:dyDescent="0.25">
      <c r="A59" s="9" t="s">
        <v>10</v>
      </c>
      <c r="B59" s="3"/>
      <c r="C59" s="2"/>
      <c r="D59" s="38"/>
    </row>
    <row r="60" spans="1:5" ht="6.75" customHeight="1" x14ac:dyDescent="0.25">
      <c r="A60" s="28"/>
      <c r="B60" s="29"/>
      <c r="C60" s="2"/>
      <c r="D60" s="24"/>
    </row>
    <row r="61" spans="1:5" ht="12.75" customHeight="1" thickBot="1" x14ac:dyDescent="0.3">
      <c r="A61" s="9" t="s">
        <v>11</v>
      </c>
      <c r="B61" s="29"/>
      <c r="C61" s="2" t="s">
        <v>12</v>
      </c>
      <c r="D61" s="38" t="s">
        <v>13</v>
      </c>
    </row>
    <row r="62" spans="1:5" ht="12.75" customHeight="1" x14ac:dyDescent="0.25">
      <c r="A62" s="39" t="s">
        <v>14</v>
      </c>
      <c r="B62" s="40" t="s">
        <v>15</v>
      </c>
      <c r="C62" s="41" t="s">
        <v>16</v>
      </c>
      <c r="D62" s="42">
        <v>11955056.16</v>
      </c>
    </row>
    <row r="63" spans="1:5" ht="12.75" customHeight="1" x14ac:dyDescent="0.25">
      <c r="A63" s="43" t="s">
        <v>14</v>
      </c>
      <c r="B63" s="44" t="s">
        <v>17</v>
      </c>
      <c r="C63" s="45" t="s">
        <v>18</v>
      </c>
      <c r="D63" s="46">
        <v>1587443.4</v>
      </c>
    </row>
    <row r="64" spans="1:5" ht="12.75" customHeight="1" x14ac:dyDescent="0.25">
      <c r="A64" s="43" t="s">
        <v>14</v>
      </c>
      <c r="B64" s="44" t="s">
        <v>19</v>
      </c>
      <c r="C64" s="45">
        <v>40130</v>
      </c>
      <c r="D64" s="46">
        <v>0</v>
      </c>
    </row>
    <row r="65" spans="1:4" ht="12.75" customHeight="1" x14ac:dyDescent="0.25">
      <c r="A65" s="43" t="s">
        <v>14</v>
      </c>
      <c r="B65" s="44" t="s">
        <v>20</v>
      </c>
      <c r="C65" s="45" t="s">
        <v>21</v>
      </c>
      <c r="D65" s="46">
        <v>323244</v>
      </c>
    </row>
    <row r="66" spans="1:4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</row>
    <row r="67" spans="1:4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</row>
    <row r="68" spans="1:4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</row>
    <row r="69" spans="1:4" ht="12.75" customHeight="1" x14ac:dyDescent="0.25">
      <c r="A69" s="43" t="s">
        <v>25</v>
      </c>
      <c r="B69" s="44" t="s">
        <v>15</v>
      </c>
      <c r="C69" s="45" t="s">
        <v>26</v>
      </c>
      <c r="D69" s="46">
        <v>1505859.22</v>
      </c>
    </row>
    <row r="70" spans="1:4" ht="12.75" customHeight="1" x14ac:dyDescent="0.25">
      <c r="A70" s="43" t="s">
        <v>25</v>
      </c>
      <c r="B70" s="44" t="s">
        <v>17</v>
      </c>
      <c r="C70" s="45" t="s">
        <v>27</v>
      </c>
      <c r="D70" s="46">
        <v>202606.64</v>
      </c>
    </row>
    <row r="71" spans="1:4" ht="12.75" customHeight="1" x14ac:dyDescent="0.25">
      <c r="A71" s="43" t="s">
        <v>25</v>
      </c>
      <c r="B71" s="44" t="s">
        <v>19</v>
      </c>
      <c r="C71" s="45">
        <v>40330</v>
      </c>
      <c r="D71" s="46">
        <v>0</v>
      </c>
    </row>
    <row r="72" spans="1:4" ht="12.75" customHeight="1" x14ac:dyDescent="0.25">
      <c r="A72" s="43" t="s">
        <v>25</v>
      </c>
      <c r="B72" s="44" t="s">
        <v>20</v>
      </c>
      <c r="C72" s="45" t="s">
        <v>28</v>
      </c>
      <c r="D72" s="46">
        <v>88758.75</v>
      </c>
    </row>
    <row r="73" spans="1:4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</row>
    <row r="74" spans="1:4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</row>
    <row r="75" spans="1:4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</row>
    <row r="76" spans="1:4" ht="12.75" customHeight="1" thickBot="1" x14ac:dyDescent="0.3">
      <c r="A76" s="17" t="s">
        <v>29</v>
      </c>
      <c r="B76" s="18"/>
      <c r="C76" s="19"/>
      <c r="D76" s="20">
        <v>15662968.170000002</v>
      </c>
    </row>
    <row r="77" spans="1:4" ht="12.75" customHeight="1" x14ac:dyDescent="0.25">
      <c r="A77" s="48"/>
      <c r="B77" s="32"/>
      <c r="C77" s="49"/>
      <c r="D77" s="26"/>
    </row>
    <row r="78" spans="1:4" ht="12.75" customHeight="1" thickBot="1" x14ac:dyDescent="0.3">
      <c r="A78" s="50" t="s">
        <v>30</v>
      </c>
      <c r="B78" s="32"/>
      <c r="C78" s="49"/>
      <c r="D78" s="26"/>
    </row>
    <row r="79" spans="1:4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</row>
    <row r="80" spans="1:4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</row>
    <row r="81" spans="1:4" ht="12.75" customHeight="1" thickBot="1" x14ac:dyDescent="0.3">
      <c r="A81" s="17" t="s">
        <v>31</v>
      </c>
      <c r="B81" s="18"/>
      <c r="C81" s="19"/>
      <c r="D81" s="20">
        <v>0</v>
      </c>
    </row>
    <row r="82" spans="1:4" ht="12.75" customHeight="1" thickBot="1" x14ac:dyDescent="0.3">
      <c r="A82" s="28"/>
      <c r="B82" s="32"/>
      <c r="C82" s="49"/>
      <c r="D82" s="26"/>
    </row>
    <row r="83" spans="1:4" ht="12.75" customHeight="1" thickBot="1" x14ac:dyDescent="0.3">
      <c r="A83" s="17" t="s">
        <v>32</v>
      </c>
      <c r="B83" s="18"/>
      <c r="C83" s="19"/>
      <c r="D83" s="20">
        <v>15662968.170000002</v>
      </c>
    </row>
    <row r="84" spans="1:4" ht="12.75" customHeight="1" thickBot="1" x14ac:dyDescent="0.3">
      <c r="A84" s="1"/>
      <c r="B84" s="1"/>
      <c r="C84" s="33"/>
      <c r="D84" s="34"/>
    </row>
    <row r="85" spans="1:4" ht="12.75" customHeight="1" thickBot="1" x14ac:dyDescent="0.3">
      <c r="A85" s="55" t="s">
        <v>33</v>
      </c>
      <c r="B85" s="56"/>
      <c r="C85" s="57"/>
      <c r="D85" s="58"/>
    </row>
    <row r="86" spans="1:4" ht="12.75" customHeight="1" x14ac:dyDescent="0.25">
      <c r="A86" s="59" t="s">
        <v>14</v>
      </c>
      <c r="B86" s="60"/>
      <c r="C86" s="61"/>
      <c r="D86" s="62">
        <v>13865743.560000001</v>
      </c>
    </row>
    <row r="87" spans="1:4" ht="12.75" customHeight="1" x14ac:dyDescent="0.25">
      <c r="A87" s="63"/>
      <c r="B87" s="32"/>
      <c r="C87" s="64"/>
      <c r="D87" s="65"/>
    </row>
    <row r="88" spans="1:4" ht="12.75" customHeight="1" x14ac:dyDescent="0.25">
      <c r="A88" s="66" t="s">
        <v>25</v>
      </c>
      <c r="B88" s="67"/>
      <c r="C88" s="68"/>
      <c r="D88" s="69">
        <v>1797224.6099999999</v>
      </c>
    </row>
    <row r="89" spans="1:4" ht="12.75" customHeight="1" thickBot="1" x14ac:dyDescent="0.3">
      <c r="A89" s="70"/>
      <c r="B89" s="32"/>
      <c r="C89" s="64"/>
      <c r="D89" s="65"/>
    </row>
    <row r="90" spans="1:4" ht="12.75" customHeight="1" thickBot="1" x14ac:dyDescent="0.3">
      <c r="A90" s="71" t="s">
        <v>34</v>
      </c>
      <c r="B90" s="72"/>
      <c r="C90" s="73"/>
      <c r="D90" s="74">
        <v>15662968.17</v>
      </c>
    </row>
    <row r="91" spans="1:4" ht="12.75" customHeight="1" x14ac:dyDescent="0.25">
      <c r="A91" s="75"/>
      <c r="B91" s="60"/>
      <c r="C91" s="33"/>
      <c r="D91" s="76"/>
    </row>
    <row r="92" spans="1:4" ht="12.75" customHeight="1" x14ac:dyDescent="0.25">
      <c r="A92" s="77" t="s">
        <v>35</v>
      </c>
      <c r="B92" s="32"/>
      <c r="C92" s="5"/>
      <c r="D92" s="78">
        <v>775943.27</v>
      </c>
    </row>
    <row r="93" spans="1:4" ht="12.75" customHeight="1" thickBot="1" x14ac:dyDescent="0.3">
      <c r="A93" s="75"/>
      <c r="B93" s="79"/>
      <c r="C93" s="33"/>
      <c r="D93" s="65"/>
    </row>
    <row r="94" spans="1:4" ht="12.75" customHeight="1" thickBot="1" x14ac:dyDescent="0.3">
      <c r="A94" s="17" t="s">
        <v>36</v>
      </c>
      <c r="B94" s="18"/>
      <c r="C94" s="19"/>
      <c r="D94" s="20">
        <v>16438911.439999999</v>
      </c>
    </row>
    <row r="96" spans="1:4" ht="12.75" customHeight="1" x14ac:dyDescent="0.25">
      <c r="A96" s="3" t="s">
        <v>37</v>
      </c>
    </row>
  </sheetData>
  <sheetProtection algorithmName="SHA-512" hashValue="W6G4x4lSyZf/oyYybWyvAajPSNMGQukVnVk9iEUqUbusS0wZ4LIg4EvNoDzVZyleC2bYlbuMay6iE0rnKXM+5Q==" saltValue="JRQyGlFjir1yC/xaNiaB3A==" spinCount="100000" sheet="1" objects="1" scenarios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23714-CA89-457F-8E7A-C201E1F45C92}">
  <sheetPr codeName="Sheet16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150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7015234.3300000001</v>
      </c>
      <c r="E6" s="16">
        <v>8008440.7400000002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77378357.659999996</v>
      </c>
      <c r="E7" s="16">
        <v>90143093.640000001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11342432.82</v>
      </c>
      <c r="E8" s="16">
        <v>13134529.539999999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1940884.6</v>
      </c>
      <c r="E9" s="16">
        <v>2149021.04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3302756.44</v>
      </c>
      <c r="E10" s="16">
        <v>3994993.49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309348.86</v>
      </c>
      <c r="E11" s="16">
        <v>334182.11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621423</v>
      </c>
      <c r="E13" s="16">
        <v>621423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101910437.70999999</v>
      </c>
      <c r="E14" s="20">
        <v>118385683.55999999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993206.41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12764735.980000002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1792096.7199999997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208136.44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692237.05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24833.25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16475245.850000003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118385683.56</v>
      </c>
      <c r="E24" s="20">
        <v>118385683.55999999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6874794.5700000003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1382549.77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660.58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1236166.3500000001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10681661.07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3779310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1558875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6375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334330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5990357.6400000015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10436619.700000001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19135272.159999996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107743.79000000001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1362958.38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5944136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950189.85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133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31855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1879569.27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71693557.12999998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190079240.69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150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84393591.989999995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11342432.82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1940884.6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3302756.44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309348.86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621423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13757942.390000002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1792096.7199999997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208136.44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692237.05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24833.25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118385683.55999999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118385683.55999999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101910437.70999999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16475245.850000003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118385683.56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5944136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124329819.56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li6k3mqHXr0Kugdp9ghPnkC9M5jUQZSCAyCWRK+qMU4WxEkZrBSLSNvjoo4fpjFByMow5KnCEcypbNGsCpwAeA==" saltValue="BwWdMrHwhJ/unmLnFe9NGA==" spinCount="100000" sheet="1" objects="1" scenarios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95F9-6B9F-4B44-A718-5F273088BED7}">
  <sheetPr codeName="Sheet17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151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71137.25</v>
      </c>
      <c r="E6" s="16">
        <v>94845.51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747081.99</v>
      </c>
      <c r="E7" s="16">
        <v>832256.28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345621.57</v>
      </c>
      <c r="E8" s="16">
        <v>408687.07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224475.04</v>
      </c>
      <c r="E9" s="16">
        <v>224475.04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16036.97</v>
      </c>
      <c r="E10" s="16">
        <v>21052.97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1404352.82</v>
      </c>
      <c r="E14" s="20">
        <v>1581316.87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23708.26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85174.29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63065.5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0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5016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176964.05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1581316.87</v>
      </c>
      <c r="E24" s="20">
        <v>1581316.87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0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3824.5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138182.29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0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13600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7605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1420.5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107662.38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102775.76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152040.13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8594.7999999999993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5192.58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75258.14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36311.839999999997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8700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24730.26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685898.18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2267215.0500000003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151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818219.24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345621.57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224475.04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16036.97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108882.54999999999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63065.5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0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5016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1581316.87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1581316.87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1404352.82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176964.05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1581316.87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75258.14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1656575.01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9GVsH9pVzjY2lasFLbq463qFOCx+0sj7mBkGTdV9FVCK9WqSHmuYlX2XsgOffrE0HryBobjby6sbhA+xIvtDCQ==" saltValue="WpUmwzUZAxjh8UiC6Qppsw==" spinCount="100000" sheet="1" objects="1" scenarios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538A2-9359-4157-B4AE-94285844EBFD}">
  <sheetPr codeName="Sheet18">
    <tabColor rgb="FFFFC000"/>
  </sheetPr>
  <dimension ref="A1:Z992"/>
  <sheetViews>
    <sheetView topLeftCell="A23"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152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840617.93</v>
      </c>
      <c r="E6" s="16">
        <v>873657.02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3869187.76</v>
      </c>
      <c r="E7" s="16">
        <v>4352317.55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1343164.6</v>
      </c>
      <c r="E8" s="16">
        <v>1446995.8800000001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492825.67000000004</v>
      </c>
      <c r="E9" s="16">
        <v>553755.46000000008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114553.68</v>
      </c>
      <c r="E10" s="16">
        <v>152296.79999999999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6660349.6399999987</v>
      </c>
      <c r="E14" s="20">
        <v>7379022.71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33039.089999999997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483129.79000000004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103831.28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60929.79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37743.119999999995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718673.07000000007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7379022.709999999</v>
      </c>
      <c r="E24" s="20">
        <v>7379022.709999999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0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1065033.24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700320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0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0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30957.59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376217.32999999996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62268.34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926547.58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27800.13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137932.79999999999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348218.9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294937.91000000003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93945.27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4064179.09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11443201.799999999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152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4709805.6899999995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1343164.6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492825.67000000004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114553.68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516168.88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103831.28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60929.79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37743.119999999995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7379022.709999999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7379022.709999999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6660349.6399999987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718673.07000000007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7379022.709999999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348218.9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7727241.6099999994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UPhZUgJ4dCVvi/+6JXNo86WfCjqgljfQl3UUqE779svwxE09GAmuiWlpvsrKBfJaXBQlW4zQXpqyr56QKzSvlw==" saltValue="DPZC34eDqMQTJ8xVocd7ww==" spinCount="100000" sheet="1" objects="1" scenarios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BCBF-D749-4524-B0BF-6C7AB165ABFA}">
  <sheetPr codeName="Sheet19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153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2486688.04</v>
      </c>
      <c r="E6" s="16">
        <v>2741250.79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30005010.969999999</v>
      </c>
      <c r="E7" s="16">
        <v>34964084.140000001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3571874.44</v>
      </c>
      <c r="E8" s="16">
        <v>4015201.84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1770702.95</v>
      </c>
      <c r="E9" s="16">
        <v>1912562.06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974965.37</v>
      </c>
      <c r="E10" s="16">
        <v>1237652.72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35229.360000000001</v>
      </c>
      <c r="E11" s="16">
        <v>42482.16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38844471.129999995</v>
      </c>
      <c r="E14" s="20">
        <v>44913233.709999993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254562.75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4959073.17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443327.4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141859.10999999999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262687.34999999998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7252.8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6068762.5800000001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44913233.709999993</v>
      </c>
      <c r="E24" s="20">
        <v>44913233.709999993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1183023.67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1291800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2026.31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1515746.93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2670820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708580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0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102291.3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2323464.69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2848168.1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5101549.3499999996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83595.45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344093.8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2224736.56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20175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504957.21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50360.5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800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302695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297215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7238.5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21583337.370000001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66496571.079999998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153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32491699.009999998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3571874.44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1770702.95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974965.37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35229.360000000001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5213635.92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443327.4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141859.10999999999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262687.34999999998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7252.8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44913233.709999993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44913233.709999993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38844471.129999995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6068762.5800000001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44913233.709999993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2224736.56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47137970.269999996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oMkpyC2cnyOcQJ3h2NXtd+ZYVWB8IZcdwoeoPVzdOeRLq0sL2utZT6lkrkBxwB5TozwFRHgziEH2H1yqe6v5xQ==" saltValue="JAS20MCN7yDYDhkWbsE5k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CC735-10B6-47D1-9180-C62ACC23A567}">
  <sheetPr codeName="Sheet2">
    <tabColor rgb="FFFFC000"/>
  </sheetPr>
  <dimension ref="A1:E96"/>
  <sheetViews>
    <sheetView topLeftCell="A26"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137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129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/>
      <c r="B4" s="172"/>
      <c r="C4" s="173"/>
      <c r="D4" s="173" t="s">
        <v>131</v>
      </c>
      <c r="E4" s="174" t="s">
        <v>132</v>
      </c>
    </row>
    <row r="5" spans="1:5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</row>
    <row r="6" spans="1:5" ht="12.75" customHeight="1" x14ac:dyDescent="0.25">
      <c r="A6" s="12" t="s">
        <v>41</v>
      </c>
      <c r="B6" s="13"/>
      <c r="C6" s="14" t="s">
        <v>42</v>
      </c>
      <c r="D6" s="15">
        <v>2609521.87</v>
      </c>
      <c r="E6" s="16">
        <v>2672580.5100000002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12453361.02</v>
      </c>
      <c r="E7" s="16">
        <v>13180318.109999999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3956858.2</v>
      </c>
      <c r="E8" s="16">
        <v>4288744.74</v>
      </c>
    </row>
    <row r="9" spans="1:5" ht="12.75" customHeight="1" x14ac:dyDescent="0.25">
      <c r="A9" s="12" t="s">
        <v>125</v>
      </c>
      <c r="B9" s="13"/>
      <c r="C9" s="14" t="s">
        <v>47</v>
      </c>
      <c r="D9" s="15">
        <v>940377.78</v>
      </c>
      <c r="E9" s="16">
        <v>976858.59000000008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587986.21</v>
      </c>
      <c r="E10" s="16">
        <v>675782.92999999993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20548105.080000002</v>
      </c>
      <c r="E14" s="20">
        <v>21794284.879999999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63058.64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726957.09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331886.53999999998</v>
      </c>
      <c r="E17" s="24"/>
    </row>
    <row r="18" spans="1:5" ht="12.75" customHeight="1" x14ac:dyDescent="0.25">
      <c r="A18" s="21" t="s">
        <v>126</v>
      </c>
      <c r="B18" s="13"/>
      <c r="C18" s="22" t="s">
        <v>61</v>
      </c>
      <c r="D18" s="23">
        <v>36480.81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87796.72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5.75" thickBot="1" x14ac:dyDescent="0.3">
      <c r="A23" s="17" t="s">
        <v>4</v>
      </c>
      <c r="B23" s="18"/>
      <c r="C23" s="19"/>
      <c r="D23" s="20">
        <v>1246179.8</v>
      </c>
      <c r="E23" s="27" t="s">
        <v>5</v>
      </c>
    </row>
    <row r="24" spans="1:5" ht="15.75" thickBot="1" x14ac:dyDescent="0.3">
      <c r="A24" s="189" t="s">
        <v>6</v>
      </c>
      <c r="B24" s="190"/>
      <c r="C24" s="191"/>
      <c r="D24" s="192">
        <v>21794284.880000003</v>
      </c>
      <c r="E24" s="192">
        <v>21794284.879999999</v>
      </c>
    </row>
    <row r="25" spans="1:5" ht="12.75" customHeight="1" x14ac:dyDescent="0.25">
      <c r="A25" s="193"/>
      <c r="B25" s="194"/>
      <c r="C25" s="195"/>
      <c r="D25" s="196"/>
      <c r="E25" s="167"/>
    </row>
    <row r="26" spans="1:5" ht="12.75" customHeight="1" x14ac:dyDescent="0.25">
      <c r="A26" s="197" t="s">
        <v>7</v>
      </c>
      <c r="B26" s="29"/>
      <c r="C26" s="30"/>
      <c r="D26" s="31"/>
      <c r="E26" s="108"/>
    </row>
    <row r="27" spans="1:5" ht="12.75" customHeight="1" x14ac:dyDescent="0.25">
      <c r="A27" s="198" t="s">
        <v>69</v>
      </c>
      <c r="B27" s="13"/>
      <c r="C27" s="14" t="s">
        <v>70</v>
      </c>
      <c r="D27" s="15">
        <v>152286</v>
      </c>
      <c r="E27" s="108"/>
    </row>
    <row r="28" spans="1:5" ht="12.75" customHeight="1" x14ac:dyDescent="0.25">
      <c r="A28" s="198" t="s">
        <v>71</v>
      </c>
      <c r="B28" s="13"/>
      <c r="C28" s="14" t="s">
        <v>72</v>
      </c>
      <c r="D28" s="15">
        <v>305511.59999999998</v>
      </c>
      <c r="E28" s="108"/>
    </row>
    <row r="29" spans="1:5" ht="12.75" customHeight="1" x14ac:dyDescent="0.25">
      <c r="A29" s="198" t="s">
        <v>73</v>
      </c>
      <c r="B29" s="13"/>
      <c r="C29" s="14" t="s">
        <v>74</v>
      </c>
      <c r="D29" s="15">
        <v>0</v>
      </c>
      <c r="E29" s="118"/>
    </row>
    <row r="30" spans="1:5" ht="12.75" customHeight="1" x14ac:dyDescent="0.25">
      <c r="A30" s="198" t="s">
        <v>75</v>
      </c>
      <c r="B30" s="13"/>
      <c r="C30" s="14" t="s">
        <v>76</v>
      </c>
      <c r="D30" s="15">
        <v>498770.38</v>
      </c>
      <c r="E30" s="118"/>
    </row>
    <row r="31" spans="1:5" ht="12.75" customHeight="1" x14ac:dyDescent="0.25">
      <c r="A31" s="198" t="s">
        <v>77</v>
      </c>
      <c r="B31" s="13"/>
      <c r="C31" s="14" t="s">
        <v>78</v>
      </c>
      <c r="D31" s="15">
        <v>0</v>
      </c>
      <c r="E31" s="118"/>
    </row>
    <row r="32" spans="1:5" ht="12.75" customHeight="1" x14ac:dyDescent="0.25">
      <c r="A32" s="198" t="s">
        <v>79</v>
      </c>
      <c r="B32" s="13"/>
      <c r="C32" s="14" t="s">
        <v>80</v>
      </c>
      <c r="D32" s="15">
        <v>0</v>
      </c>
      <c r="E32" s="199"/>
    </row>
    <row r="33" spans="1:5" ht="12.75" customHeight="1" x14ac:dyDescent="0.25">
      <c r="A33" s="198" t="s">
        <v>81</v>
      </c>
      <c r="B33" s="13"/>
      <c r="C33" s="14" t="s">
        <v>82</v>
      </c>
      <c r="D33" s="15">
        <v>1266609.1200000001</v>
      </c>
      <c r="E33" s="199"/>
    </row>
    <row r="34" spans="1:5" ht="12.75" customHeight="1" x14ac:dyDescent="0.25">
      <c r="A34" s="198" t="s">
        <v>83</v>
      </c>
      <c r="B34" s="13"/>
      <c r="C34" s="14" t="s">
        <v>84</v>
      </c>
      <c r="D34" s="15">
        <v>2404865</v>
      </c>
      <c r="E34" s="199"/>
    </row>
    <row r="35" spans="1:5" ht="12.75" customHeight="1" x14ac:dyDescent="0.25">
      <c r="A35" s="198" t="s">
        <v>85</v>
      </c>
      <c r="B35" s="13"/>
      <c r="C35" s="14" t="s">
        <v>86</v>
      </c>
      <c r="D35" s="15">
        <v>266415</v>
      </c>
      <c r="E35" s="199"/>
    </row>
    <row r="36" spans="1:5" ht="12.75" customHeight="1" x14ac:dyDescent="0.25">
      <c r="A36" s="198" t="s">
        <v>87</v>
      </c>
      <c r="B36" s="13"/>
      <c r="C36" s="14" t="s">
        <v>88</v>
      </c>
      <c r="D36" s="15">
        <v>96560</v>
      </c>
      <c r="E36" s="199"/>
    </row>
    <row r="37" spans="1:5" ht="12.75" customHeight="1" x14ac:dyDescent="0.25">
      <c r="A37" s="198" t="s">
        <v>89</v>
      </c>
      <c r="B37" s="13"/>
      <c r="C37" s="14" t="s">
        <v>90</v>
      </c>
      <c r="D37" s="15">
        <v>49945.23</v>
      </c>
      <c r="E37" s="199"/>
    </row>
    <row r="38" spans="1:5" ht="12.75" customHeight="1" x14ac:dyDescent="0.25">
      <c r="A38" s="198" t="s">
        <v>91</v>
      </c>
      <c r="B38" s="13"/>
      <c r="C38" s="14" t="s">
        <v>92</v>
      </c>
      <c r="D38" s="15">
        <v>878676.87</v>
      </c>
      <c r="E38" s="199"/>
    </row>
    <row r="39" spans="1:5" ht="12.75" customHeight="1" x14ac:dyDescent="0.25">
      <c r="A39" s="198" t="s">
        <v>93</v>
      </c>
      <c r="B39" s="13"/>
      <c r="C39" s="14" t="s">
        <v>94</v>
      </c>
      <c r="D39" s="15">
        <v>1957774.6</v>
      </c>
      <c r="E39" s="199"/>
    </row>
    <row r="40" spans="1:5" ht="12.75" customHeight="1" x14ac:dyDescent="0.25">
      <c r="A40" s="198" t="s">
        <v>95</v>
      </c>
      <c r="B40" s="13"/>
      <c r="C40" s="14" t="s">
        <v>96</v>
      </c>
      <c r="D40" s="15">
        <v>2385427.5699999998</v>
      </c>
      <c r="E40" s="199"/>
    </row>
    <row r="41" spans="1:5" ht="12.75" customHeight="1" x14ac:dyDescent="0.25">
      <c r="A41" s="198" t="s">
        <v>97</v>
      </c>
      <c r="B41" s="13"/>
      <c r="C41" s="14" t="s">
        <v>98</v>
      </c>
      <c r="D41" s="15">
        <v>45899.83</v>
      </c>
      <c r="E41" s="199"/>
    </row>
    <row r="42" spans="1:5" ht="12.75" customHeight="1" x14ac:dyDescent="0.25">
      <c r="A42" s="198" t="s">
        <v>99</v>
      </c>
      <c r="B42" s="13"/>
      <c r="C42" s="14" t="s">
        <v>100</v>
      </c>
      <c r="D42" s="15">
        <v>534447.73</v>
      </c>
      <c r="E42" s="199"/>
    </row>
    <row r="43" spans="1:5" ht="12.75" customHeight="1" x14ac:dyDescent="0.25">
      <c r="A43" s="198" t="s">
        <v>101</v>
      </c>
      <c r="B43" s="13"/>
      <c r="C43" s="14" t="s">
        <v>102</v>
      </c>
      <c r="D43" s="15">
        <v>1085298.33</v>
      </c>
      <c r="E43" s="199"/>
    </row>
    <row r="44" spans="1:5" ht="12.75" customHeight="1" x14ac:dyDescent="0.25">
      <c r="A44" s="198" t="s">
        <v>103</v>
      </c>
      <c r="B44" s="13"/>
      <c r="C44" s="14" t="s">
        <v>104</v>
      </c>
      <c r="D44" s="15">
        <v>365940</v>
      </c>
      <c r="E44" s="199"/>
    </row>
    <row r="45" spans="1:5" ht="12.75" customHeight="1" x14ac:dyDescent="0.25">
      <c r="A45" s="198" t="s">
        <v>105</v>
      </c>
      <c r="B45" s="13"/>
      <c r="C45" s="14" t="s">
        <v>106</v>
      </c>
      <c r="D45" s="15">
        <v>196600</v>
      </c>
      <c r="E45" s="199"/>
    </row>
    <row r="46" spans="1:5" ht="12.75" customHeight="1" x14ac:dyDescent="0.25">
      <c r="A46" s="198" t="s">
        <v>107</v>
      </c>
      <c r="B46" s="13"/>
      <c r="C46" s="14" t="s">
        <v>108</v>
      </c>
      <c r="D46" s="15">
        <v>76877.679999999993</v>
      </c>
      <c r="E46" s="199"/>
    </row>
    <row r="47" spans="1:5" ht="12.75" customHeight="1" x14ac:dyDescent="0.25">
      <c r="A47" s="198" t="s">
        <v>109</v>
      </c>
      <c r="B47" s="13"/>
      <c r="C47" s="14" t="s">
        <v>110</v>
      </c>
      <c r="D47" s="15">
        <v>0</v>
      </c>
      <c r="E47" s="199"/>
    </row>
    <row r="48" spans="1:5" ht="12.75" customHeight="1" x14ac:dyDescent="0.25">
      <c r="A48" s="198" t="s">
        <v>111</v>
      </c>
      <c r="B48" s="13"/>
      <c r="C48" s="14" t="s">
        <v>112</v>
      </c>
      <c r="D48" s="15">
        <v>0</v>
      </c>
      <c r="E48" s="199"/>
    </row>
    <row r="49" spans="1:5" ht="12.75" customHeight="1" x14ac:dyDescent="0.25">
      <c r="A49" s="198" t="s">
        <v>113</v>
      </c>
      <c r="B49" s="13"/>
      <c r="C49" s="14" t="s">
        <v>114</v>
      </c>
      <c r="D49" s="15">
        <v>30</v>
      </c>
      <c r="E49" s="199"/>
    </row>
    <row r="50" spans="1:5" ht="12.75" customHeight="1" x14ac:dyDescent="0.25">
      <c r="A50" s="198" t="s">
        <v>115</v>
      </c>
      <c r="B50" s="13"/>
      <c r="C50" s="14" t="s">
        <v>116</v>
      </c>
      <c r="D50" s="15">
        <v>278894.82</v>
      </c>
      <c r="E50" s="199"/>
    </row>
    <row r="51" spans="1:5" ht="12.75" customHeight="1" x14ac:dyDescent="0.25">
      <c r="A51" s="198" t="s">
        <v>117</v>
      </c>
      <c r="B51" s="13"/>
      <c r="C51" s="14" t="s">
        <v>118</v>
      </c>
      <c r="D51" s="15">
        <v>0</v>
      </c>
      <c r="E51" s="199"/>
    </row>
    <row r="52" spans="1:5" ht="12.75" customHeight="1" x14ac:dyDescent="0.25">
      <c r="A52" s="198" t="s">
        <v>119</v>
      </c>
      <c r="B52" s="13"/>
      <c r="C52" s="14" t="s">
        <v>120</v>
      </c>
      <c r="D52" s="15">
        <v>0</v>
      </c>
      <c r="E52" s="199"/>
    </row>
    <row r="53" spans="1:5" ht="12.75" customHeight="1" thickBot="1" x14ac:dyDescent="0.3">
      <c r="A53" s="213" t="s">
        <v>121</v>
      </c>
      <c r="B53" s="214"/>
      <c r="C53" s="215" t="s">
        <v>122</v>
      </c>
      <c r="D53" s="216">
        <v>0</v>
      </c>
      <c r="E53" s="200"/>
    </row>
    <row r="54" spans="1:5" ht="12.75" customHeight="1" thickBot="1" x14ac:dyDescent="0.3">
      <c r="A54" s="209" t="s">
        <v>8</v>
      </c>
      <c r="B54" s="210"/>
      <c r="C54" s="211"/>
      <c r="D54" s="212">
        <v>12846829.760000002</v>
      </c>
    </row>
    <row r="55" spans="1:5" ht="12.75" customHeight="1" thickBot="1" x14ac:dyDescent="0.3">
      <c r="A55" s="17" t="s">
        <v>9</v>
      </c>
      <c r="B55" s="18"/>
      <c r="C55" s="19"/>
      <c r="D55" s="20">
        <v>34641114.640000001</v>
      </c>
    </row>
    <row r="56" spans="1:5" ht="12.75" customHeight="1" x14ac:dyDescent="0.25">
      <c r="A56" s="1"/>
      <c r="B56" s="1"/>
      <c r="C56" s="33"/>
      <c r="D56" s="34"/>
    </row>
    <row r="57" spans="1:5" ht="12.75" customHeight="1" thickBot="1" x14ac:dyDescent="0.3">
      <c r="A57" s="3"/>
      <c r="B57" s="2" t="s">
        <v>137</v>
      </c>
      <c r="C57" s="3"/>
      <c r="D57" s="3"/>
    </row>
    <row r="58" spans="1:5" ht="12.75" customHeight="1" thickBot="1" x14ac:dyDescent="0.3">
      <c r="A58" s="35"/>
      <c r="B58" s="36" t="s">
        <v>130</v>
      </c>
      <c r="C58" s="37"/>
      <c r="D58" s="35"/>
    </row>
    <row r="59" spans="1:5" ht="12.75" customHeight="1" x14ac:dyDescent="0.25">
      <c r="A59" s="9" t="s">
        <v>10</v>
      </c>
      <c r="B59" s="3"/>
      <c r="C59" s="2"/>
      <c r="D59" s="38"/>
    </row>
    <row r="60" spans="1:5" ht="6.75" customHeight="1" x14ac:dyDescent="0.25">
      <c r="A60" s="28"/>
      <c r="B60" s="29"/>
      <c r="C60" s="2"/>
      <c r="D60" s="24"/>
    </row>
    <row r="61" spans="1:5" ht="12.75" customHeight="1" thickBot="1" x14ac:dyDescent="0.3">
      <c r="A61" s="9" t="s">
        <v>11</v>
      </c>
      <c r="B61" s="29"/>
      <c r="C61" s="2" t="s">
        <v>12</v>
      </c>
      <c r="D61" s="38" t="s">
        <v>13</v>
      </c>
    </row>
    <row r="62" spans="1:5" ht="12.75" customHeight="1" x14ac:dyDescent="0.25">
      <c r="A62" s="39" t="s">
        <v>14</v>
      </c>
      <c r="B62" s="40" t="s">
        <v>15</v>
      </c>
      <c r="C62" s="41" t="s">
        <v>16</v>
      </c>
      <c r="D62" s="42">
        <v>15062882.890000001</v>
      </c>
    </row>
    <row r="63" spans="1:5" ht="12.75" customHeight="1" x14ac:dyDescent="0.25">
      <c r="A63" s="43" t="s">
        <v>14</v>
      </c>
      <c r="B63" s="44" t="s">
        <v>17</v>
      </c>
      <c r="C63" s="45" t="s">
        <v>18</v>
      </c>
      <c r="D63" s="46">
        <v>3956858.2</v>
      </c>
    </row>
    <row r="64" spans="1:5" ht="12.75" customHeight="1" x14ac:dyDescent="0.25">
      <c r="A64" s="43" t="s">
        <v>14</v>
      </c>
      <c r="B64" s="44" t="s">
        <v>19</v>
      </c>
      <c r="C64" s="45">
        <v>40130</v>
      </c>
      <c r="D64" s="46">
        <v>940377.78</v>
      </c>
    </row>
    <row r="65" spans="1:4" ht="12.75" customHeight="1" x14ac:dyDescent="0.25">
      <c r="A65" s="43" t="s">
        <v>14</v>
      </c>
      <c r="B65" s="44" t="s">
        <v>20</v>
      </c>
      <c r="C65" s="45" t="s">
        <v>21</v>
      </c>
      <c r="D65" s="46">
        <v>587986.21</v>
      </c>
    </row>
    <row r="66" spans="1:4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</row>
    <row r="67" spans="1:4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</row>
    <row r="68" spans="1:4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</row>
    <row r="69" spans="1:4" ht="12.75" customHeight="1" x14ac:dyDescent="0.25">
      <c r="A69" s="43" t="s">
        <v>25</v>
      </c>
      <c r="B69" s="44" t="s">
        <v>15</v>
      </c>
      <c r="C69" s="45" t="s">
        <v>26</v>
      </c>
      <c r="D69" s="46">
        <v>790015.73</v>
      </c>
    </row>
    <row r="70" spans="1:4" ht="12.75" customHeight="1" x14ac:dyDescent="0.25">
      <c r="A70" s="43" t="s">
        <v>25</v>
      </c>
      <c r="B70" s="44" t="s">
        <v>17</v>
      </c>
      <c r="C70" s="45" t="s">
        <v>27</v>
      </c>
      <c r="D70" s="46">
        <v>331886.53999999998</v>
      </c>
    </row>
    <row r="71" spans="1:4" ht="12.75" customHeight="1" x14ac:dyDescent="0.25">
      <c r="A71" s="43" t="s">
        <v>25</v>
      </c>
      <c r="B71" s="44" t="s">
        <v>19</v>
      </c>
      <c r="C71" s="45">
        <v>40330</v>
      </c>
      <c r="D71" s="46">
        <v>36480.81</v>
      </c>
    </row>
    <row r="72" spans="1:4" ht="12.75" customHeight="1" x14ac:dyDescent="0.25">
      <c r="A72" s="43" t="s">
        <v>25</v>
      </c>
      <c r="B72" s="44" t="s">
        <v>20</v>
      </c>
      <c r="C72" s="45" t="s">
        <v>28</v>
      </c>
      <c r="D72" s="46">
        <v>87796.72</v>
      </c>
    </row>
    <row r="73" spans="1:4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</row>
    <row r="74" spans="1:4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</row>
    <row r="75" spans="1:4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</row>
    <row r="76" spans="1:4" ht="12.75" customHeight="1" thickBot="1" x14ac:dyDescent="0.3">
      <c r="A76" s="17" t="s">
        <v>29</v>
      </c>
      <c r="B76" s="18"/>
      <c r="C76" s="19"/>
      <c r="D76" s="20">
        <v>21794284.879999999</v>
      </c>
    </row>
    <row r="77" spans="1:4" ht="12.75" customHeight="1" x14ac:dyDescent="0.25">
      <c r="A77" s="48"/>
      <c r="B77" s="32"/>
      <c r="C77" s="49"/>
      <c r="D77" s="26"/>
    </row>
    <row r="78" spans="1:4" ht="12.75" customHeight="1" thickBot="1" x14ac:dyDescent="0.3">
      <c r="A78" s="50" t="s">
        <v>30</v>
      </c>
      <c r="B78" s="32"/>
      <c r="C78" s="49"/>
      <c r="D78" s="26"/>
    </row>
    <row r="79" spans="1:4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</row>
    <row r="80" spans="1:4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</row>
    <row r="81" spans="1:4" ht="12.75" customHeight="1" thickBot="1" x14ac:dyDescent="0.3">
      <c r="A81" s="17" t="s">
        <v>31</v>
      </c>
      <c r="B81" s="18"/>
      <c r="C81" s="19"/>
      <c r="D81" s="20">
        <v>0</v>
      </c>
    </row>
    <row r="82" spans="1:4" ht="12.75" customHeight="1" thickBot="1" x14ac:dyDescent="0.3">
      <c r="A82" s="28"/>
      <c r="B82" s="32"/>
      <c r="C82" s="49"/>
      <c r="D82" s="26"/>
    </row>
    <row r="83" spans="1:4" ht="12.75" customHeight="1" thickBot="1" x14ac:dyDescent="0.3">
      <c r="A83" s="17" t="s">
        <v>32</v>
      </c>
      <c r="B83" s="18"/>
      <c r="C83" s="19"/>
      <c r="D83" s="20">
        <v>21794284.879999999</v>
      </c>
    </row>
    <row r="84" spans="1:4" ht="12.75" customHeight="1" thickBot="1" x14ac:dyDescent="0.3">
      <c r="A84" s="1"/>
      <c r="B84" s="1"/>
      <c r="C84" s="33"/>
      <c r="D84" s="34"/>
    </row>
    <row r="85" spans="1:4" ht="12.75" customHeight="1" thickBot="1" x14ac:dyDescent="0.3">
      <c r="A85" s="55" t="s">
        <v>33</v>
      </c>
      <c r="B85" s="56"/>
      <c r="C85" s="57"/>
      <c r="D85" s="58"/>
    </row>
    <row r="86" spans="1:4" ht="12.75" customHeight="1" x14ac:dyDescent="0.25">
      <c r="A86" s="59" t="s">
        <v>14</v>
      </c>
      <c r="B86" s="60"/>
      <c r="C86" s="61"/>
      <c r="D86" s="62">
        <v>20548105.080000002</v>
      </c>
    </row>
    <row r="87" spans="1:4" ht="12.75" customHeight="1" x14ac:dyDescent="0.25">
      <c r="A87" s="63"/>
      <c r="B87" s="32"/>
      <c r="C87" s="64"/>
      <c r="D87" s="65"/>
    </row>
    <row r="88" spans="1:4" ht="12.75" customHeight="1" x14ac:dyDescent="0.25">
      <c r="A88" s="66" t="s">
        <v>25</v>
      </c>
      <c r="B88" s="67"/>
      <c r="C88" s="68"/>
      <c r="D88" s="69">
        <v>1246179.8</v>
      </c>
    </row>
    <row r="89" spans="1:4" ht="12.75" customHeight="1" thickBot="1" x14ac:dyDescent="0.3">
      <c r="A89" s="70"/>
      <c r="B89" s="32"/>
      <c r="C89" s="64"/>
      <c r="D89" s="65"/>
    </row>
    <row r="90" spans="1:4" ht="12.75" customHeight="1" thickBot="1" x14ac:dyDescent="0.3">
      <c r="A90" s="71" t="s">
        <v>34</v>
      </c>
      <c r="B90" s="72"/>
      <c r="C90" s="73"/>
      <c r="D90" s="74">
        <v>21794284.880000003</v>
      </c>
    </row>
    <row r="91" spans="1:4" ht="12.75" customHeight="1" x14ac:dyDescent="0.25">
      <c r="A91" s="75"/>
      <c r="B91" s="60"/>
      <c r="C91" s="33"/>
      <c r="D91" s="76"/>
    </row>
    <row r="92" spans="1:4" ht="12.75" customHeight="1" x14ac:dyDescent="0.25">
      <c r="A92" s="77" t="s">
        <v>35</v>
      </c>
      <c r="B92" s="32"/>
      <c r="C92" s="5"/>
      <c r="D92" s="78">
        <v>1085298.33</v>
      </c>
    </row>
    <row r="93" spans="1:4" ht="12.75" customHeight="1" thickBot="1" x14ac:dyDescent="0.3">
      <c r="A93" s="75"/>
      <c r="B93" s="79"/>
      <c r="C93" s="33"/>
      <c r="D93" s="65"/>
    </row>
    <row r="94" spans="1:4" ht="12.75" customHeight="1" thickBot="1" x14ac:dyDescent="0.3">
      <c r="A94" s="17" t="s">
        <v>36</v>
      </c>
      <c r="B94" s="18"/>
      <c r="C94" s="19"/>
      <c r="D94" s="20">
        <v>22879583.210000001</v>
      </c>
    </row>
    <row r="96" spans="1:4" ht="12.75" customHeight="1" x14ac:dyDescent="0.25">
      <c r="A96" s="3" t="s">
        <v>37</v>
      </c>
    </row>
  </sheetData>
  <sheetProtection algorithmName="SHA-512" hashValue="vFX8WOGXsnjbiZsR+qjMgmfyZcw0MxMirzUdzR2HPe/PD/7AiHDLRfqvUcEh+8X1eYgaZqMsANM1gC6PotYmFA==" saltValue="St4auoP3nJ39ggclW3TDRw==" spinCount="100000" sheet="1" objects="1" scenarios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A8F6-AEC1-444B-A7C9-CA5ED6D30A1C}">
  <sheetPr codeName="Sheet20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154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684024.96</v>
      </c>
      <c r="E6" s="16">
        <v>688155.51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6804216.0300000003</v>
      </c>
      <c r="E7" s="16">
        <v>7045309.1500000004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3778444.92</v>
      </c>
      <c r="E8" s="16">
        <v>3914648.19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617488.36</v>
      </c>
      <c r="E9" s="16">
        <v>633877.28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258730.03</v>
      </c>
      <c r="E10" s="16">
        <v>285971.38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28330.9</v>
      </c>
      <c r="E11" s="16">
        <v>28330.9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12171235.199999999</v>
      </c>
      <c r="E14" s="20">
        <v>12596292.41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4130.55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241093.12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136203.27000000002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16388.919999999998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27241.35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425057.20999999996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12596292.41</v>
      </c>
      <c r="E24" s="20">
        <v>12596292.409999998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109149.48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127336.25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5956.57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903615.22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735714.75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157778.65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317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22808.7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667727.35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1173882.1100000001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1983615.69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31699.39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119870.31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637747.31000000006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623706.68000000005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-40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80804.14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7381689.5999999987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19977982.009999998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154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7488240.9900000002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3778444.92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617488.36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258730.03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28330.9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245223.66999999998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136203.27000000002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16388.919999999998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27241.35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12596292.409999998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12596292.409999998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12171235.199999999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425057.20999999996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12596292.41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637747.31000000006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13234039.720000001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YWGp8Hi/S65ugub4KK1cuuHPGDnsw/h9Y8t6kTfSfPu5Dm74y+4LYwAUbQqaYM4w76n35pPfIvNPTHM8kvKCsQ==" saltValue="fXhelCVEyZ5hf4/Q/79OXg==" spinCount="100000" sheet="1" objects="1" scenarios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06E1B-963C-403C-A9B3-5515F92767D7}">
  <sheetPr codeName="Sheet21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155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1007556.49</v>
      </c>
      <c r="E6" s="16">
        <v>1083328.06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8814361.7400000002</v>
      </c>
      <c r="E7" s="16">
        <v>9869050.8800000008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3287401.28</v>
      </c>
      <c r="E8" s="16">
        <v>3622583.28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801167.98</v>
      </c>
      <c r="E9" s="16">
        <v>866856.42999999993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501436.8</v>
      </c>
      <c r="E10" s="16">
        <v>620614.80000000005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30</v>
      </c>
      <c r="E13" s="16">
        <v>30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14411954.290000001</v>
      </c>
      <c r="E14" s="20">
        <v>16062463.450000001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75771.570000000007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1054689.1399999999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335182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65688.45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119178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1650509.16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16062463.450000001</v>
      </c>
      <c r="E24" s="20">
        <v>16062463.450000001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612579.25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605210.73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1282492.06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1175923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143070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3274.95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75608.81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839776.19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1355508.1800000002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1839508.96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43473.02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133761.03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797063.36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0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183063.87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18644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18501.650000000001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8.4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9127467.459999999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25189930.91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155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9821918.2300000004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3287401.28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801167.98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501436.8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30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1130460.71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335182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65688.45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119178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16062463.449999999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16062463.449999999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14411954.290000001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1650509.16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16062463.450000001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797063.36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16859526.810000002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0NyOzLt4A2khUEydl1RHUK9ADmdTJMsd//axkWIYHmlzeeT8P7eOwsAyE6iTZUi9vQ9LjpbuuuCdL1I4g11bqg==" saltValue="RSV0KhFnxVhouOz0GPiZBA==" spinCount="100000" sheet="1" objects="1" scenarios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93A1F-4E4C-492E-8485-567F119DF6E5}">
  <sheetPr codeName="Sheet22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156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1678949.14</v>
      </c>
      <c r="E6" s="16">
        <v>1759955.94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6751616.3700000001</v>
      </c>
      <c r="E7" s="16">
        <v>8012668.8900000006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3353692.07</v>
      </c>
      <c r="E8" s="16">
        <v>3998729.25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325111.76</v>
      </c>
      <c r="E9" s="16">
        <v>331629.16000000003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284183.92</v>
      </c>
      <c r="E10" s="16">
        <v>402637.32999999996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18046.04</v>
      </c>
      <c r="E11" s="16">
        <v>21522.66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12411599.299999999</v>
      </c>
      <c r="E14" s="20">
        <v>14527143.23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81006.8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1261052.52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645037.18000000005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6517.4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118453.41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3476.62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2115543.9300000002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14527143.229999999</v>
      </c>
      <c r="E24" s="20">
        <v>15399916.139999999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6197551.4500000002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427458.4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0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0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0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29407.4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712017.95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1375914.03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1696411.29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16580.97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241777.16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727552.14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-344.81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350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110758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1790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11537223.98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26064367.210000001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156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8430565.5099999998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3353692.07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325111.76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284183.92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18046.04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1342059.32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645037.18000000005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6517.4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118453.41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3476.62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14527143.229999999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14527143.229999999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12411599.299999999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2115543.9300000002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14527143.229999999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727552.14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15254695.369999999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K+VdYVbBVpmc1DJtBODxDceIzO3LKhzH1+noWy6eLdPVidL/Mj4yKP/3FEm49qPFADtsKKMVRXL7DayqkdBeQQ==" saltValue="vEbWluzgz/4xrpobdR521Q==" spinCount="100000" sheet="1" objects="1" scenarios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714F0-09C7-4AC7-9E3C-5A23CEA41DC0}">
  <sheetPr codeName="Sheet23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157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597369.12</v>
      </c>
      <c r="E6" s="16">
        <v>633211.67999999993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5437673.6399999997</v>
      </c>
      <c r="E7" s="16">
        <v>5928332.0099999998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1774609.56</v>
      </c>
      <c r="E8" s="16">
        <v>1874256.05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234689.23</v>
      </c>
      <c r="E9" s="16">
        <v>235394.06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63161.1</v>
      </c>
      <c r="E10" s="16">
        <v>78545.95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16083.36</v>
      </c>
      <c r="E11" s="16">
        <v>16319.75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14730</v>
      </c>
      <c r="E13" s="16">
        <v>14730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8138316.0100000007</v>
      </c>
      <c r="E14" s="20">
        <v>8780789.5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35842.559999999998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490658.37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99646.49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704.83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15384.85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236.39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642473.48999999987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8780789.5</v>
      </c>
      <c r="E24" s="20">
        <v>8780789.5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152324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80316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184583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1387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398854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733057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109530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960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13817.1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395193.58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788596.16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1161276.97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0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85839.2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438146.23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370268.72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89408.7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6389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5009946.66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13790736.16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157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6035042.7599999998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1774609.56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234689.23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63161.1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16083.36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14730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526500.92999999993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99646.49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704.83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15384.85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236.39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8780789.5000000019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8780789.5000000019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8138316.0100000007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642473.48999999987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8780789.5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438146.23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9218935.7300000004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+l0TDonFub+jjmZL2GzIKLNHfEZ4OviDQ4mFcxOif9oFPWUcerfkoXlknDHD7Rw9E+GjiObQaNmv5MoaFAdJTA==" saltValue="0otq9hxEYAnij7bv89Q8Ig==" spinCount="100000" sheet="1" objects="1" scenarios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AA6E-0DF9-4B33-AB8B-7FEE3A8CD380}">
  <sheetPr codeName="Sheet24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158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6139446.25</v>
      </c>
      <c r="E6" s="16">
        <v>6543666.25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18267055.09</v>
      </c>
      <c r="E7" s="16">
        <v>20833363.140000001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8669427.7899999991</v>
      </c>
      <c r="E8" s="16">
        <v>9780947.7799999993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457876.5</v>
      </c>
      <c r="E9" s="16">
        <v>461315.58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1020701.67</v>
      </c>
      <c r="E10" s="16">
        <v>1230501.8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34554507.299999997</v>
      </c>
      <c r="E14" s="20">
        <v>38849794.549999997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404220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2566308.0499999998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1111519.99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3439.08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209800.13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4295287.25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38849794.549999997</v>
      </c>
      <c r="E24" s="20">
        <v>38849794.549999997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4454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2803499.4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123485.04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2815255.79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4188630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592835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30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103185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1944404.02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3154937.43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5141542.42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18280.32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869401.25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1944299.93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1720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47609.36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23.36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23753592.32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62603386.869999997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158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24406501.34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8669427.7899999991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457876.5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1020701.67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2970528.05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1111519.99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3439.08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209800.13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38849794.549999997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38849794.549999997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34554507.299999997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4295287.25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38849794.549999997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1944299.93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40794094.479999997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wbzryNDsEXPlesrIDGqUVgflNBFkBO9mGn9KwAzSZk4YbRa4M9/bf7rZN+5AU6n4OFjqGm5v9TaQvwfVPbLbOA==" saltValue="4Ywzq5LfSdBk+J2n5Yd3zg==" spinCount="100000" sheet="1" objects="1" scenarios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6E6E4-AFD2-4808-BDA3-6BE0F5BA90FE}">
  <sheetPr codeName="Sheet25">
    <tabColor rgb="FFFFC000"/>
  </sheetPr>
  <dimension ref="A1:E96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140625" customWidth="1"/>
    <col min="2" max="2" width="13" customWidth="1"/>
    <col min="3" max="3" width="13.5703125" customWidth="1"/>
    <col min="4" max="4" width="20.7109375" customWidth="1"/>
    <col min="5" max="5" width="21" customWidth="1"/>
    <col min="6" max="26" width="9.140625" customWidth="1"/>
  </cols>
  <sheetData>
    <row r="1" spans="1:5" ht="12.75" customHeight="1" x14ac:dyDescent="0.25">
      <c r="A1" s="1"/>
      <c r="B1" s="2" t="s">
        <v>128</v>
      </c>
      <c r="C1" s="3"/>
      <c r="D1" s="3"/>
      <c r="E1" s="3"/>
    </row>
    <row r="2" spans="1:5" ht="12.75" customHeight="1" thickBot="1" x14ac:dyDescent="0.3">
      <c r="A2" s="2"/>
      <c r="B2" s="2"/>
      <c r="C2" s="2"/>
      <c r="D2" s="4" t="s">
        <v>0</v>
      </c>
      <c r="E2" s="5" t="s">
        <v>129</v>
      </c>
    </row>
    <row r="3" spans="1:5" ht="12.75" customHeight="1" thickBot="1" x14ac:dyDescent="0.3">
      <c r="A3" s="6" t="s">
        <v>130</v>
      </c>
      <c r="B3" s="7"/>
      <c r="C3" s="7"/>
      <c r="D3" s="7"/>
      <c r="E3" s="8"/>
    </row>
    <row r="4" spans="1:5" ht="36" customHeight="1" thickBot="1" x14ac:dyDescent="0.3">
      <c r="A4" s="36"/>
      <c r="B4" s="172"/>
      <c r="C4" s="173"/>
      <c r="D4" s="173" t="s">
        <v>131</v>
      </c>
      <c r="E4" s="174" t="s">
        <v>132</v>
      </c>
    </row>
    <row r="5" spans="1:5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</row>
    <row r="6" spans="1:5" ht="12.75" customHeight="1" x14ac:dyDescent="0.25">
      <c r="A6" s="12" t="s">
        <v>41</v>
      </c>
      <c r="B6" s="13"/>
      <c r="C6" s="14" t="s">
        <v>42</v>
      </c>
      <c r="D6" s="15">
        <v>1285590.6600000001</v>
      </c>
      <c r="E6" s="16">
        <v>1423365.6600000001</v>
      </c>
    </row>
    <row r="7" spans="1:5" ht="12.75" customHeight="1" x14ac:dyDescent="0.25">
      <c r="A7" s="12" t="s">
        <v>43</v>
      </c>
      <c r="B7" s="13"/>
      <c r="C7" s="14" t="s">
        <v>44</v>
      </c>
      <c r="D7" s="15">
        <v>16163796.530000001</v>
      </c>
      <c r="E7" s="16">
        <v>20791093.32</v>
      </c>
    </row>
    <row r="8" spans="1:5" ht="12.75" customHeight="1" x14ac:dyDescent="0.25">
      <c r="A8" s="12" t="s">
        <v>45</v>
      </c>
      <c r="B8" s="13"/>
      <c r="C8" s="14" t="s">
        <v>18</v>
      </c>
      <c r="D8" s="15">
        <v>2346889.5</v>
      </c>
      <c r="E8" s="16">
        <v>2717855.2</v>
      </c>
    </row>
    <row r="9" spans="1:5" ht="12.75" customHeight="1" x14ac:dyDescent="0.25">
      <c r="A9" s="12" t="s">
        <v>125</v>
      </c>
      <c r="B9" s="13"/>
      <c r="C9" s="14" t="s">
        <v>47</v>
      </c>
      <c r="D9" s="15">
        <v>485095.24000000005</v>
      </c>
      <c r="E9" s="16">
        <v>519345.28</v>
      </c>
    </row>
    <row r="10" spans="1:5" ht="12.75" customHeight="1" x14ac:dyDescent="0.25">
      <c r="A10" s="12" t="s">
        <v>48</v>
      </c>
      <c r="B10" s="13"/>
      <c r="C10" s="14" t="s">
        <v>21</v>
      </c>
      <c r="D10" s="15">
        <v>447283.87</v>
      </c>
      <c r="E10" s="16">
        <v>707480.54</v>
      </c>
    </row>
    <row r="11" spans="1:5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</row>
    <row r="12" spans="1:5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</row>
    <row r="13" spans="1:5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</row>
    <row r="14" spans="1:5" ht="12.75" customHeight="1" thickBot="1" x14ac:dyDescent="0.3">
      <c r="A14" s="17" t="s">
        <v>3</v>
      </c>
      <c r="B14" s="18"/>
      <c r="C14" s="19"/>
      <c r="D14" s="20">
        <v>20728655.800000001</v>
      </c>
      <c r="E14" s="20">
        <v>26159140</v>
      </c>
    </row>
    <row r="15" spans="1:5" ht="12.75" customHeight="1" x14ac:dyDescent="0.25">
      <c r="A15" s="21" t="s">
        <v>55</v>
      </c>
      <c r="B15" s="13"/>
      <c r="C15" s="22" t="s">
        <v>56</v>
      </c>
      <c r="D15" s="23">
        <v>137775</v>
      </c>
      <c r="E15" s="24"/>
    </row>
    <row r="16" spans="1:5" ht="12.75" customHeight="1" x14ac:dyDescent="0.25">
      <c r="A16" s="21" t="s">
        <v>57</v>
      </c>
      <c r="B16" s="13"/>
      <c r="C16" s="22" t="s">
        <v>58</v>
      </c>
      <c r="D16" s="23">
        <v>4627296.79</v>
      </c>
      <c r="E16" s="24"/>
    </row>
    <row r="17" spans="1:5" ht="12.75" customHeight="1" x14ac:dyDescent="0.25">
      <c r="A17" s="21" t="s">
        <v>59</v>
      </c>
      <c r="B17" s="13"/>
      <c r="C17" s="22" t="s">
        <v>27</v>
      </c>
      <c r="D17" s="23">
        <v>370965.7</v>
      </c>
      <c r="E17" s="24"/>
    </row>
    <row r="18" spans="1:5" ht="12.75" customHeight="1" x14ac:dyDescent="0.25">
      <c r="A18" s="21" t="s">
        <v>126</v>
      </c>
      <c r="B18" s="13"/>
      <c r="C18" s="22" t="s">
        <v>61</v>
      </c>
      <c r="D18" s="23">
        <v>34250.04</v>
      </c>
      <c r="E18" s="24"/>
    </row>
    <row r="19" spans="1:5" ht="12.75" customHeight="1" x14ac:dyDescent="0.25">
      <c r="A19" s="21" t="s">
        <v>62</v>
      </c>
      <c r="B19" s="13"/>
      <c r="C19" s="22" t="s">
        <v>28</v>
      </c>
      <c r="D19" s="23">
        <v>260196.66999999998</v>
      </c>
      <c r="E19" s="24"/>
    </row>
    <row r="20" spans="1:5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</row>
    <row r="21" spans="1:5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</row>
    <row r="22" spans="1:5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</row>
    <row r="23" spans="1:5" ht="12.75" customHeight="1" thickBot="1" x14ac:dyDescent="0.3">
      <c r="A23" s="17" t="s">
        <v>4</v>
      </c>
      <c r="B23" s="18"/>
      <c r="C23" s="19"/>
      <c r="D23" s="20">
        <v>5430484.2000000002</v>
      </c>
      <c r="E23" s="27" t="s">
        <v>5</v>
      </c>
    </row>
    <row r="24" spans="1:5" ht="15.75" thickBot="1" x14ac:dyDescent="0.3">
      <c r="A24" s="189" t="s">
        <v>6</v>
      </c>
      <c r="B24" s="190"/>
      <c r="C24" s="191"/>
      <c r="D24" s="192">
        <v>26159140</v>
      </c>
      <c r="E24" s="192">
        <v>26159140</v>
      </c>
    </row>
    <row r="25" spans="1:5" ht="12.75" customHeight="1" x14ac:dyDescent="0.25">
      <c r="A25" s="193"/>
      <c r="B25" s="194"/>
      <c r="C25" s="195"/>
      <c r="D25" s="196"/>
      <c r="E25" s="167"/>
    </row>
    <row r="26" spans="1:5" ht="12.75" customHeight="1" x14ac:dyDescent="0.25">
      <c r="A26" s="197" t="s">
        <v>7</v>
      </c>
      <c r="B26" s="29"/>
      <c r="C26" s="30"/>
      <c r="D26" s="31"/>
      <c r="E26" s="108"/>
    </row>
    <row r="27" spans="1:5" ht="12.75" customHeight="1" x14ac:dyDescent="0.25">
      <c r="A27" s="198" t="s">
        <v>69</v>
      </c>
      <c r="B27" s="13"/>
      <c r="C27" s="14" t="s">
        <v>70</v>
      </c>
      <c r="D27" s="15">
        <v>0</v>
      </c>
      <c r="E27" s="108"/>
    </row>
    <row r="28" spans="1:5" ht="12.75" customHeight="1" x14ac:dyDescent="0.25">
      <c r="A28" s="198" t="s">
        <v>71</v>
      </c>
      <c r="B28" s="13"/>
      <c r="C28" s="14" t="s">
        <v>72</v>
      </c>
      <c r="D28" s="15">
        <v>341053.51</v>
      </c>
      <c r="E28" s="108"/>
    </row>
    <row r="29" spans="1:5" ht="12.75" customHeight="1" x14ac:dyDescent="0.25">
      <c r="A29" s="198" t="s">
        <v>73</v>
      </c>
      <c r="B29" s="13"/>
      <c r="C29" s="14" t="s">
        <v>74</v>
      </c>
      <c r="D29" s="15">
        <v>0</v>
      </c>
      <c r="E29" s="118"/>
    </row>
    <row r="30" spans="1:5" ht="12.75" customHeight="1" x14ac:dyDescent="0.25">
      <c r="A30" s="198" t="s">
        <v>75</v>
      </c>
      <c r="B30" s="13"/>
      <c r="C30" s="14" t="s">
        <v>76</v>
      </c>
      <c r="D30" s="15">
        <v>0</v>
      </c>
      <c r="E30" s="118"/>
    </row>
    <row r="31" spans="1:5" ht="12.75" customHeight="1" x14ac:dyDescent="0.25">
      <c r="A31" s="198" t="s">
        <v>77</v>
      </c>
      <c r="B31" s="13"/>
      <c r="C31" s="14" t="s">
        <v>78</v>
      </c>
      <c r="D31" s="15">
        <v>0</v>
      </c>
      <c r="E31" s="118"/>
    </row>
    <row r="32" spans="1:5" ht="12.75" customHeight="1" x14ac:dyDescent="0.25">
      <c r="A32" s="198" t="s">
        <v>79</v>
      </c>
      <c r="B32" s="13"/>
      <c r="C32" s="14" t="s">
        <v>80</v>
      </c>
      <c r="D32" s="15">
        <v>223252</v>
      </c>
      <c r="E32" s="199"/>
    </row>
    <row r="33" spans="1:5" ht="12.75" customHeight="1" x14ac:dyDescent="0.25">
      <c r="A33" s="198" t="s">
        <v>81</v>
      </c>
      <c r="B33" s="13"/>
      <c r="C33" s="14" t="s">
        <v>82</v>
      </c>
      <c r="D33" s="15">
        <v>2339736.65</v>
      </c>
      <c r="E33" s="199"/>
    </row>
    <row r="34" spans="1:5" ht="12.75" customHeight="1" x14ac:dyDescent="0.25">
      <c r="A34" s="198" t="s">
        <v>83</v>
      </c>
      <c r="B34" s="13"/>
      <c r="C34" s="14" t="s">
        <v>84</v>
      </c>
      <c r="D34" s="15">
        <v>1075800</v>
      </c>
      <c r="E34" s="199"/>
    </row>
    <row r="35" spans="1:5" ht="12.75" customHeight="1" x14ac:dyDescent="0.25">
      <c r="A35" s="198" t="s">
        <v>85</v>
      </c>
      <c r="B35" s="13"/>
      <c r="C35" s="14" t="s">
        <v>86</v>
      </c>
      <c r="D35" s="15">
        <v>0</v>
      </c>
      <c r="E35" s="199"/>
    </row>
    <row r="36" spans="1:5" ht="12.75" customHeight="1" x14ac:dyDescent="0.25">
      <c r="A36" s="198" t="s">
        <v>87</v>
      </c>
      <c r="B36" s="13"/>
      <c r="C36" s="14" t="s">
        <v>88</v>
      </c>
      <c r="D36" s="15">
        <v>0</v>
      </c>
      <c r="E36" s="199"/>
    </row>
    <row r="37" spans="1:5" ht="12.75" customHeight="1" x14ac:dyDescent="0.25">
      <c r="A37" s="198" t="s">
        <v>89</v>
      </c>
      <c r="B37" s="13"/>
      <c r="C37" s="14" t="s">
        <v>90</v>
      </c>
      <c r="D37" s="15">
        <v>0</v>
      </c>
      <c r="E37" s="199"/>
    </row>
    <row r="38" spans="1:5" ht="12.75" customHeight="1" x14ac:dyDescent="0.25">
      <c r="A38" s="198" t="s">
        <v>91</v>
      </c>
      <c r="B38" s="13"/>
      <c r="C38" s="14" t="s">
        <v>92</v>
      </c>
      <c r="D38" s="15">
        <v>1263915.45</v>
      </c>
      <c r="E38" s="199"/>
    </row>
    <row r="39" spans="1:5" ht="12.75" customHeight="1" x14ac:dyDescent="0.25">
      <c r="A39" s="198" t="s">
        <v>93</v>
      </c>
      <c r="B39" s="13"/>
      <c r="C39" s="14" t="s">
        <v>94</v>
      </c>
      <c r="D39" s="15">
        <v>2024507.04</v>
      </c>
      <c r="E39" s="199"/>
    </row>
    <row r="40" spans="1:5" ht="12.75" customHeight="1" x14ac:dyDescent="0.25">
      <c r="A40" s="198" t="s">
        <v>95</v>
      </c>
      <c r="B40" s="13"/>
      <c r="C40" s="14" t="s">
        <v>96</v>
      </c>
      <c r="D40" s="15">
        <v>2628763.73</v>
      </c>
      <c r="E40" s="199"/>
    </row>
    <row r="41" spans="1:5" ht="12.75" customHeight="1" x14ac:dyDescent="0.25">
      <c r="A41" s="198" t="s">
        <v>97</v>
      </c>
      <c r="B41" s="13"/>
      <c r="C41" s="14" t="s">
        <v>98</v>
      </c>
      <c r="D41" s="15">
        <v>0</v>
      </c>
      <c r="E41" s="199"/>
    </row>
    <row r="42" spans="1:5" ht="12.75" customHeight="1" x14ac:dyDescent="0.25">
      <c r="A42" s="198" t="s">
        <v>99</v>
      </c>
      <c r="B42" s="13"/>
      <c r="C42" s="14" t="s">
        <v>100</v>
      </c>
      <c r="D42" s="15">
        <v>156584.59</v>
      </c>
      <c r="E42" s="199"/>
    </row>
    <row r="43" spans="1:5" ht="12.75" customHeight="1" x14ac:dyDescent="0.25">
      <c r="A43" s="198" t="s">
        <v>101</v>
      </c>
      <c r="B43" s="13"/>
      <c r="C43" s="14" t="s">
        <v>102</v>
      </c>
      <c r="D43" s="15">
        <v>1183870.1200000001</v>
      </c>
      <c r="E43" s="199"/>
    </row>
    <row r="44" spans="1:5" ht="12.75" customHeight="1" x14ac:dyDescent="0.25">
      <c r="A44" s="198" t="s">
        <v>103</v>
      </c>
      <c r="B44" s="13"/>
      <c r="C44" s="14" t="s">
        <v>104</v>
      </c>
      <c r="D44" s="15">
        <v>792492.99</v>
      </c>
      <c r="E44" s="199"/>
    </row>
    <row r="45" spans="1:5" ht="12.75" customHeight="1" x14ac:dyDescent="0.25">
      <c r="A45" s="198" t="s">
        <v>105</v>
      </c>
      <c r="B45" s="13"/>
      <c r="C45" s="14" t="s">
        <v>106</v>
      </c>
      <c r="D45" s="15">
        <v>526917.38</v>
      </c>
      <c r="E45" s="199"/>
    </row>
    <row r="46" spans="1:5" ht="12.75" customHeight="1" x14ac:dyDescent="0.25">
      <c r="A46" s="198" t="s">
        <v>107</v>
      </c>
      <c r="B46" s="13"/>
      <c r="C46" s="14" t="s">
        <v>108</v>
      </c>
      <c r="D46" s="15">
        <v>19530.5</v>
      </c>
      <c r="E46" s="199"/>
    </row>
    <row r="47" spans="1:5" ht="12.75" customHeight="1" x14ac:dyDescent="0.25">
      <c r="A47" s="198" t="s">
        <v>109</v>
      </c>
      <c r="B47" s="13"/>
      <c r="C47" s="14" t="s">
        <v>110</v>
      </c>
      <c r="D47" s="15">
        <v>0</v>
      </c>
      <c r="E47" s="199"/>
    </row>
    <row r="48" spans="1:5" ht="12.75" customHeight="1" x14ac:dyDescent="0.25">
      <c r="A48" s="198" t="s">
        <v>111</v>
      </c>
      <c r="B48" s="13"/>
      <c r="C48" s="14" t="s">
        <v>112</v>
      </c>
      <c r="D48" s="15">
        <v>0</v>
      </c>
      <c r="E48" s="199"/>
    </row>
    <row r="49" spans="1:5" ht="12.75" customHeight="1" x14ac:dyDescent="0.25">
      <c r="A49" s="198" t="s">
        <v>113</v>
      </c>
      <c r="B49" s="13"/>
      <c r="C49" s="14" t="s">
        <v>114</v>
      </c>
      <c r="D49" s="15">
        <v>0</v>
      </c>
      <c r="E49" s="199"/>
    </row>
    <row r="50" spans="1:5" ht="12.75" customHeight="1" x14ac:dyDescent="0.25">
      <c r="A50" s="198" t="s">
        <v>115</v>
      </c>
      <c r="B50" s="13"/>
      <c r="C50" s="14" t="s">
        <v>116</v>
      </c>
      <c r="D50" s="15">
        <v>0</v>
      </c>
      <c r="E50" s="199"/>
    </row>
    <row r="51" spans="1:5" ht="12.75" customHeight="1" x14ac:dyDescent="0.25">
      <c r="A51" s="198" t="s">
        <v>117</v>
      </c>
      <c r="B51" s="13"/>
      <c r="C51" s="14" t="s">
        <v>118</v>
      </c>
      <c r="D51" s="15">
        <v>0</v>
      </c>
      <c r="E51" s="199"/>
    </row>
    <row r="52" spans="1:5" ht="12.75" customHeight="1" x14ac:dyDescent="0.25">
      <c r="A52" s="198" t="s">
        <v>119</v>
      </c>
      <c r="B52" s="13"/>
      <c r="C52" s="14" t="s">
        <v>120</v>
      </c>
      <c r="D52" s="15">
        <v>0</v>
      </c>
      <c r="E52" s="199"/>
    </row>
    <row r="53" spans="1:5" ht="12.75" customHeight="1" thickBot="1" x14ac:dyDescent="0.3">
      <c r="A53" s="213" t="s">
        <v>121</v>
      </c>
      <c r="B53" s="214"/>
      <c r="C53" s="215" t="s">
        <v>122</v>
      </c>
      <c r="D53" s="216">
        <v>0</v>
      </c>
      <c r="E53" s="200"/>
    </row>
    <row r="54" spans="1:5" ht="12.75" customHeight="1" thickBot="1" x14ac:dyDescent="0.3">
      <c r="A54" s="209" t="s">
        <v>8</v>
      </c>
      <c r="B54" s="210"/>
      <c r="C54" s="211"/>
      <c r="D54" s="212">
        <v>12576423.960000001</v>
      </c>
    </row>
    <row r="55" spans="1:5" ht="12.75" customHeight="1" thickBot="1" x14ac:dyDescent="0.3">
      <c r="A55" s="17" t="s">
        <v>9</v>
      </c>
      <c r="B55" s="18"/>
      <c r="C55" s="19"/>
      <c r="D55" s="20">
        <v>38735563.960000001</v>
      </c>
    </row>
    <row r="56" spans="1:5" ht="12.75" customHeight="1" x14ac:dyDescent="0.25">
      <c r="A56" s="1"/>
      <c r="B56" s="1"/>
      <c r="C56" s="33"/>
      <c r="D56" s="34"/>
    </row>
    <row r="57" spans="1:5" ht="12.75" customHeight="1" thickBot="1" x14ac:dyDescent="0.3">
      <c r="A57" s="3"/>
      <c r="B57" s="2" t="s">
        <v>128</v>
      </c>
      <c r="C57" s="3"/>
      <c r="D57" s="3"/>
    </row>
    <row r="58" spans="1:5" ht="12.75" customHeight="1" thickBot="1" x14ac:dyDescent="0.3">
      <c r="A58" s="35"/>
      <c r="B58" s="36" t="s">
        <v>130</v>
      </c>
      <c r="C58" s="37"/>
      <c r="D58" s="35"/>
    </row>
    <row r="59" spans="1:5" ht="12.75" customHeight="1" x14ac:dyDescent="0.25">
      <c r="A59" s="9" t="s">
        <v>10</v>
      </c>
      <c r="B59" s="3"/>
      <c r="C59" s="2"/>
      <c r="D59" s="38"/>
    </row>
    <row r="60" spans="1:5" ht="6.75" customHeight="1" x14ac:dyDescent="0.25">
      <c r="A60" s="28"/>
      <c r="B60" s="29"/>
      <c r="C60" s="2"/>
      <c r="D60" s="24"/>
    </row>
    <row r="61" spans="1:5" ht="12.75" customHeight="1" thickBot="1" x14ac:dyDescent="0.3">
      <c r="A61" s="9" t="s">
        <v>11</v>
      </c>
      <c r="B61" s="29"/>
      <c r="C61" s="2" t="s">
        <v>12</v>
      </c>
      <c r="D61" s="38" t="s">
        <v>13</v>
      </c>
    </row>
    <row r="62" spans="1:5" ht="12.75" customHeight="1" x14ac:dyDescent="0.25">
      <c r="A62" s="39" t="s">
        <v>14</v>
      </c>
      <c r="B62" s="40" t="s">
        <v>15</v>
      </c>
      <c r="C62" s="41" t="s">
        <v>16</v>
      </c>
      <c r="D62" s="42">
        <v>17449387.190000001</v>
      </c>
    </row>
    <row r="63" spans="1:5" ht="12.75" customHeight="1" x14ac:dyDescent="0.25">
      <c r="A63" s="43" t="s">
        <v>14</v>
      </c>
      <c r="B63" s="44" t="s">
        <v>17</v>
      </c>
      <c r="C63" s="45" t="s">
        <v>18</v>
      </c>
      <c r="D63" s="46">
        <v>2346889.5</v>
      </c>
    </row>
    <row r="64" spans="1:5" ht="12.75" customHeight="1" x14ac:dyDescent="0.25">
      <c r="A64" s="43" t="s">
        <v>14</v>
      </c>
      <c r="B64" s="44" t="s">
        <v>19</v>
      </c>
      <c r="C64" s="45">
        <v>40130</v>
      </c>
      <c r="D64" s="46">
        <v>485095.24000000005</v>
      </c>
    </row>
    <row r="65" spans="1:4" ht="12.75" customHeight="1" x14ac:dyDescent="0.25">
      <c r="A65" s="43" t="s">
        <v>14</v>
      </c>
      <c r="B65" s="44" t="s">
        <v>20</v>
      </c>
      <c r="C65" s="45" t="s">
        <v>21</v>
      </c>
      <c r="D65" s="46">
        <v>447283.87</v>
      </c>
    </row>
    <row r="66" spans="1:4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</row>
    <row r="67" spans="1:4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</row>
    <row r="68" spans="1:4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</row>
    <row r="69" spans="1:4" ht="12.75" customHeight="1" x14ac:dyDescent="0.25">
      <c r="A69" s="43" t="s">
        <v>25</v>
      </c>
      <c r="B69" s="44" t="s">
        <v>15</v>
      </c>
      <c r="C69" s="45" t="s">
        <v>26</v>
      </c>
      <c r="D69" s="46">
        <v>4765071.79</v>
      </c>
    </row>
    <row r="70" spans="1:4" ht="12.75" customHeight="1" x14ac:dyDescent="0.25">
      <c r="A70" s="43" t="s">
        <v>25</v>
      </c>
      <c r="B70" s="44" t="s">
        <v>17</v>
      </c>
      <c r="C70" s="45" t="s">
        <v>27</v>
      </c>
      <c r="D70" s="46">
        <v>370965.7</v>
      </c>
    </row>
    <row r="71" spans="1:4" ht="12.75" customHeight="1" x14ac:dyDescent="0.25">
      <c r="A71" s="43" t="s">
        <v>25</v>
      </c>
      <c r="B71" s="44" t="s">
        <v>19</v>
      </c>
      <c r="C71" s="45">
        <v>40330</v>
      </c>
      <c r="D71" s="46">
        <v>34250.04</v>
      </c>
    </row>
    <row r="72" spans="1:4" ht="12.75" customHeight="1" x14ac:dyDescent="0.25">
      <c r="A72" s="43" t="s">
        <v>25</v>
      </c>
      <c r="B72" s="44" t="s">
        <v>20</v>
      </c>
      <c r="C72" s="45" t="s">
        <v>28</v>
      </c>
      <c r="D72" s="46">
        <v>260196.66999999998</v>
      </c>
    </row>
    <row r="73" spans="1:4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</row>
    <row r="74" spans="1:4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</row>
    <row r="75" spans="1:4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</row>
    <row r="76" spans="1:4" ht="12.75" customHeight="1" thickBot="1" x14ac:dyDescent="0.3">
      <c r="A76" s="17" t="s">
        <v>29</v>
      </c>
      <c r="B76" s="18"/>
      <c r="C76" s="19"/>
      <c r="D76" s="20">
        <v>26159140</v>
      </c>
    </row>
    <row r="77" spans="1:4" ht="12.75" customHeight="1" x14ac:dyDescent="0.25">
      <c r="A77" s="48"/>
      <c r="B77" s="32"/>
      <c r="C77" s="49"/>
      <c r="D77" s="26"/>
    </row>
    <row r="78" spans="1:4" ht="12.75" customHeight="1" thickBot="1" x14ac:dyDescent="0.3">
      <c r="A78" s="50" t="s">
        <v>30</v>
      </c>
      <c r="B78" s="32"/>
      <c r="C78" s="49"/>
      <c r="D78" s="26"/>
    </row>
    <row r="79" spans="1:4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</row>
    <row r="80" spans="1:4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</row>
    <row r="81" spans="1:4" ht="12.75" customHeight="1" thickBot="1" x14ac:dyDescent="0.3">
      <c r="A81" s="17" t="s">
        <v>31</v>
      </c>
      <c r="B81" s="18"/>
      <c r="C81" s="19"/>
      <c r="D81" s="20">
        <v>0</v>
      </c>
    </row>
    <row r="82" spans="1:4" ht="12.75" customHeight="1" thickBot="1" x14ac:dyDescent="0.3">
      <c r="A82" s="28"/>
      <c r="B82" s="32"/>
      <c r="C82" s="49"/>
      <c r="D82" s="26"/>
    </row>
    <row r="83" spans="1:4" ht="12.75" customHeight="1" thickBot="1" x14ac:dyDescent="0.3">
      <c r="A83" s="17" t="s">
        <v>32</v>
      </c>
      <c r="B83" s="18"/>
      <c r="C83" s="19"/>
      <c r="D83" s="20">
        <v>26159140</v>
      </c>
    </row>
    <row r="84" spans="1:4" ht="12.75" customHeight="1" thickBot="1" x14ac:dyDescent="0.3">
      <c r="A84" s="1"/>
      <c r="B84" s="1"/>
      <c r="C84" s="33"/>
      <c r="D84" s="34"/>
    </row>
    <row r="85" spans="1:4" ht="12.75" customHeight="1" thickBot="1" x14ac:dyDescent="0.3">
      <c r="A85" s="55" t="s">
        <v>33</v>
      </c>
      <c r="B85" s="56"/>
      <c r="C85" s="57"/>
      <c r="D85" s="58"/>
    </row>
    <row r="86" spans="1:4" ht="12.75" customHeight="1" x14ac:dyDescent="0.25">
      <c r="A86" s="59" t="s">
        <v>14</v>
      </c>
      <c r="B86" s="60"/>
      <c r="C86" s="61"/>
      <c r="D86" s="62">
        <v>20728655.800000001</v>
      </c>
    </row>
    <row r="87" spans="1:4" ht="12.75" customHeight="1" x14ac:dyDescent="0.25">
      <c r="A87" s="63"/>
      <c r="B87" s="32"/>
      <c r="C87" s="64"/>
      <c r="D87" s="65"/>
    </row>
    <row r="88" spans="1:4" ht="12.75" customHeight="1" x14ac:dyDescent="0.25">
      <c r="A88" s="66" t="s">
        <v>25</v>
      </c>
      <c r="B88" s="67"/>
      <c r="C88" s="68"/>
      <c r="D88" s="69">
        <v>5430484.2000000002</v>
      </c>
    </row>
    <row r="89" spans="1:4" ht="12.75" customHeight="1" thickBot="1" x14ac:dyDescent="0.3">
      <c r="A89" s="70"/>
      <c r="B89" s="32"/>
      <c r="C89" s="64"/>
      <c r="D89" s="65"/>
    </row>
    <row r="90" spans="1:4" ht="12.75" customHeight="1" thickBot="1" x14ac:dyDescent="0.3">
      <c r="A90" s="71" t="s">
        <v>34</v>
      </c>
      <c r="B90" s="72"/>
      <c r="C90" s="73"/>
      <c r="D90" s="74">
        <v>26159140</v>
      </c>
    </row>
    <row r="91" spans="1:4" ht="12.75" customHeight="1" x14ac:dyDescent="0.25">
      <c r="A91" s="75"/>
      <c r="B91" s="60"/>
      <c r="C91" s="33"/>
      <c r="D91" s="76"/>
    </row>
    <row r="92" spans="1:4" ht="12.75" customHeight="1" x14ac:dyDescent="0.25">
      <c r="A92" s="77" t="s">
        <v>35</v>
      </c>
      <c r="B92" s="32"/>
      <c r="C92" s="5"/>
      <c r="D92" s="78">
        <v>1183870.1200000001</v>
      </c>
    </row>
    <row r="93" spans="1:4" ht="12.75" customHeight="1" thickBot="1" x14ac:dyDescent="0.3">
      <c r="A93" s="75"/>
      <c r="B93" s="79"/>
      <c r="C93" s="33"/>
      <c r="D93" s="65"/>
    </row>
    <row r="94" spans="1:4" ht="12.75" customHeight="1" thickBot="1" x14ac:dyDescent="0.3">
      <c r="A94" s="17" t="s">
        <v>36</v>
      </c>
      <c r="B94" s="18"/>
      <c r="C94" s="19"/>
      <c r="D94" s="20">
        <v>27343010.120000001</v>
      </c>
    </row>
    <row r="96" spans="1:4" ht="12.75" customHeight="1" x14ac:dyDescent="0.25">
      <c r="A96" s="3" t="s">
        <v>37</v>
      </c>
    </row>
  </sheetData>
  <sheetProtection algorithmName="SHA-512" hashValue="E1DAzRleBru1jefUmJIlok8qA/zI72F6Z80h1Z1IITwq507WWIc3d3YMDhiYdnWugbxh6PKn3hKgsPVu7ypzrw==" saltValue="JGwSX7zmrrzqMEIS7M+MjA==" spinCount="100000" sheet="1" objects="1" scenarios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1CC96-36D3-46BE-824E-B3C8D9326923}">
  <sheetPr codeName="Sheet26">
    <tabColor rgb="FFFFC000"/>
  </sheetPr>
  <dimension ref="A1:Z992"/>
  <sheetViews>
    <sheetView zoomScaleNormal="100" workbookViewId="0">
      <selection activeCell="O30" sqref="O3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159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2825276</v>
      </c>
      <c r="E6" s="16">
        <v>2946702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13977633</v>
      </c>
      <c r="E7" s="16">
        <v>14877055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6057435</v>
      </c>
      <c r="E8" s="16">
        <v>6450577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607883</v>
      </c>
      <c r="E9" s="16">
        <v>624617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411720</v>
      </c>
      <c r="E10" s="16">
        <v>483910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102188</v>
      </c>
      <c r="E11" s="16">
        <v>102188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82170</v>
      </c>
      <c r="E13" s="16">
        <v>82170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24064305</v>
      </c>
      <c r="E14" s="20">
        <v>25567219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121426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899422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393142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16734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72190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1502914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25567219</v>
      </c>
      <c r="E24" s="20">
        <v>25567219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61880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771227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31634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439066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1483028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1584258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0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1260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46335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1080824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2319511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2605393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29537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328402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1292916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1900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262771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36521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91650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12468113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38035332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159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16802909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6057435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607883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411720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102188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82170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1020848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393142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16734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72190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25567219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25567219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24064305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1502914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25567219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1292916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26860135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gR7oo7WX5KatEReKZf1gWK46eXuYh9LLB2b26IQx/PQBlacNu+noUmhVG7zzQGSJo3+uQVlmgfMNseNLrAXdsg==" saltValue="VKNy1NIYmpT3xHwvji1s5Q==" spinCount="100000" sheet="1" objects="1" scenarios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449B0-37BA-4F77-840D-23D061F54915}">
  <sheetPr codeName="Sheet27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160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287486.28000000003</v>
      </c>
      <c r="E6" s="16">
        <v>287486.28000000003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2948622.1599999997</v>
      </c>
      <c r="E7" s="16">
        <v>3039362.4399999995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0</v>
      </c>
      <c r="E8" s="16"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591946.46999999986</v>
      </c>
      <c r="E9" s="16">
        <v>602794.70999999985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40144.259999999995</v>
      </c>
      <c r="E10" s="16">
        <v>42994.74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51870</v>
      </c>
      <c r="E13" s="16">
        <v>51870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3920069.169999999</v>
      </c>
      <c r="E14" s="20">
        <v>4024508.17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0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90740.28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0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10848.24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2850.48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104439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4024508.169999999</v>
      </c>
      <c r="E24" s="20">
        <v>4024508.169999999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181609.24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62111.43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700983.16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679025.32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0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775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11420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752.8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293797.05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328524.62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373105.13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0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0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201969.35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930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43758.03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12985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20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2891766.13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6916274.2999999989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160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3236108.4399999995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0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591946.46999999986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40144.259999999995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51870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90740.28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0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10848.24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2850.48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4024508.169999999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4024508.169999999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3920069.169999999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104439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4024508.169999999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201969.35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4226477.5199999986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wDA/4H7U+9W5VSOgcxPeD+Pt4QrLLvGAbmJJW3xc7zhh9ZBwHKcki4SDYEBG/TvuEA09kT70XFjQNVEsS0w92g==" saltValue="PvHs1ad9QC0p2zXO7X5iLw==" spinCount="100000" sheet="1" objects="1" scenarios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1A2D-20BE-41E5-AC4A-87C850A227E8}">
  <sheetPr codeName="Sheet28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161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542478.9</v>
      </c>
      <c r="E6" s="16">
        <v>583801.05000000005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21668824.210000001</v>
      </c>
      <c r="E7" s="16">
        <v>25522264.210000001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3821568</v>
      </c>
      <c r="E8" s="16">
        <v>4435814.4000000004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736573.58</v>
      </c>
      <c r="E9" s="16">
        <v>806564.45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335462.40000000002</v>
      </c>
      <c r="E10" s="16">
        <v>524390.40000000002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12890</v>
      </c>
      <c r="E13" s="16">
        <v>12890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27117797.089999996</v>
      </c>
      <c r="E14" s="20">
        <v>31885724.510000002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41322.15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3853440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614246.40000000002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69990.87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188928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4767927.42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31885724.509999998</v>
      </c>
      <c r="E24" s="20">
        <v>31885724.509999994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125770.98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34442.519999999997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1509450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1774700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7580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0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0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1403366.55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1589757.3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3824040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39114.6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116933.31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1403404.95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0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141286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17045.12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250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137244.34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12124385.669999998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44010110.179999992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161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22211303.109999999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3821568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736573.58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335462.40000000002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12890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3894762.15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614246.40000000002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69990.87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188928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31885724.509999994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31885724.509999994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27117797.089999996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4767927.42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31885724.509999998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1403404.95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33289129.459999997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2tGZjI4oGkpyKdDiDxVqJKQ3JDucP2qsE6AIFWAGc4+uIwSoYyfHZhBJQekCRlZP2pO0VNGdGh/0kYsyo0gEmQ==" saltValue="EoZU96lOf9V+NlrnQeljkw==" spinCount="100000" sheet="1" objects="1" scenarios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F7D50-DAD4-4CD4-A487-659A9AEAD270}">
  <sheetPr codeName="Sheet29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162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3843889.8299999996</v>
      </c>
      <c r="E6" s="16">
        <v>4229958.5699999994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50558286.819999993</v>
      </c>
      <c r="E7" s="16">
        <v>64034730.849999994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22453101.120000001</v>
      </c>
      <c r="E8" s="16">
        <v>27436775.34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622754.09</v>
      </c>
      <c r="E9" s="16">
        <v>814183.54999999993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2428137.5</v>
      </c>
      <c r="E10" s="16">
        <v>3784977.88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67450.559999999998</v>
      </c>
      <c r="E11" s="16">
        <v>67450.559999999998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79973619.920000002</v>
      </c>
      <c r="E14" s="20">
        <v>100368076.74999999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386068.74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13476444.029999999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4983674.22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191429.46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1356840.38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20394456.829999998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100368076.75</v>
      </c>
      <c r="E24" s="20">
        <v>107654831.10999998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10331396.99</v>
      </c>
      <c r="E28" s="24"/>
      <c r="F28" s="3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2692984</v>
      </c>
      <c r="E30" s="26"/>
      <c r="F30" s="3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3238251</v>
      </c>
      <c r="E33" s="26"/>
      <c r="F33" s="28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5013064</v>
      </c>
      <c r="E34" s="26"/>
      <c r="F34" s="2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1481402.5</v>
      </c>
      <c r="E35" s="26"/>
      <c r="F35" s="2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2000</v>
      </c>
      <c r="E36" s="26"/>
      <c r="F36" s="3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16703.07</v>
      </c>
      <c r="E37" s="26"/>
      <c r="F37" s="3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4607051.37</v>
      </c>
      <c r="E38" s="26"/>
      <c r="F38" s="3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6876952.46</v>
      </c>
      <c r="E39" s="26"/>
      <c r="F39" s="3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6552936.6100000003</v>
      </c>
      <c r="E40" s="26"/>
      <c r="F40" s="3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36328.519999999997</v>
      </c>
      <c r="E41" s="26"/>
      <c r="F41" s="3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261290.61</v>
      </c>
      <c r="E42" s="26"/>
      <c r="F42" s="3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4649705.04</v>
      </c>
      <c r="E43" s="26"/>
      <c r="F43" s="3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414248.38</v>
      </c>
      <c r="E44" s="26"/>
      <c r="F44" s="3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739375</v>
      </c>
      <c r="E45" s="26"/>
      <c r="F45" s="3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30</v>
      </c>
      <c r="E46" s="26"/>
      <c r="F46" s="3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2730617.2800000003</v>
      </c>
      <c r="E52" s="26"/>
      <c r="F52" s="3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49644336.830000006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150012413.58000001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162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54402176.649999991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22453101.120000001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622754.09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2428137.5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67450.559999999998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13862512.77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4983674.22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191429.46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1356840.38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100368076.74999999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100368076.74999999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79973619.920000002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20394456.829999998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100368076.75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4649705.04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105017781.79000001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zlhbEeBnN8hCu9iAxYTzbgxDD4go92GE3ztY+UzMaEto37AIPxicq4wrgIE3xAfbm97yQnWsM02FkKV4mG6BWQ==" saltValue="HjhwLoeIOP0IpEGF3YCkI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A6042-B0EA-452E-8A5A-1F073C57B402}">
  <sheetPr codeName="Sheet3">
    <tabColor rgb="FFFFC000"/>
  </sheetPr>
  <dimension ref="A1:Z992"/>
  <sheetViews>
    <sheetView topLeftCell="A26"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138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3318712</v>
      </c>
      <c r="E6" s="16">
        <v>3589560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30611622</v>
      </c>
      <c r="E7" s="16">
        <v>34805626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17284785</v>
      </c>
      <c r="E8" s="16">
        <v>19650572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547971</v>
      </c>
      <c r="E9" s="16">
        <v>553019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1533983</v>
      </c>
      <c r="E10" s="16">
        <v>2020976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6150</v>
      </c>
      <c r="E11" s="16">
        <v>6150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53303223</v>
      </c>
      <c r="E14" s="20">
        <v>60625903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270848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4194004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2365787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5048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486993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7322680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60625903</v>
      </c>
      <c r="E24" s="20">
        <v>60625903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2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248854</v>
      </c>
      <c r="E28" s="24"/>
      <c r="F28" s="32"/>
      <c r="G28" s="2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2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  <c r="F30" s="32"/>
      <c r="G30" s="21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2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2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1633733</v>
      </c>
      <c r="E33" s="26"/>
      <c r="F33" s="28"/>
      <c r="G33" s="2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2255373</v>
      </c>
      <c r="E34" s="26"/>
      <c r="F34" s="28"/>
      <c r="G34" s="2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565684</v>
      </c>
      <c r="E35" s="26"/>
      <c r="F35" s="28"/>
      <c r="G35" s="2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1454</v>
      </c>
      <c r="E36" s="26"/>
      <c r="F36" s="32"/>
      <c r="G36" s="2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127136</v>
      </c>
      <c r="E37" s="26"/>
      <c r="F37" s="32"/>
      <c r="G37" s="21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2950683</v>
      </c>
      <c r="E38" s="26"/>
      <c r="F38" s="32"/>
      <c r="G38" s="21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5147023</v>
      </c>
      <c r="E39" s="26"/>
      <c r="F39" s="32"/>
      <c r="G39" s="21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8194418</v>
      </c>
      <c r="E40" s="26"/>
      <c r="F40" s="32"/>
      <c r="G40" s="21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0</v>
      </c>
      <c r="E41" s="26"/>
      <c r="F41" s="32"/>
      <c r="G41" s="21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565949</v>
      </c>
      <c r="E42" s="26"/>
      <c r="F42" s="32"/>
      <c r="G42" s="21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2979647</v>
      </c>
      <c r="E43" s="26"/>
      <c r="F43" s="32"/>
      <c r="G43" s="21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2054925</v>
      </c>
      <c r="E44" s="26"/>
      <c r="F44" s="32"/>
      <c r="G44" s="21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21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371539</v>
      </c>
      <c r="E46" s="26"/>
      <c r="F46" s="32"/>
      <c r="G46" s="21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39475</v>
      </c>
      <c r="E47" s="26"/>
      <c r="F47" s="32"/>
      <c r="G47" s="21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21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8550</v>
      </c>
      <c r="E49" s="26"/>
      <c r="F49" s="32"/>
      <c r="G49" s="21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1488760</v>
      </c>
      <c r="E50" s="26"/>
      <c r="F50" s="32"/>
      <c r="G50" s="2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1247425</v>
      </c>
      <c r="E51" s="26"/>
      <c r="F51" s="32"/>
      <c r="G51" s="21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21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21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29880628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90506531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138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33930334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17284785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547971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1533983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6150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4464852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2365787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5048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486993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60625903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60625903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53303223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7322680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60625903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2979647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63605550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5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8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8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98yq8qT2EtaAo5TZpkX57dOReoQb4oT4Tk+qDUJhPewEgo8e6Y8ssT6lNV0qg1LNWcFb498ZmPuaVMWjXFM8Jw==" saltValue="6JNbg2WqzEYiFrUued48Q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4E57-0B30-4382-813B-3FBACB487307}">
  <sheetPr codeName="Sheet4">
    <tabColor rgb="FFFFC000"/>
  </sheetPr>
  <dimension ref="A1:Z992"/>
  <sheetViews>
    <sheetView topLeftCell="A44"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139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799692.06</v>
      </c>
      <c r="E6" s="16">
        <v>853372.38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6493594.3200000003</v>
      </c>
      <c r="E7" s="16">
        <v>7168582.4400000004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2372640.36</v>
      </c>
      <c r="E8" s="16">
        <v>2577520.86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299031.59999999998</v>
      </c>
      <c r="E9" s="16">
        <v>317527.56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293041.2</v>
      </c>
      <c r="E10" s="16">
        <v>427641.48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3210</v>
      </c>
      <c r="E13" s="16">
        <v>3210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10261209.539999999</v>
      </c>
      <c r="E14" s="20">
        <v>11347854.720000001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53680.32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674988.12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204880.5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18495.96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134600.28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1086645.18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11347854.719999999</v>
      </c>
      <c r="E24" s="20">
        <v>11347854.719999999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2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756074.65</v>
      </c>
      <c r="E28" s="24"/>
      <c r="F28" s="32"/>
      <c r="G28" s="2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2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168192.3</v>
      </c>
      <c r="E30" s="26"/>
      <c r="F30" s="32"/>
      <c r="G30" s="21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2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2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939012.27</v>
      </c>
      <c r="E33" s="26"/>
      <c r="F33" s="28"/>
      <c r="G33" s="2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436680</v>
      </c>
      <c r="E34" s="26"/>
      <c r="F34" s="28"/>
      <c r="G34" s="2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101690</v>
      </c>
      <c r="E35" s="26"/>
      <c r="F35" s="28"/>
      <c r="G35" s="2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0</v>
      </c>
      <c r="E36" s="26"/>
      <c r="F36" s="32"/>
      <c r="G36" s="2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0</v>
      </c>
      <c r="E37" s="26"/>
      <c r="F37" s="32"/>
      <c r="G37" s="21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591615.86</v>
      </c>
      <c r="E38" s="26"/>
      <c r="F38" s="32"/>
      <c r="G38" s="21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997934.04</v>
      </c>
      <c r="E39" s="26"/>
      <c r="F39" s="32"/>
      <c r="G39" s="21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1727180.02</v>
      </c>
      <c r="E40" s="26"/>
      <c r="F40" s="32"/>
      <c r="G40" s="21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15875.98</v>
      </c>
      <c r="E41" s="26"/>
      <c r="F41" s="32"/>
      <c r="G41" s="21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156060.56</v>
      </c>
      <c r="E42" s="26"/>
      <c r="F42" s="32"/>
      <c r="G42" s="21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575725.24</v>
      </c>
      <c r="E43" s="26"/>
      <c r="F43" s="32"/>
      <c r="G43" s="21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2155</v>
      </c>
      <c r="E44" s="26"/>
      <c r="F44" s="32"/>
      <c r="G44" s="21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21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87368.6</v>
      </c>
      <c r="E46" s="26"/>
      <c r="F46" s="32"/>
      <c r="G46" s="21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21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-225</v>
      </c>
      <c r="E48" s="26"/>
      <c r="F48" s="32"/>
      <c r="G48" s="21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21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2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21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21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21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6555339.5199999996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17903194.239999998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139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7293286.3800000008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2372640.36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299031.59999999998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293041.2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3210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728668.44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204880.5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18495.96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134600.28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11347854.719999999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11347854.719999999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10261209.539999999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1086645.18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11347854.719999999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575725.24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11923579.959999999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Ij/2OuRM1SZcE/aS9HMD60qrPm4QK/lhYxCumGtdVUZkYEv1OLsgAuxCAgCjVEVmIqaORd0olcPsYbFA4B8weg==" saltValue="azTq7SqJKfbh1bgqT9E6q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66FC-4145-4B19-BEE9-77B5DEC78560}">
  <sheetPr codeName="Sheet5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140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357705.63</v>
      </c>
      <c r="E6" s="16">
        <v>357996.63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1290847.32</v>
      </c>
      <c r="E7" s="16">
        <v>1334022.9200000002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374174.64</v>
      </c>
      <c r="E8" s="16">
        <v>379669.09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519282.44</v>
      </c>
      <c r="E9" s="16">
        <v>541918.82999999996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13008.6</v>
      </c>
      <c r="E10" s="16">
        <v>16004.85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2555018.6300000004</v>
      </c>
      <c r="E14" s="20">
        <v>2629612.3200000003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291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43175.6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5494.45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22636.39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2996.25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74593.69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2629612.3200000003</v>
      </c>
      <c r="E24" s="20">
        <v>2629612.3200000008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2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38786.800000000003</v>
      </c>
      <c r="E28" s="24"/>
      <c r="F28" s="32"/>
      <c r="G28" s="2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2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8545.4</v>
      </c>
      <c r="E30" s="26"/>
      <c r="F30" s="32"/>
      <c r="G30" s="21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2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2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156925</v>
      </c>
      <c r="E33" s="26"/>
      <c r="F33" s="28"/>
      <c r="G33" s="2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0</v>
      </c>
      <c r="E34" s="26"/>
      <c r="F34" s="28"/>
      <c r="G34" s="2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33700</v>
      </c>
      <c r="E35" s="26"/>
      <c r="F35" s="28"/>
      <c r="G35" s="2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0</v>
      </c>
      <c r="E36" s="26"/>
      <c r="F36" s="32"/>
      <c r="G36" s="2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0</v>
      </c>
      <c r="E37" s="26"/>
      <c r="F37" s="32"/>
      <c r="G37" s="21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163010.98000000001</v>
      </c>
      <c r="E38" s="26"/>
      <c r="F38" s="32"/>
      <c r="G38" s="21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151086</v>
      </c>
      <c r="E39" s="26"/>
      <c r="F39" s="32"/>
      <c r="G39" s="21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212591.4</v>
      </c>
      <c r="E40" s="26"/>
      <c r="F40" s="32"/>
      <c r="G40" s="21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0</v>
      </c>
      <c r="E41" s="26"/>
      <c r="F41" s="32"/>
      <c r="G41" s="21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0</v>
      </c>
      <c r="E42" s="26"/>
      <c r="F42" s="32"/>
      <c r="G42" s="21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105729.39</v>
      </c>
      <c r="E43" s="26"/>
      <c r="F43" s="32"/>
      <c r="G43" s="21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7325</v>
      </c>
      <c r="E44" s="26"/>
      <c r="F44" s="32"/>
      <c r="G44" s="21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21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36545.15</v>
      </c>
      <c r="E46" s="26"/>
      <c r="F46" s="32"/>
      <c r="G46" s="21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21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21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6740</v>
      </c>
      <c r="E49" s="26"/>
      <c r="F49" s="32"/>
      <c r="G49" s="21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2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21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21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21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920985.12000000011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3550597.4400000004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140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1648552.9500000002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374174.64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519282.44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13008.6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43466.6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5494.45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22636.39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2996.25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2629612.3200000008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2629612.3200000008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2555018.6300000004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74593.69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2629612.3200000003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105729.39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2735341.7100000004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TarkAGtmEQS/jUks4n89CAq7czkuCJReB3AyPWB4Mt85eJSULsD6nVeP51S4sweLgwZPWqaHM8OWW8Bv4CQeHA==" saltValue="2G8x4Z3Vk+At0f9Fqj3Nz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5F86-18E2-4BE7-BD9F-412B7D684EF3}">
  <sheetPr codeName="Sheet6">
    <tabColor rgb="FFFFC000"/>
  </sheetPr>
  <dimension ref="A1:Z992"/>
  <sheetViews>
    <sheetView topLeftCell="A30"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141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2721389.92</v>
      </c>
      <c r="E6" s="16">
        <v>2937409.36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10591569.540000001</v>
      </c>
      <c r="E7" s="16">
        <v>12491089.98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5167993.42</v>
      </c>
      <c r="E8" s="16">
        <v>5893331.6200000001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1498360.89</v>
      </c>
      <c r="E9" s="16">
        <v>1644386.68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410914.22</v>
      </c>
      <c r="E10" s="16">
        <v>567719.17999999993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66540</v>
      </c>
      <c r="E13" s="16">
        <v>66540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20456767.990000002</v>
      </c>
      <c r="E14" s="20">
        <v>23600476.82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216019.44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1899520.44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725338.2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146025.79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156804.96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3143708.83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23600476.82</v>
      </c>
      <c r="E24" s="20">
        <v>23600476.820000004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2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261445</v>
      </c>
      <c r="E28" s="24"/>
      <c r="F28" s="32"/>
      <c r="G28" s="2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2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521606.76000000007</v>
      </c>
      <c r="E30" s="26"/>
      <c r="F30" s="32"/>
      <c r="G30" s="21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2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2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2376173.2200000002</v>
      </c>
      <c r="E33" s="26"/>
      <c r="F33" s="28"/>
      <c r="G33" s="2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2065335.85</v>
      </c>
      <c r="E34" s="26"/>
      <c r="F34" s="28"/>
      <c r="G34" s="2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249650</v>
      </c>
      <c r="E35" s="26"/>
      <c r="F35" s="28"/>
      <c r="G35" s="2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88655</v>
      </c>
      <c r="E36" s="26"/>
      <c r="F36" s="32"/>
      <c r="G36" s="2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15601.44</v>
      </c>
      <c r="E37" s="26"/>
      <c r="F37" s="32"/>
      <c r="G37" s="21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1287719.04</v>
      </c>
      <c r="E38" s="26"/>
      <c r="F38" s="32"/>
      <c r="G38" s="21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1923811.86</v>
      </c>
      <c r="E39" s="26"/>
      <c r="F39" s="32"/>
      <c r="G39" s="21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2648810.79</v>
      </c>
      <c r="E40" s="26"/>
      <c r="F40" s="32"/>
      <c r="G40" s="21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0</v>
      </c>
      <c r="E41" s="26"/>
      <c r="F41" s="32"/>
      <c r="G41" s="21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0</v>
      </c>
      <c r="E42" s="26"/>
      <c r="F42" s="32"/>
      <c r="G42" s="21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1201881.1599999999</v>
      </c>
      <c r="E43" s="26"/>
      <c r="F43" s="32"/>
      <c r="G43" s="21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403066.51</v>
      </c>
      <c r="E44" s="26"/>
      <c r="F44" s="32"/>
      <c r="G44" s="21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21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431585.11</v>
      </c>
      <c r="E46" s="26"/>
      <c r="F46" s="32"/>
      <c r="G46" s="21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21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21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21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2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21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21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21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13475341.74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37075818.560000002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141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13312959.460000001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5167993.42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1498360.89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410914.22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66540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2115539.88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725338.2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146025.79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156804.96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23600476.82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23600476.82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20456767.990000002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3143708.83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23600476.82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1201881.1599999999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24802357.98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mv+cVCBzKQRV6lRwSU26OECllUc4ZjKzP1KhUO6z/MYovXrInalU76dX8SDI1fTVO2lGHA/M27Wm0edkQBVLnA==" saltValue="6mfrv1/2Dl1ijgyqilJM8w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BA530-ACB9-4089-A281-69FF83CA8CAF}">
  <sheetPr codeName="Sheet7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142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1573316.4000000001</v>
      </c>
      <c r="E6" s="16">
        <v>1871200.52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16822894.73</v>
      </c>
      <c r="E7" s="16">
        <v>19923575.970000003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1256267.76</v>
      </c>
      <c r="E8" s="16">
        <v>1419792.13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99809.080000000016</v>
      </c>
      <c r="E9" s="16">
        <v>116811.78000000001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319088.36000000004</v>
      </c>
      <c r="E10" s="16">
        <v>412664.54000000004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20071376.329999998</v>
      </c>
      <c r="E14" s="20">
        <v>23744044.940000001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297884.12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3100681.2400000007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163524.37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17002.699999999997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93576.180000000008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3672668.6100000013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23744044.939999998</v>
      </c>
      <c r="E24" s="20">
        <v>26727719.640000001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2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0</v>
      </c>
      <c r="E28" s="24"/>
      <c r="F28" s="32"/>
      <c r="G28" s="2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2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546214.84</v>
      </c>
      <c r="E30" s="26"/>
      <c r="F30" s="32"/>
      <c r="G30" s="21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2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2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2284698</v>
      </c>
      <c r="E33" s="26"/>
      <c r="F33" s="28"/>
      <c r="G33" s="2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2136184</v>
      </c>
      <c r="E34" s="26"/>
      <c r="F34" s="28"/>
      <c r="G34" s="2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461035</v>
      </c>
      <c r="E35" s="26"/>
      <c r="F35" s="28"/>
      <c r="G35" s="2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0</v>
      </c>
      <c r="E36" s="26"/>
      <c r="F36" s="32"/>
      <c r="G36" s="2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38440.07</v>
      </c>
      <c r="E37" s="26"/>
      <c r="F37" s="32"/>
      <c r="G37" s="21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1199368.1099999999</v>
      </c>
      <c r="E38" s="26"/>
      <c r="F38" s="32"/>
      <c r="G38" s="21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2042068.5499999998</v>
      </c>
      <c r="E39" s="26"/>
      <c r="F39" s="32"/>
      <c r="G39" s="21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3840608.71</v>
      </c>
      <c r="E40" s="26"/>
      <c r="F40" s="32"/>
      <c r="G40" s="21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0</v>
      </c>
      <c r="E41" s="26"/>
      <c r="F41" s="32"/>
      <c r="G41" s="21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307200.84000000003</v>
      </c>
      <c r="E42" s="26"/>
      <c r="F42" s="32"/>
      <c r="G42" s="21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1194903.5499999998</v>
      </c>
      <c r="E43" s="26"/>
      <c r="F43" s="32"/>
      <c r="G43" s="21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87780</v>
      </c>
      <c r="E44" s="26"/>
      <c r="F44" s="32"/>
      <c r="G44" s="21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21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11825</v>
      </c>
      <c r="E46" s="26"/>
      <c r="F46" s="32"/>
      <c r="G46" s="21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15372</v>
      </c>
      <c r="E47" s="26"/>
      <c r="F47" s="32"/>
      <c r="G47" s="21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21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888510</v>
      </c>
      <c r="E49" s="26"/>
      <c r="F49" s="32"/>
      <c r="G49" s="21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249360.11000000002</v>
      </c>
      <c r="E50" s="26"/>
      <c r="F50" s="32"/>
      <c r="G50" s="2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21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172267.68</v>
      </c>
      <c r="E52" s="26"/>
      <c r="F52" s="32"/>
      <c r="G52" s="21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21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15475836.460000001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39219881.399999999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142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18396211.129999999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1256267.76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99809.080000000016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319088.36000000004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3398565.3600000008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163524.37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17002.699999999997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93576.180000000008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23744044.939999998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23744044.939999998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20071376.329999998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3672668.6100000013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23744044.939999998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1194903.5499999998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24938948.489999998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jBTfJ8mWNCLEVM4R3Z7xjmaxAXVj5qziyveNHNJR+OPPSDWpRHy2E3GGr8hxu1Q/UKw9hmShJaCpl2wE30JBDQ==" saltValue="EEtcxtyDd8ybxSp7zaQGz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9F69-613C-4BE1-AC27-8DF978C86543}">
  <sheetPr codeName="Sheet8">
    <tabColor rgb="FFFFC000"/>
  </sheetPr>
  <dimension ref="A1:Z992"/>
  <sheetViews>
    <sheetView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143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6" t="s">
        <v>144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4584962.0600000005</v>
      </c>
      <c r="E6" s="16">
        <v>4797489.3100000005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19541509.780000001</v>
      </c>
      <c r="E7" s="16">
        <v>21592056.030000001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8867277</v>
      </c>
      <c r="E8" s="16">
        <v>9638086.1799999997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1872031.6800000002</v>
      </c>
      <c r="E9" s="16">
        <v>2009494.31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1937211.8</v>
      </c>
      <c r="E10" s="16">
        <v>2200841.69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3476.76</v>
      </c>
      <c r="E11" s="16">
        <v>3476.76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1080</v>
      </c>
      <c r="E12" s="16">
        <v>1080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166620.38</v>
      </c>
      <c r="E13" s="16">
        <v>166620.38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36974169.460000001</v>
      </c>
      <c r="E14" s="20">
        <v>40409144.660000004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212527.25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2050546.2500000012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770809.18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137462.63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263629.88999999996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3434975.2000000011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40409144.660000004</v>
      </c>
      <c r="E24" s="20">
        <v>40409144.660000004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2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3200632.7500000005</v>
      </c>
      <c r="E28" s="24"/>
      <c r="F28" s="32"/>
      <c r="G28" s="2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2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  <c r="F30" s="32"/>
      <c r="G30" s="21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2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0</v>
      </c>
      <c r="E32" s="26"/>
      <c r="F32" s="28"/>
      <c r="G32" s="2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1447214.58</v>
      </c>
      <c r="E33" s="26"/>
      <c r="F33" s="28"/>
      <c r="G33" s="2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3830572.64</v>
      </c>
      <c r="E34" s="26"/>
      <c r="F34" s="28"/>
      <c r="G34" s="2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625912.43000000005</v>
      </c>
      <c r="E35" s="26"/>
      <c r="F35" s="28"/>
      <c r="G35" s="2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0</v>
      </c>
      <c r="E36" s="26"/>
      <c r="F36" s="32"/>
      <c r="G36" s="2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0</v>
      </c>
      <c r="E37" s="26"/>
      <c r="F37" s="32"/>
      <c r="G37" s="21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2097071.4300000002</v>
      </c>
      <c r="E38" s="26"/>
      <c r="F38" s="32"/>
      <c r="G38" s="21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1714274.0499999998</v>
      </c>
      <c r="E39" s="26"/>
      <c r="F39" s="32"/>
      <c r="G39" s="21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3784797.2500000005</v>
      </c>
      <c r="E40" s="26"/>
      <c r="F40" s="32"/>
      <c r="G40" s="21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100893.3</v>
      </c>
      <c r="E41" s="26"/>
      <c r="F41" s="32"/>
      <c r="G41" s="21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582047.32999999996</v>
      </c>
      <c r="E42" s="26"/>
      <c r="F42" s="32"/>
      <c r="G42" s="21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1996467.68</v>
      </c>
      <c r="E43" s="26"/>
      <c r="F43" s="32"/>
      <c r="G43" s="21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224094.61000000002</v>
      </c>
      <c r="E44" s="26"/>
      <c r="F44" s="32"/>
      <c r="G44" s="21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8650.44</v>
      </c>
      <c r="E45" s="26"/>
      <c r="F45" s="32"/>
      <c r="G45" s="21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603487.07000000007</v>
      </c>
      <c r="E46" s="26"/>
      <c r="F46" s="32"/>
      <c r="G46" s="21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20310.2</v>
      </c>
      <c r="E47" s="26"/>
      <c r="F47" s="32"/>
      <c r="G47" s="21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21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4810</v>
      </c>
      <c r="E49" s="26"/>
      <c r="F49" s="32"/>
      <c r="G49" s="21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2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21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21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0</v>
      </c>
      <c r="E53" s="26"/>
      <c r="F53" s="32"/>
      <c r="G53" s="21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20241235.759999998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60650380.420000002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143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24126471.840000004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8867277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1872031.6800000002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1937211.8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3476.76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1080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166620.38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2263073.5000000009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770809.18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137462.63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263629.88999999996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40409144.660000004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40409144.660000004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36974169.460000001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3434975.2000000011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40409144.660000004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1996467.68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42405612.340000004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BCGL/EcLsxj9ixDacc7TjRufdPmK74aVvsstHnm9VRJPd2QUJdx3e5zxOX4AeSguWggUo4O7ydT9IqIQLpr4/Q==" saltValue="d1w/k+mHefXNrj+kbBuYf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0AE98-6B0D-4FA4-A938-95C08E4095A8}">
  <sheetPr codeName="Sheet9">
    <tabColor rgb="FFFFC000"/>
  </sheetPr>
  <dimension ref="A1:Z992"/>
  <sheetViews>
    <sheetView topLeftCell="A30" zoomScaleNormal="100" workbookViewId="0">
      <selection activeCell="K50" sqref="K50"/>
    </sheetView>
  </sheetViews>
  <sheetFormatPr defaultColWidth="14.42578125" defaultRowHeight="15" x14ac:dyDescent="0.25"/>
  <cols>
    <col min="1" max="1" width="56.28515625" customWidth="1"/>
    <col min="2" max="2" width="13" customWidth="1"/>
    <col min="3" max="3" width="13.5703125" customWidth="1"/>
    <col min="4" max="4" width="20.85546875" customWidth="1"/>
    <col min="5" max="5" width="21" customWidth="1"/>
    <col min="6" max="26" width="9.140625" customWidth="1"/>
  </cols>
  <sheetData>
    <row r="1" spans="1:26" ht="12.75" customHeight="1" x14ac:dyDescent="0.25">
      <c r="A1" s="1"/>
      <c r="B1" s="2" t="s">
        <v>145</v>
      </c>
      <c r="C1" s="3"/>
      <c r="D1" s="3"/>
      <c r="E1" s="3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thickBot="1" x14ac:dyDescent="0.3">
      <c r="A2" s="2"/>
      <c r="B2" s="2"/>
      <c r="C2" s="2"/>
      <c r="D2" s="4" t="s">
        <v>0</v>
      </c>
      <c r="E2" s="5" t="s">
        <v>129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thickBot="1" x14ac:dyDescent="0.3">
      <c r="A3" s="6" t="s">
        <v>130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25">
      <c r="A4" s="175"/>
      <c r="B4" s="176"/>
      <c r="C4" s="177"/>
      <c r="D4" s="177" t="s">
        <v>131</v>
      </c>
      <c r="E4" s="178" t="s">
        <v>132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9" t="s">
        <v>1</v>
      </c>
      <c r="B5" s="3"/>
      <c r="C5" s="10" t="s">
        <v>2</v>
      </c>
      <c r="D5" s="10" t="s">
        <v>133</v>
      </c>
      <c r="E5" s="11" t="s">
        <v>134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2" t="s">
        <v>41</v>
      </c>
      <c r="B6" s="13"/>
      <c r="C6" s="14" t="s">
        <v>42</v>
      </c>
      <c r="D6" s="15">
        <v>169995.08</v>
      </c>
      <c r="E6" s="16">
        <v>193326.07999999999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2" t="s">
        <v>43</v>
      </c>
      <c r="B7" s="13"/>
      <c r="C7" s="14" t="s">
        <v>44</v>
      </c>
      <c r="D7" s="15">
        <v>967407</v>
      </c>
      <c r="E7" s="16">
        <v>1189414.02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2" t="s">
        <v>45</v>
      </c>
      <c r="B8" s="13"/>
      <c r="C8" s="14" t="s">
        <v>18</v>
      </c>
      <c r="D8" s="15">
        <v>601479.48</v>
      </c>
      <c r="E8" s="16">
        <v>765625.61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2" t="s">
        <v>125</v>
      </c>
      <c r="B9" s="13"/>
      <c r="C9" s="14" t="s">
        <v>47</v>
      </c>
      <c r="D9" s="15">
        <v>147011.01999999999</v>
      </c>
      <c r="E9" s="16">
        <v>147011.01999999999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2" t="s">
        <v>48</v>
      </c>
      <c r="B10" s="13"/>
      <c r="C10" s="14" t="s">
        <v>21</v>
      </c>
      <c r="D10" s="15">
        <v>24337.32</v>
      </c>
      <c r="E10" s="16">
        <v>44867.3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2" t="s">
        <v>49</v>
      </c>
      <c r="B11" s="13"/>
      <c r="C11" s="14" t="s">
        <v>50</v>
      </c>
      <c r="D11" s="15">
        <v>0</v>
      </c>
      <c r="E11" s="16">
        <v>0</v>
      </c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2" t="s">
        <v>51</v>
      </c>
      <c r="B12" s="13"/>
      <c r="C12" s="14" t="s">
        <v>52</v>
      </c>
      <c r="D12" s="15">
        <v>0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thickBot="1" x14ac:dyDescent="0.3">
      <c r="A13" s="12" t="s">
        <v>53</v>
      </c>
      <c r="B13" s="13"/>
      <c r="C13" s="14" t="s">
        <v>54</v>
      </c>
      <c r="D13" s="15">
        <v>0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thickBot="1" x14ac:dyDescent="0.3">
      <c r="A14" s="17" t="s">
        <v>3</v>
      </c>
      <c r="B14" s="18"/>
      <c r="C14" s="19"/>
      <c r="D14" s="20">
        <v>1910229.9000000001</v>
      </c>
      <c r="E14" s="20">
        <v>2340244.0299999998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21" t="s">
        <v>55</v>
      </c>
      <c r="B15" s="13"/>
      <c r="C15" s="22" t="s">
        <v>56</v>
      </c>
      <c r="D15" s="23">
        <v>23331</v>
      </c>
      <c r="E15" s="2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21" t="s">
        <v>57</v>
      </c>
      <c r="B16" s="13"/>
      <c r="C16" s="22" t="s">
        <v>58</v>
      </c>
      <c r="D16" s="23">
        <v>222007.02</v>
      </c>
      <c r="E16" s="2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21" t="s">
        <v>59</v>
      </c>
      <c r="B17" s="13"/>
      <c r="C17" s="22" t="s">
        <v>27</v>
      </c>
      <c r="D17" s="23">
        <v>164146.13</v>
      </c>
      <c r="E17" s="2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21" t="s">
        <v>126</v>
      </c>
      <c r="B18" s="13"/>
      <c r="C18" s="22" t="s">
        <v>61</v>
      </c>
      <c r="D18" s="23">
        <v>0</v>
      </c>
      <c r="E18" s="2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21" t="s">
        <v>62</v>
      </c>
      <c r="B19" s="13"/>
      <c r="C19" s="22" t="s">
        <v>28</v>
      </c>
      <c r="D19" s="23">
        <v>20529.98</v>
      </c>
      <c r="E19" s="2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21" t="s">
        <v>63</v>
      </c>
      <c r="B20" s="13"/>
      <c r="C20" s="22" t="s">
        <v>64</v>
      </c>
      <c r="D20" s="23">
        <v>0</v>
      </c>
      <c r="E20" s="2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21" t="s">
        <v>65</v>
      </c>
      <c r="B21" s="25"/>
      <c r="C21" s="22" t="s">
        <v>66</v>
      </c>
      <c r="D21" s="23">
        <v>0</v>
      </c>
      <c r="E21" s="2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thickBot="1" x14ac:dyDescent="0.3">
      <c r="A22" s="21" t="s">
        <v>67</v>
      </c>
      <c r="B22" s="25"/>
      <c r="C22" s="22" t="s">
        <v>68</v>
      </c>
      <c r="D22" s="23">
        <v>0</v>
      </c>
      <c r="E22" s="2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thickBot="1" x14ac:dyDescent="0.3">
      <c r="A23" s="17" t="s">
        <v>4</v>
      </c>
      <c r="B23" s="18"/>
      <c r="C23" s="19"/>
      <c r="D23" s="20">
        <v>430014.13</v>
      </c>
      <c r="E23" s="27" t="s">
        <v>5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thickBot="1" x14ac:dyDescent="0.3">
      <c r="A24" s="17" t="s">
        <v>6</v>
      </c>
      <c r="B24" s="18"/>
      <c r="C24" s="19"/>
      <c r="D24" s="20">
        <v>2340244.0300000003</v>
      </c>
      <c r="E24" s="20">
        <v>2340244.0299999998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28"/>
      <c r="B25" s="29"/>
      <c r="C25" s="30"/>
      <c r="D25" s="31"/>
      <c r="E25" s="2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9" t="s">
        <v>7</v>
      </c>
      <c r="B26" s="29"/>
      <c r="C26" s="30"/>
      <c r="D26" s="31"/>
      <c r="E26" s="2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2" t="s">
        <v>69</v>
      </c>
      <c r="B27" s="13"/>
      <c r="C27" s="14" t="s">
        <v>70</v>
      </c>
      <c r="D27" s="15">
        <v>0</v>
      </c>
      <c r="E27" s="24"/>
      <c r="F27" s="32"/>
      <c r="G27" s="2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2" t="s">
        <v>71</v>
      </c>
      <c r="B28" s="13"/>
      <c r="C28" s="14" t="s">
        <v>72</v>
      </c>
      <c r="D28" s="15">
        <v>112306.96</v>
      </c>
      <c r="E28" s="24"/>
      <c r="F28" s="32"/>
      <c r="G28" s="2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2" t="s">
        <v>73</v>
      </c>
      <c r="B29" s="13"/>
      <c r="C29" s="14" t="s">
        <v>74</v>
      </c>
      <c r="D29" s="15">
        <v>0</v>
      </c>
      <c r="E29" s="26"/>
      <c r="F29" s="32"/>
      <c r="G29" s="21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2" t="s">
        <v>75</v>
      </c>
      <c r="B30" s="13"/>
      <c r="C30" s="14" t="s">
        <v>76</v>
      </c>
      <c r="D30" s="15">
        <v>0</v>
      </c>
      <c r="E30" s="26"/>
      <c r="F30" s="32"/>
      <c r="G30" s="21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2" t="s">
        <v>77</v>
      </c>
      <c r="B31" s="13"/>
      <c r="C31" s="14" t="s">
        <v>78</v>
      </c>
      <c r="D31" s="15">
        <v>0</v>
      </c>
      <c r="E31" s="26"/>
      <c r="F31" s="32"/>
      <c r="G31" s="21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2" t="s">
        <v>79</v>
      </c>
      <c r="B32" s="13"/>
      <c r="C32" s="14" t="s">
        <v>80</v>
      </c>
      <c r="D32" s="15">
        <v>8437</v>
      </c>
      <c r="E32" s="26"/>
      <c r="F32" s="28"/>
      <c r="G32" s="21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2" t="s">
        <v>81</v>
      </c>
      <c r="B33" s="13"/>
      <c r="C33" s="14" t="s">
        <v>82</v>
      </c>
      <c r="D33" s="15">
        <v>933379.7</v>
      </c>
      <c r="E33" s="26"/>
      <c r="F33" s="28"/>
      <c r="G33" s="21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2" t="s">
        <v>83</v>
      </c>
      <c r="B34" s="13"/>
      <c r="C34" s="14" t="s">
        <v>84</v>
      </c>
      <c r="D34" s="15">
        <v>0</v>
      </c>
      <c r="E34" s="26"/>
      <c r="F34" s="28"/>
      <c r="G34" s="21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2" t="s">
        <v>85</v>
      </c>
      <c r="B35" s="13"/>
      <c r="C35" s="14" t="s">
        <v>86</v>
      </c>
      <c r="D35" s="15">
        <v>41911</v>
      </c>
      <c r="E35" s="26"/>
      <c r="F35" s="28"/>
      <c r="G35" s="21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2" t="s">
        <v>87</v>
      </c>
      <c r="B36" s="13"/>
      <c r="C36" s="14" t="s">
        <v>88</v>
      </c>
      <c r="D36" s="15">
        <v>7125</v>
      </c>
      <c r="E36" s="26"/>
      <c r="F36" s="32"/>
      <c r="G36" s="21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2" t="s">
        <v>89</v>
      </c>
      <c r="B37" s="13"/>
      <c r="C37" s="14" t="s">
        <v>90</v>
      </c>
      <c r="D37" s="15">
        <v>372.5</v>
      </c>
      <c r="E37" s="26"/>
      <c r="F37" s="32"/>
      <c r="G37" s="21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2" t="s">
        <v>91</v>
      </c>
      <c r="B38" s="13"/>
      <c r="C38" s="14" t="s">
        <v>92</v>
      </c>
      <c r="D38" s="15">
        <v>124410.42</v>
      </c>
      <c r="E38" s="26"/>
      <c r="F38" s="32"/>
      <c r="G38" s="21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2" t="s">
        <v>93</v>
      </c>
      <c r="B39" s="13"/>
      <c r="C39" s="14" t="s">
        <v>94</v>
      </c>
      <c r="D39" s="15">
        <v>176457.59999999998</v>
      </c>
      <c r="E39" s="26"/>
      <c r="F39" s="32"/>
      <c r="G39" s="21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2" t="s">
        <v>95</v>
      </c>
      <c r="B40" s="13"/>
      <c r="C40" s="14" t="s">
        <v>96</v>
      </c>
      <c r="D40" s="15">
        <v>278215.78000000003</v>
      </c>
      <c r="E40" s="26"/>
      <c r="F40" s="32"/>
      <c r="G40" s="21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2" t="s">
        <v>97</v>
      </c>
      <c r="B41" s="13"/>
      <c r="C41" s="14" t="s">
        <v>98</v>
      </c>
      <c r="D41" s="15">
        <v>7350.28</v>
      </c>
      <c r="E41" s="26"/>
      <c r="F41" s="32"/>
      <c r="G41" s="21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2" t="s">
        <v>99</v>
      </c>
      <c r="B42" s="13"/>
      <c r="C42" s="14" t="s">
        <v>100</v>
      </c>
      <c r="D42" s="15">
        <v>38482.400000000001</v>
      </c>
      <c r="E42" s="26"/>
      <c r="F42" s="32"/>
      <c r="G42" s="21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2" t="s">
        <v>101</v>
      </c>
      <c r="B43" s="13"/>
      <c r="C43" s="14" t="s">
        <v>102</v>
      </c>
      <c r="D43" s="15">
        <v>115518.57999999999</v>
      </c>
      <c r="E43" s="26"/>
      <c r="F43" s="32"/>
      <c r="G43" s="21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2" t="s">
        <v>103</v>
      </c>
      <c r="B44" s="13"/>
      <c r="C44" s="14" t="s">
        <v>104</v>
      </c>
      <c r="D44" s="15">
        <v>50</v>
      </c>
      <c r="E44" s="26"/>
      <c r="F44" s="32"/>
      <c r="G44" s="21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2" t="s">
        <v>105</v>
      </c>
      <c r="B45" s="13"/>
      <c r="C45" s="14" t="s">
        <v>106</v>
      </c>
      <c r="D45" s="15">
        <v>0</v>
      </c>
      <c r="E45" s="26"/>
      <c r="F45" s="32"/>
      <c r="G45" s="21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2" t="s">
        <v>107</v>
      </c>
      <c r="B46" s="13"/>
      <c r="C46" s="14" t="s">
        <v>108</v>
      </c>
      <c r="D46" s="15">
        <v>3070</v>
      </c>
      <c r="E46" s="26"/>
      <c r="F46" s="32"/>
      <c r="G46" s="21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2" t="s">
        <v>109</v>
      </c>
      <c r="B47" s="13"/>
      <c r="C47" s="14" t="s">
        <v>110</v>
      </c>
      <c r="D47" s="15">
        <v>0</v>
      </c>
      <c r="E47" s="26"/>
      <c r="F47" s="32"/>
      <c r="G47" s="21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2" t="s">
        <v>111</v>
      </c>
      <c r="B48" s="13"/>
      <c r="C48" s="14" t="s">
        <v>112</v>
      </c>
      <c r="D48" s="15">
        <v>0</v>
      </c>
      <c r="E48" s="26"/>
      <c r="F48" s="32"/>
      <c r="G48" s="21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2" t="s">
        <v>113</v>
      </c>
      <c r="B49" s="13"/>
      <c r="C49" s="14" t="s">
        <v>114</v>
      </c>
      <c r="D49" s="15">
        <v>0</v>
      </c>
      <c r="E49" s="26"/>
      <c r="F49" s="32"/>
      <c r="G49" s="21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2" t="s">
        <v>115</v>
      </c>
      <c r="B50" s="13"/>
      <c r="C50" s="14" t="s">
        <v>116</v>
      </c>
      <c r="D50" s="15">
        <v>0</v>
      </c>
      <c r="E50" s="26"/>
      <c r="F50" s="32"/>
      <c r="G50" s="21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2" t="s">
        <v>117</v>
      </c>
      <c r="B51" s="13"/>
      <c r="C51" s="14" t="s">
        <v>118</v>
      </c>
      <c r="D51" s="15">
        <v>0</v>
      </c>
      <c r="E51" s="26"/>
      <c r="F51" s="32"/>
      <c r="G51" s="21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2" t="s">
        <v>119</v>
      </c>
      <c r="B52" s="13"/>
      <c r="C52" s="14" t="s">
        <v>120</v>
      </c>
      <c r="D52" s="15">
        <v>0</v>
      </c>
      <c r="E52" s="26"/>
      <c r="F52" s="32"/>
      <c r="G52" s="21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thickBot="1" x14ac:dyDescent="0.3">
      <c r="A53" s="12" t="s">
        <v>121</v>
      </c>
      <c r="B53" s="13"/>
      <c r="C53" s="14" t="s">
        <v>122</v>
      </c>
      <c r="D53" s="15">
        <v>-2256545.8199999998</v>
      </c>
      <c r="E53" s="26"/>
      <c r="F53" s="32"/>
      <c r="G53" s="21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thickBot="1" x14ac:dyDescent="0.3">
      <c r="A54" s="17" t="s">
        <v>8</v>
      </c>
      <c r="B54" s="18"/>
      <c r="C54" s="19"/>
      <c r="D54" s="20">
        <v>-409458.60000000009</v>
      </c>
      <c r="E54" s="2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 x14ac:dyDescent="0.3">
      <c r="A55" s="17" t="s">
        <v>9</v>
      </c>
      <c r="B55" s="18"/>
      <c r="C55" s="19"/>
      <c r="D55" s="20">
        <v>1930785.4300000002</v>
      </c>
      <c r="E55" s="180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33"/>
      <c r="D56" s="34"/>
      <c r="E56" s="3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thickBot="1" x14ac:dyDescent="0.3">
      <c r="A57" s="3"/>
      <c r="B57" s="2" t="s">
        <v>145</v>
      </c>
      <c r="C57" s="3"/>
      <c r="D57" s="3"/>
      <c r="E57" s="3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thickBot="1" x14ac:dyDescent="0.3">
      <c r="A58" s="35"/>
      <c r="B58" s="36" t="s">
        <v>130</v>
      </c>
      <c r="C58" s="37"/>
      <c r="D58" s="35"/>
      <c r="E58" s="3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9" t="s">
        <v>10</v>
      </c>
      <c r="B59" s="3"/>
      <c r="C59" s="2"/>
      <c r="D59" s="38"/>
      <c r="E59" s="3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.75" customHeight="1" x14ac:dyDescent="0.25">
      <c r="A60" s="28"/>
      <c r="B60" s="29"/>
      <c r="C60" s="2"/>
      <c r="D60" s="24"/>
      <c r="E60" s="3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thickBot="1" x14ac:dyDescent="0.3">
      <c r="A61" s="9" t="s">
        <v>11</v>
      </c>
      <c r="B61" s="29"/>
      <c r="C61" s="2" t="s">
        <v>12</v>
      </c>
      <c r="D61" s="38" t="s">
        <v>13</v>
      </c>
      <c r="E61" s="3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9" t="s">
        <v>14</v>
      </c>
      <c r="B62" s="40" t="s">
        <v>15</v>
      </c>
      <c r="C62" s="41" t="s">
        <v>16</v>
      </c>
      <c r="D62" s="42">
        <v>1137402.08</v>
      </c>
      <c r="E62" s="3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43" t="s">
        <v>14</v>
      </c>
      <c r="B63" s="44" t="s">
        <v>17</v>
      </c>
      <c r="C63" s="45" t="s">
        <v>18</v>
      </c>
      <c r="D63" s="46">
        <v>601479.48</v>
      </c>
      <c r="E63" s="3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43" t="s">
        <v>14</v>
      </c>
      <c r="B64" s="44" t="s">
        <v>19</v>
      </c>
      <c r="C64" s="45">
        <v>40130</v>
      </c>
      <c r="D64" s="46">
        <v>147011.01999999999</v>
      </c>
      <c r="E64" s="3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43" t="s">
        <v>14</v>
      </c>
      <c r="B65" s="44" t="s">
        <v>20</v>
      </c>
      <c r="C65" s="45" t="s">
        <v>21</v>
      </c>
      <c r="D65" s="46">
        <v>24337.32</v>
      </c>
      <c r="E65" s="3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3" t="s">
        <v>14</v>
      </c>
      <c r="B66" s="44" t="s">
        <v>22</v>
      </c>
      <c r="C66" s="45">
        <v>40160</v>
      </c>
      <c r="D66" s="46">
        <v>0</v>
      </c>
      <c r="E66" s="3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3" t="s">
        <v>14</v>
      </c>
      <c r="B67" s="44" t="s">
        <v>23</v>
      </c>
      <c r="C67" s="45">
        <v>40180</v>
      </c>
      <c r="D67" s="46">
        <v>0</v>
      </c>
      <c r="E67" s="3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3" t="s">
        <v>14</v>
      </c>
      <c r="B68" s="44" t="s">
        <v>24</v>
      </c>
      <c r="C68" s="45">
        <v>40190</v>
      </c>
      <c r="D68" s="46">
        <v>0</v>
      </c>
      <c r="E68" s="3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3" t="s">
        <v>25</v>
      </c>
      <c r="B69" s="44" t="s">
        <v>15</v>
      </c>
      <c r="C69" s="45" t="s">
        <v>26</v>
      </c>
      <c r="D69" s="46">
        <v>245338.02</v>
      </c>
      <c r="E69" s="3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3" t="s">
        <v>25</v>
      </c>
      <c r="B70" s="44" t="s">
        <v>17</v>
      </c>
      <c r="C70" s="45" t="s">
        <v>27</v>
      </c>
      <c r="D70" s="46">
        <v>164146.13</v>
      </c>
      <c r="E70" s="3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3" t="s">
        <v>25</v>
      </c>
      <c r="B71" s="44" t="s">
        <v>19</v>
      </c>
      <c r="C71" s="45">
        <v>40330</v>
      </c>
      <c r="D71" s="46">
        <v>0</v>
      </c>
      <c r="E71" s="3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43" t="s">
        <v>25</v>
      </c>
      <c r="B72" s="44" t="s">
        <v>20</v>
      </c>
      <c r="C72" s="45" t="s">
        <v>28</v>
      </c>
      <c r="D72" s="46">
        <v>20529.98</v>
      </c>
      <c r="E72" s="3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43" t="s">
        <v>25</v>
      </c>
      <c r="B73" s="47" t="s">
        <v>22</v>
      </c>
      <c r="C73" s="45">
        <v>40360</v>
      </c>
      <c r="D73" s="46">
        <v>0</v>
      </c>
      <c r="E73" s="3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43" t="s">
        <v>25</v>
      </c>
      <c r="B74" s="47" t="s">
        <v>23</v>
      </c>
      <c r="C74" s="45">
        <v>40380</v>
      </c>
      <c r="D74" s="46">
        <v>0</v>
      </c>
      <c r="E74" s="3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thickBot="1" x14ac:dyDescent="0.3">
      <c r="A75" s="43" t="s">
        <v>25</v>
      </c>
      <c r="B75" s="47" t="s">
        <v>24</v>
      </c>
      <c r="C75" s="45">
        <v>40390</v>
      </c>
      <c r="D75" s="46">
        <v>0</v>
      </c>
      <c r="E75" s="3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thickBot="1" x14ac:dyDescent="0.3">
      <c r="A76" s="17" t="s">
        <v>29</v>
      </c>
      <c r="B76" s="18"/>
      <c r="C76" s="19"/>
      <c r="D76" s="20">
        <v>2340244.0299999998</v>
      </c>
      <c r="E76" s="3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48"/>
      <c r="B77" s="32"/>
      <c r="C77" s="49"/>
      <c r="D77" s="26"/>
      <c r="E77" s="3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thickBot="1" x14ac:dyDescent="0.3">
      <c r="A78" s="50" t="s">
        <v>30</v>
      </c>
      <c r="B78" s="32"/>
      <c r="C78" s="49"/>
      <c r="D78" s="26"/>
      <c r="E78" s="3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51" t="s">
        <v>14</v>
      </c>
      <c r="B79" s="52" t="s">
        <v>15</v>
      </c>
      <c r="C79" s="41" t="s">
        <v>16</v>
      </c>
      <c r="D79" s="46">
        <v>0</v>
      </c>
      <c r="E79" s="3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thickBot="1" x14ac:dyDescent="0.3">
      <c r="A80" s="53" t="s">
        <v>25</v>
      </c>
      <c r="B80" s="54" t="s">
        <v>15</v>
      </c>
      <c r="C80" s="45" t="s">
        <v>26</v>
      </c>
      <c r="D80" s="16">
        <v>0</v>
      </c>
      <c r="E80" s="3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thickBot="1" x14ac:dyDescent="0.3">
      <c r="A81" s="17" t="s">
        <v>31</v>
      </c>
      <c r="B81" s="18"/>
      <c r="C81" s="19"/>
      <c r="D81" s="20">
        <v>0</v>
      </c>
      <c r="E81" s="3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thickBot="1" x14ac:dyDescent="0.3">
      <c r="A82" s="28"/>
      <c r="B82" s="32"/>
      <c r="C82" s="49"/>
      <c r="D82" s="26"/>
      <c r="E82" s="3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thickBot="1" x14ac:dyDescent="0.3">
      <c r="A83" s="17" t="s">
        <v>32</v>
      </c>
      <c r="B83" s="18"/>
      <c r="C83" s="19"/>
      <c r="D83" s="20">
        <v>2340244.0299999998</v>
      </c>
      <c r="E83" s="3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thickBot="1" x14ac:dyDescent="0.3">
      <c r="A84" s="1"/>
      <c r="B84" s="1"/>
      <c r="C84" s="33"/>
      <c r="D84" s="34"/>
      <c r="E84" s="3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thickBot="1" x14ac:dyDescent="0.3">
      <c r="A85" s="55" t="s">
        <v>33</v>
      </c>
      <c r="B85" s="56"/>
      <c r="C85" s="57"/>
      <c r="D85" s="58"/>
      <c r="E85" s="3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59" t="s">
        <v>14</v>
      </c>
      <c r="B86" s="60"/>
      <c r="C86" s="61"/>
      <c r="D86" s="62">
        <v>1910229.9000000001</v>
      </c>
      <c r="E86" s="3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63"/>
      <c r="B87" s="32"/>
      <c r="C87" s="64"/>
      <c r="D87" s="65"/>
      <c r="E87" s="3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66" t="s">
        <v>25</v>
      </c>
      <c r="B88" s="67"/>
      <c r="C88" s="68"/>
      <c r="D88" s="69">
        <v>430014.13</v>
      </c>
      <c r="E88" s="3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thickBot="1" x14ac:dyDescent="0.3">
      <c r="A89" s="70"/>
      <c r="B89" s="32"/>
      <c r="C89" s="64"/>
      <c r="D89" s="65"/>
      <c r="E89" s="3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thickBot="1" x14ac:dyDescent="0.3">
      <c r="A90" s="71" t="s">
        <v>34</v>
      </c>
      <c r="B90" s="72"/>
      <c r="C90" s="73"/>
      <c r="D90" s="74">
        <v>2340244.0300000003</v>
      </c>
      <c r="E90" s="3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75"/>
      <c r="B91" s="60"/>
      <c r="C91" s="33"/>
      <c r="D91" s="76"/>
      <c r="E91" s="3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77" t="s">
        <v>35</v>
      </c>
      <c r="B92" s="32"/>
      <c r="C92" s="5"/>
      <c r="D92" s="78">
        <v>115518.57999999999</v>
      </c>
      <c r="E92" s="3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thickBot="1" x14ac:dyDescent="0.3">
      <c r="A93" s="75"/>
      <c r="B93" s="79"/>
      <c r="C93" s="33"/>
      <c r="D93" s="65"/>
      <c r="E93" s="3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thickBot="1" x14ac:dyDescent="0.3">
      <c r="A94" s="17" t="s">
        <v>36</v>
      </c>
      <c r="B94" s="18"/>
      <c r="C94" s="19"/>
      <c r="D94" s="20">
        <v>2455762.6100000003</v>
      </c>
      <c r="E94" s="3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33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 t="s">
        <v>37</v>
      </c>
      <c r="B96" s="1"/>
      <c r="C96" s="33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0.75" customHeight="1" x14ac:dyDescent="0.25">
      <c r="A97" s="1"/>
      <c r="B97" s="1"/>
      <c r="C97" s="33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3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3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3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3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33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33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33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3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3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33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33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33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33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33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33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3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33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33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33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33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33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33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33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33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33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33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33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33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33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33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33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33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33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33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33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33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33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33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33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33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33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33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33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33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33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33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33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33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33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33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33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33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33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33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33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33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33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33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33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33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33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33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33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33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33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33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33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33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33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33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33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33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33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33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33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8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33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33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33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33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33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33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33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33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33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33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33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33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33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33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33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33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33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33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33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82"/>
      <c r="B194" s="183"/>
      <c r="C194" s="184"/>
      <c r="D194" s="183"/>
      <c r="E194" s="183"/>
      <c r="F194" s="18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33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33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33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33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33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33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33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33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33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33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33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33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33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33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33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33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33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33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33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33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33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33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33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33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33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67"/>
      <c r="B220" s="186"/>
      <c r="C220" s="187"/>
      <c r="D220" s="186"/>
      <c r="E220" s="186"/>
      <c r="F220" s="186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33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33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33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33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33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33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33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33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33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33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33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33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33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33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33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33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67"/>
      <c r="B237" s="186"/>
      <c r="C237" s="187"/>
      <c r="D237" s="186"/>
      <c r="E237" s="186"/>
      <c r="F237" s="186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33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33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33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33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33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33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33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33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33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33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33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33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33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33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33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33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33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33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33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33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33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33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33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33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33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33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33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33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33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33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33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33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33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33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33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33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33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33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33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33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33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33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33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33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33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33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33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33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67"/>
      <c r="B286" s="186"/>
      <c r="C286" s="187"/>
      <c r="D286" s="186"/>
      <c r="E286" s="186"/>
      <c r="F286" s="186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33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33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33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33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33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33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33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33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33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33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33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33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33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33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33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33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33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33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33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33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33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33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33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33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33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33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33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33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33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33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33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33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33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33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33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33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33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33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33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33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33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33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33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33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33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33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33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33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33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33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33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33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33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33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33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33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33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33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33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33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33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33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33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33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33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33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33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33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33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33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33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33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33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33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33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33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33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33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33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33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33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33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33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33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33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33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33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33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33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33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33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33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33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33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33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33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33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33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33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33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33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33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33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33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33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33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33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33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33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33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33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33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33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33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33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33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33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33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33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33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33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33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33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33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33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33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33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33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33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33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33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33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33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33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33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33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33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33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33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33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33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33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33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33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33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33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33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33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33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33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33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33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33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33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33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33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33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33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33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33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33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33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33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33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33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33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33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33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33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33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33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33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33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33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33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33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33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33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33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33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33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33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33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33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33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33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33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33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33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33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33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33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33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33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33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33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33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33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33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33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33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33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33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33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33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33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33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33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33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33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33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33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33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33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33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33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33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33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33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33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33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33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33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33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33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33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33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33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33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33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33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33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33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33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33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33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33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33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33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33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33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33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33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33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33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33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33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33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33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33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33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33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33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33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33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33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33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33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33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33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33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33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33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33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33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33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33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33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33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33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33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33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33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33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33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33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33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33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33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33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33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33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33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33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33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33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33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33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33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33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33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33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33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33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33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33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33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33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33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33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33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33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33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33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33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33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33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33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33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33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33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33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33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33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33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33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33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33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33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33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33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33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33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33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33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33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33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33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33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33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33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33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33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33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33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33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33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33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33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33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33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33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33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33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33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33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33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33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33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33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33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33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33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33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33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33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33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33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33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33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33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33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33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33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33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33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33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33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33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33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33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33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33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33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33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33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33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33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33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33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33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33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33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33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33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33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33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33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33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33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33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33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33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33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33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33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33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33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33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33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33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33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33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33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33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33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33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33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33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33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33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33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33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33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33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33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33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33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33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33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33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33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33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33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33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33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33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33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33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33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33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33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33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33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33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33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33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33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33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33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33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33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33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33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33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33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33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33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33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33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33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33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33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33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33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33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33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33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33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33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33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33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33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33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33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33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33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33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33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33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33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33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33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33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33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33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33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33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33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33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33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33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33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33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33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33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33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33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33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33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33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33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33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33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33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33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33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33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33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33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33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33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33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33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33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33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33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33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33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33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33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33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33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33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33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33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33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33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33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33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33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33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33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33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33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33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33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33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33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33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33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33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33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33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33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33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33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33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33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33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33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33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33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33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33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33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33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33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33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33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33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33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33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33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33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33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33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33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33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33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33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33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33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33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33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33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33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33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33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33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33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33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33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33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33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33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33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33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33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33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33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33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33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33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33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33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33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33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33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33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33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33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33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33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33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33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33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33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33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33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33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33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33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33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33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33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33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33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33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33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33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33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33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33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33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33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33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33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33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33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33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33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33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33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33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33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33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33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33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33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33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33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33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33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33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33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33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33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33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33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33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33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33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33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33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33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33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33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33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33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33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33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33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33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33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33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33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33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33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33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33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33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33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33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33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33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33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33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33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33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33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33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33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33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33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33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33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33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33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33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33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33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33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33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33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33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33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33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33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33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33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33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33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33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33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33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33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33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33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33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33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33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33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33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sheetProtection algorithmName="SHA-512" hashValue="sE7hVNoyqb1Uo5bv2vdJZU9MbBqlftIjgpuBvmLrJzabC/Yve11+CmtIiC1hlrmku3TEu0kbykqrbWXk2T6TxA==" saltValue="Fuh7O39TO7pKxNQ4kV1bS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146</vt:i4>
      </vt:variant>
    </vt:vector>
  </HeadingPairs>
  <TitlesOfParts>
    <vt:vector size="175" baseType="lpstr">
      <vt:lpstr>FCS</vt:lpstr>
      <vt:lpstr>EasternFL</vt:lpstr>
      <vt:lpstr>Broward</vt:lpstr>
      <vt:lpstr>Central FL</vt:lpstr>
      <vt:lpstr>Chipola</vt:lpstr>
      <vt:lpstr>Daytona</vt:lpstr>
      <vt:lpstr>FLSW</vt:lpstr>
      <vt:lpstr>Jacksonville</vt:lpstr>
      <vt:lpstr>FL Keys</vt:lpstr>
      <vt:lpstr>Gulf Coast</vt:lpstr>
      <vt:lpstr>Hillsborough</vt:lpstr>
      <vt:lpstr>Indian River</vt:lpstr>
      <vt:lpstr>FL Gateway</vt:lpstr>
      <vt:lpstr>Lake-Sumter</vt:lpstr>
      <vt:lpstr>Manatee-Sarasota</vt:lpstr>
      <vt:lpstr>Miami-Dade</vt:lpstr>
      <vt:lpstr>North FL</vt:lpstr>
      <vt:lpstr>NWFL</vt:lpstr>
      <vt:lpstr>Palm Beach</vt:lpstr>
      <vt:lpstr>Pasco-Hernando</vt:lpstr>
      <vt:lpstr>Pensacola</vt:lpstr>
      <vt:lpstr>Polk</vt:lpstr>
      <vt:lpstr>St Johns</vt:lpstr>
      <vt:lpstr>St. Petersburg</vt:lpstr>
      <vt:lpstr>Santa Fe</vt:lpstr>
      <vt:lpstr>Seminole</vt:lpstr>
      <vt:lpstr>South FL</vt:lpstr>
      <vt:lpstr>TSC</vt:lpstr>
      <vt:lpstr>Valencia</vt:lpstr>
      <vt:lpstr>_2023_2024_FEES</vt:lpstr>
      <vt:lpstr>_2023_24_FEES</vt:lpstr>
      <vt:lpstr>Broward_2323Fees</vt:lpstr>
      <vt:lpstr>Broward_GLC</vt:lpstr>
      <vt:lpstr>Broward_TotalallFunds</vt:lpstr>
      <vt:lpstr>Broward_TuitionandFees</vt:lpstr>
      <vt:lpstr>Broward_TuitionandOOSFees</vt:lpstr>
      <vt:lpstr>CCPF_TUITION_AND_FEES</vt:lpstr>
      <vt:lpstr>CF_2324Fees</vt:lpstr>
      <vt:lpstr>CF_GLC</vt:lpstr>
      <vt:lpstr>CF_TotalallFunds</vt:lpstr>
      <vt:lpstr>CF_TuitionandFees</vt:lpstr>
      <vt:lpstr>CF_TuitionandOOSFees</vt:lpstr>
      <vt:lpstr>Chipola_2324Fees</vt:lpstr>
      <vt:lpstr>Chipola_GLC</vt:lpstr>
      <vt:lpstr>Chipola_TotalAllFunds</vt:lpstr>
      <vt:lpstr>Chipola_TuitionandFees</vt:lpstr>
      <vt:lpstr>Chipola_TuitionandOOSFees</vt:lpstr>
      <vt:lpstr>Daytona__TuitionandOOSFees</vt:lpstr>
      <vt:lpstr>Daytona_2324</vt:lpstr>
      <vt:lpstr>Daytona_2324Fees</vt:lpstr>
      <vt:lpstr>Daytona_GLC</vt:lpstr>
      <vt:lpstr>Daytona_TotalallFunds</vt:lpstr>
      <vt:lpstr>Daytona_TuitionandFees</vt:lpstr>
      <vt:lpstr>Eastern_GLC</vt:lpstr>
      <vt:lpstr>Eastern_Total_andOOSFees</vt:lpstr>
      <vt:lpstr>Eastern_TotalAllFunds</vt:lpstr>
      <vt:lpstr>Eastern_TuitionandFees</vt:lpstr>
      <vt:lpstr>FSCJ_2324</vt:lpstr>
      <vt:lpstr>FSCJ_GLC</vt:lpstr>
      <vt:lpstr>FSCJ_TotalAllFunds</vt:lpstr>
      <vt:lpstr>FSCJ_TuitionandFees</vt:lpstr>
      <vt:lpstr>FSCJ_TuitionandOOSFees</vt:lpstr>
      <vt:lpstr>FSW_2324</vt:lpstr>
      <vt:lpstr>FSW_GLC</vt:lpstr>
      <vt:lpstr>FSW_TotalallFunds</vt:lpstr>
      <vt:lpstr>FSW_TuitionandFees</vt:lpstr>
      <vt:lpstr>FSW_TuitionandOOSFees</vt:lpstr>
      <vt:lpstr>Gate_2324</vt:lpstr>
      <vt:lpstr>Gate_GLC</vt:lpstr>
      <vt:lpstr>Gate_TotalallFunds</vt:lpstr>
      <vt:lpstr>Gate_TuitionandFees</vt:lpstr>
      <vt:lpstr>Gate_TuitionandOOSFees</vt:lpstr>
      <vt:lpstr>GC_2324</vt:lpstr>
      <vt:lpstr>GC_GLC</vt:lpstr>
      <vt:lpstr>GC_TuitionandFees</vt:lpstr>
      <vt:lpstr>GC_TuitionandOOSFees</vt:lpstr>
      <vt:lpstr>GCV_TotalallFunds</vt:lpstr>
      <vt:lpstr>GLC</vt:lpstr>
      <vt:lpstr>Hill_2324</vt:lpstr>
      <vt:lpstr>Hill_GLC</vt:lpstr>
      <vt:lpstr>Hill_TotalallFunds</vt:lpstr>
      <vt:lpstr>Hill_TuitionandOOSFees</vt:lpstr>
      <vt:lpstr>Hill_TutionandFees</vt:lpstr>
      <vt:lpstr>IR_GLC</vt:lpstr>
      <vt:lpstr>IR_TotalAllFunds</vt:lpstr>
      <vt:lpstr>IR_TuitionandFees</vt:lpstr>
      <vt:lpstr>IR_TuitionandOOSFees</vt:lpstr>
      <vt:lpstr>IRS_2324</vt:lpstr>
      <vt:lpstr>Keys_2324</vt:lpstr>
      <vt:lpstr>Keys_GLC</vt:lpstr>
      <vt:lpstr>Keys_TotalallFunds</vt:lpstr>
      <vt:lpstr>Keys_TuitionandFees</vt:lpstr>
      <vt:lpstr>Keys_TuitionandOOSFees</vt:lpstr>
      <vt:lpstr>LS_2324</vt:lpstr>
      <vt:lpstr>LS_GLC</vt:lpstr>
      <vt:lpstr>LS_TotalallFunds</vt:lpstr>
      <vt:lpstr>LS_TuitionandFees</vt:lpstr>
      <vt:lpstr>LS_tuitionandOOSFees</vt:lpstr>
      <vt:lpstr>Miami_2324</vt:lpstr>
      <vt:lpstr>Miami_GLC</vt:lpstr>
      <vt:lpstr>Miami_TotalAllFunds</vt:lpstr>
      <vt:lpstr>Miami_TuitionandFees</vt:lpstr>
      <vt:lpstr>Miami_TuitionandOOSFees</vt:lpstr>
      <vt:lpstr>NFL_2324</vt:lpstr>
      <vt:lpstr>NFL_GLC</vt:lpstr>
      <vt:lpstr>NFL_TotalallFunds</vt:lpstr>
      <vt:lpstr>NFL_TuitionandFees</vt:lpstr>
      <vt:lpstr>NFL_TuitionandOOSFees</vt:lpstr>
      <vt:lpstr>NWF_2324</vt:lpstr>
      <vt:lpstr>NWF_GLC</vt:lpstr>
      <vt:lpstr>NWF_TotalAllFunds</vt:lpstr>
      <vt:lpstr>NWF_TuitionandFees</vt:lpstr>
      <vt:lpstr>NWF_TuitionandOOSFees</vt:lpstr>
      <vt:lpstr>Pasco_2324</vt:lpstr>
      <vt:lpstr>Pasco_GLC</vt:lpstr>
      <vt:lpstr>Pasco_TotalallFunds</vt:lpstr>
      <vt:lpstr>Pasco_TuitionandFees</vt:lpstr>
      <vt:lpstr>Pasco_TuitionandOOSFees</vt:lpstr>
      <vt:lpstr>PB_2324</vt:lpstr>
      <vt:lpstr>PB_GLC</vt:lpstr>
      <vt:lpstr>PB_TotalAllFunds</vt:lpstr>
      <vt:lpstr>PB_TuitionandFees</vt:lpstr>
      <vt:lpstr>PB_TuitionandOOSFees</vt:lpstr>
      <vt:lpstr>Polk_2324</vt:lpstr>
      <vt:lpstr>Polk_GLC</vt:lpstr>
      <vt:lpstr>Polk_TotalallFunds</vt:lpstr>
      <vt:lpstr>Polk_TuitionandFees</vt:lpstr>
      <vt:lpstr>Polk_TuitionandOOSFees</vt:lpstr>
      <vt:lpstr>PSC_2324</vt:lpstr>
      <vt:lpstr>PSC_GLC</vt:lpstr>
      <vt:lpstr>PSC_TotalallFunds</vt:lpstr>
      <vt:lpstr>PSC_tuitionandFees</vt:lpstr>
      <vt:lpstr>PSC_TuitionandOOSFees</vt:lpstr>
      <vt:lpstr>SantaFe_2324</vt:lpstr>
      <vt:lpstr>SantaFe_GLC</vt:lpstr>
      <vt:lpstr>SantaFe_TotalallFunds</vt:lpstr>
      <vt:lpstr>SantaFe_TuitionandFees</vt:lpstr>
      <vt:lpstr>SantaFe_TuitionandOOSFees</vt:lpstr>
      <vt:lpstr>SCCF_GLC</vt:lpstr>
      <vt:lpstr>SCF_2324</vt:lpstr>
      <vt:lpstr>SCF_TotalallFunds</vt:lpstr>
      <vt:lpstr>SCF_TutionandFees</vt:lpstr>
      <vt:lpstr>SCF_TutitonandOOSFees</vt:lpstr>
      <vt:lpstr>Seminole_2324</vt:lpstr>
      <vt:lpstr>Seminole_GLC</vt:lpstr>
      <vt:lpstr>Seminole_TotalallFunds</vt:lpstr>
      <vt:lpstr>Seminole_TuitionandFees</vt:lpstr>
      <vt:lpstr>Seminole_TuitionandOOSFees</vt:lpstr>
      <vt:lpstr>SF_2324</vt:lpstr>
      <vt:lpstr>SF_GLC</vt:lpstr>
      <vt:lpstr>SF_TotalallFunds</vt:lpstr>
      <vt:lpstr>SF_TuitionandFees</vt:lpstr>
      <vt:lpstr>SF_TuitionandOOSFees</vt:lpstr>
      <vt:lpstr>StJohns_2324</vt:lpstr>
      <vt:lpstr>StJohns_GLC</vt:lpstr>
      <vt:lpstr>StJohns_TotalallFunds</vt:lpstr>
      <vt:lpstr>StJohns_TuitionandFees</vt:lpstr>
      <vt:lpstr>StJohns_TuitionandOOSFees</vt:lpstr>
      <vt:lpstr>StPete_2324</vt:lpstr>
      <vt:lpstr>StPete_GLC</vt:lpstr>
      <vt:lpstr>StPete_TotalallFunds</vt:lpstr>
      <vt:lpstr>StPete_TuitionandFees</vt:lpstr>
      <vt:lpstr>StPete_TuitionandOOSFees</vt:lpstr>
      <vt:lpstr>TOTAL_ALL_FUNDS</vt:lpstr>
      <vt:lpstr>TOTAL_TUITION_AND_OUT_OF_STATE_FEES</vt:lpstr>
      <vt:lpstr>TSC_2324</vt:lpstr>
      <vt:lpstr>TSC_GLC</vt:lpstr>
      <vt:lpstr>TSC_TotalAllFunds</vt:lpstr>
      <vt:lpstr>TSC_TuitionandFees</vt:lpstr>
      <vt:lpstr>TSC_TuitionandOOSFEes</vt:lpstr>
      <vt:lpstr>Valencia_2324</vt:lpstr>
      <vt:lpstr>Valencia_GLC</vt:lpstr>
      <vt:lpstr>Valencia_TotalAllFunds</vt:lpstr>
      <vt:lpstr>Valencia_TuitionandFees</vt:lpstr>
      <vt:lpstr>Valencia_TuitionandOOSFees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Hart, Yolanda</dc:creator>
  <cp:lastModifiedBy>Sisley, Dottie</cp:lastModifiedBy>
  <dcterms:created xsi:type="dcterms:W3CDTF">2024-09-20T19:46:58Z</dcterms:created>
  <dcterms:modified xsi:type="dcterms:W3CDTF">2025-12-02T15:26:47Z</dcterms:modified>
</cp:coreProperties>
</file>