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18A53CF1-9B6A-4463-8B0B-1C9B1C6EB4D1}" xr6:coauthVersionLast="47" xr6:coauthVersionMax="47" xr10:uidLastSave="{00000000-0000-0000-0000-000000000000}"/>
  <bookViews>
    <workbookView xWindow="45972" yWindow="-108" windowWidth="23256" windowHeight="12456" tabRatio="943" xr2:uid="{00000000-000D-0000-FFFF-FFFF00000000}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  <externalReference r:id="rId33"/>
  </externalReferences>
  <definedNames>
    <definedName name="_1__________________________________Current_Funds__Unrestricted">'FCS AGL'!$D$4</definedName>
    <definedName name="_2______________________________________________Current_Funds___Restricted">'FCS AGL'!$E$4</definedName>
    <definedName name="_3__________________________________________Auxiliary_Funds">'FCS AGL'!$F$4</definedName>
    <definedName name="_4_____________________________________Loan___Endowment_Funds">'FCS AGL'!$G$4</definedName>
    <definedName name="_5___________________________________________________________Scholarship_Funds">'FCS AGL'!$H$4</definedName>
    <definedName name="_6________________________________________Agency_Funds">'FCS AGL'!$I$4</definedName>
    <definedName name="_7______________________________________Unexpended_Plant_Funds">'FCS AGL'!$J$4</definedName>
    <definedName name="_8________________________________________________Debt_Service_Funds">'FCS AGL'!$K$4</definedName>
    <definedName name="_9_______________________________________________________Invested_in_Plant_Funds">'FCS AGL'!$L$4</definedName>
    <definedName name="ADJUSTED_Total_All_Funds">'FCS AGL'!$O$4</definedName>
    <definedName name="ARRA">[1]List!$C$1:$C$2</definedName>
    <definedName name="Broward_CaptialOutlay">BROWARD!$D$7</definedName>
    <definedName name="Broward_CurrentExpense">BROWARD!$C$7</definedName>
    <definedName name="Broward_Function">BROWARD!$A$7</definedName>
    <definedName name="Broward_Percent">BROWARD!$F$7</definedName>
    <definedName name="Broward_Personnel">BROWARD!$B$7</definedName>
    <definedName name="Broward_Total">BROWARD!$E$7</definedName>
    <definedName name="Capital_Outlay___GLC__70000s">FCS!$D$7</definedName>
    <definedName name="CentralFL_CaptialOutlay">CENTRALFL!$D$7</definedName>
    <definedName name="CentralFL_CurrentExpense">CENTRALFL!$C$7</definedName>
    <definedName name="CentralFL_Function">CENTRALFL!$A$7</definedName>
    <definedName name="CentralFL_Percent">CENTRALFL!$F$7</definedName>
    <definedName name="CentralFL_Personnel">CENTRALFL!$B$7</definedName>
    <definedName name="CentralFL_Total">CENTRALFL!$E$7</definedName>
    <definedName name="Chipola_CapitalOutlay">CHIPOLA!$D$7</definedName>
    <definedName name="Chipola_CurrentExpense">CHIPOLA!$C$7</definedName>
    <definedName name="Chipola_Function">CHIPOLA!$A$7</definedName>
    <definedName name="Chipola_Percent">CHIPOLA!$F$7</definedName>
    <definedName name="Chipola_Personnel">CHIPOLA!$B$7</definedName>
    <definedName name="Chipola_Total">CHIPOLA!$E$7</definedName>
    <definedName name="Current_Expense___GLC__60000s">FCS!$C$7</definedName>
    <definedName name="Daytona_CapitalOutlay">DAYTONA!$D$7</definedName>
    <definedName name="Daytona_CurrentExpense">DAYTONA!$C$7</definedName>
    <definedName name="Daytona_Functio">DAYTONA!$A$7</definedName>
    <definedName name="Daytona_Percent">DAYTONA!$F$7</definedName>
    <definedName name="Daytona_Personnel">DAYTONA!$B$7</definedName>
    <definedName name="Daytona_Total">DAYTONA!$E$7</definedName>
    <definedName name="Daytonal_Function">DAYTONA!$A$7</definedName>
    <definedName name="Eastern_CapitalOutlay">EASTERNFL!$D$7</definedName>
    <definedName name="Eastern_CurrentExpense">EASTERNFL!$C$7</definedName>
    <definedName name="Eastern_Function">EASTERNFL!$A$7</definedName>
    <definedName name="Eastern_Percent">EASTERNFL!$F$7</definedName>
    <definedName name="Eastern_Personnel">EASTERNFL!$B$7</definedName>
    <definedName name="Eastern_Total">EASTERNFL!$E$7</definedName>
    <definedName name="FSCJ_CapitalOutlay">FSCJ!$D$7</definedName>
    <definedName name="FSCJ_CurrentExpense">FSCJ!$C$7</definedName>
    <definedName name="FSCJ_Function">FSCJ!$A$7</definedName>
    <definedName name="FSCJ_Percent">FSCJ!$F$7</definedName>
    <definedName name="FSCJ_Personnel">FSCJ!$B$7</definedName>
    <definedName name="FSCJ_Total">FSCJ!$E$7</definedName>
    <definedName name="FSW_CapitalOutlay">FLORIDASW!$D$7</definedName>
    <definedName name="FSW_CurrentExpense">FLORIDASW!$C$7</definedName>
    <definedName name="FSW_Function">FLORIDASW!$A$7</definedName>
    <definedName name="FSW_Percent">FLORIDASW!$F$7</definedName>
    <definedName name="FSW_Personnel">FLORIDASW!$B$7</definedName>
    <definedName name="FSW_Total">FLORIDASW!$E$7</definedName>
    <definedName name="FUNCTION">FCS!$A$7</definedName>
    <definedName name="GASB_AJEs__Describe_in_NOTES">'FCS AGL'!$N$4</definedName>
    <definedName name="Gateway_CapitalOutlay">GATEWAY!$D$7</definedName>
    <definedName name="Gateway_CurrentExpense">GATEWAY!$C$7</definedName>
    <definedName name="Gateway_Function">GATEWAY!$A$7</definedName>
    <definedName name="Gateway_Percent">GATEWAY!$F$7</definedName>
    <definedName name="Gateway_Personnel">GATEWAY!$B$7</definedName>
    <definedName name="Gateway_Total">GATEWAY!$E$7</definedName>
    <definedName name="GL_Code">'FCS AGL'!$C$4</definedName>
    <definedName name="GulfCoast_CapitalOutlay">GULFCOAST!$D$7</definedName>
    <definedName name="GulfCoast_CurrentExpense">GULFCOAST!$C$7</definedName>
    <definedName name="GulfCoast_Functio">GULFCOAST!$A$7</definedName>
    <definedName name="GulfCoast_Function">GULFCOAST!$A$7</definedName>
    <definedName name="GulfCoast_Percent">GULFCOAST!$F$7</definedName>
    <definedName name="GulfCoast_Personnel">GULFCOAST!$B$7</definedName>
    <definedName name="GulfCoast_Total">GULFCOAST!$E$7</definedName>
    <definedName name="Hills_CapitalOutlay">HILLSBOROUGH!$D$7</definedName>
    <definedName name="Hills_CurrentExpense">HILLSBOROUGH!$C$7</definedName>
    <definedName name="Hills_Function">HILLSBOROUGH!$A$7</definedName>
    <definedName name="Hills_Percent">HILLSBOROUGH!$F$7</definedName>
    <definedName name="Hills_Personnel">HILLSBOROUGH!$B$7</definedName>
    <definedName name="Hills_Total">HILLSBOROUGH!$E$7</definedName>
    <definedName name="IndianRiver_CapitalOutlay">INDIANRIVER!$D$7</definedName>
    <definedName name="IndianRiver_CurrentExpense">INDIANRIVER!$C$7</definedName>
    <definedName name="IndianRiver_Function">INDIANRIVER!$A$7</definedName>
    <definedName name="IndianRiver_Percent">INDIANRIVER!$F$7</definedName>
    <definedName name="IndianRiver_Personnel">INDIANRIVER!$B$7</definedName>
    <definedName name="IndianRiver_Total">INDIANRIVER!$E$7</definedName>
    <definedName name="Instructions_Regarding_Conditional_Formatting_in_Data_Entry_Cells">'FCS AGL'!$R$4</definedName>
    <definedName name="Keys_CapitalOutlay">FLKEYS!$D$7</definedName>
    <definedName name="Keys_CurrentExpense">FLKEYS!$C$7</definedName>
    <definedName name="Keys_Function">FLKEYS!$A$7</definedName>
    <definedName name="Keys_Percent">FLKEYS!$F$7</definedName>
    <definedName name="Keys_Personnel">FLKEYS!$B$7</definedName>
    <definedName name="Keys_Total">FLKEYS!$E$7</definedName>
    <definedName name="LakeSumter_CapitalOutlay">LAKESUMTER!$D$7</definedName>
    <definedName name="LakeSumter_CurrentExpense">LAKESUMTER!$C$7</definedName>
    <definedName name="LakeSumter_Function">LAKESUMTER!$A$7</definedName>
    <definedName name="Lakesumter_Percent">LAKESUMTER!$F$7</definedName>
    <definedName name="LakeSumter_Personnel">LAKESUMTER!$B$7</definedName>
    <definedName name="Lakesumter_Total">LAKESUMTER!$E$7</definedName>
    <definedName name="Miami_CapitalOutlay">MIAMIDADE!$D$7</definedName>
    <definedName name="Miami_CurrentExpense">MIAMIDADE!$C$7</definedName>
    <definedName name="Miami_Function">MIAMIDADE!$A$7</definedName>
    <definedName name="Miami_Percent">MIAMIDADE!$F$7</definedName>
    <definedName name="Miami_Personnel">MIAMIDADE!$B$7</definedName>
    <definedName name="Miami_Total">MIAMIDADE!$E$7</definedName>
    <definedName name="NorthFL_CapitalOutlay">NORTHFL!$D$7</definedName>
    <definedName name="NorthFL_CurrentExpense">NORTHFL!$C$7</definedName>
    <definedName name="NorthFL_Function">NORTHFL!$A$7</definedName>
    <definedName name="NorthFL_Percent">NORTHFL!$F$7</definedName>
    <definedName name="NorthFL_Personnel">NORTHFL!$B$7</definedName>
    <definedName name="NorthFL_Total">NORTHFL!$E$7</definedName>
    <definedName name="Northwest_CapitalOutlay">NORTHWESTFL!$D$7</definedName>
    <definedName name="Northwest_CurrentExpense">NORTHWESTFL!$C$7</definedName>
    <definedName name="Northwest_Function">NORTHWESTFL!$A$7</definedName>
    <definedName name="Northwest_Percent">NORTHWESTFL!$F$7</definedName>
    <definedName name="Northwest_Personnel">NORTHWESTFL!$B$7</definedName>
    <definedName name="Northwest_Total">NORTHWESTFL!$E$7</definedName>
    <definedName name="NOTES">'FCS AGL'!$P$4</definedName>
    <definedName name="Of_Total">FCS!$F$7</definedName>
    <definedName name="Palmb">PALMBEACH!$B$7</definedName>
    <definedName name="PalmBeach_CapitalOutlay">PALMBEACH!$D$7</definedName>
    <definedName name="PalmBeach_CurrentExpense">PALMBEACH!$C$7</definedName>
    <definedName name="PalmBeach_Function">PALMBEACH!$A$7</definedName>
    <definedName name="PalmBeach_Percent">PALMBEACH!$F$7</definedName>
    <definedName name="PalmBeach_Personnel">PALMBEACH!$B$7</definedName>
    <definedName name="PalmBeach_Total">PALMBEACH!$E$7</definedName>
    <definedName name="Pasco_CapitalOutlay">PASCOHERNANDO!$D$7</definedName>
    <definedName name="Pasco_CurrentExpense">PASCOHERNANDO!$C$7</definedName>
    <definedName name="Pasco_Function">PASCOHERNANDO!$A$7</definedName>
    <definedName name="Pasco_Percent">PASCOHERNANDO!$F$7</definedName>
    <definedName name="Pasco_Personnel">PASCOHERNANDO!$B$7</definedName>
    <definedName name="Pasco_Total">PASCOHERNANDO!$E$7</definedName>
    <definedName name="Pensacola_CapitalOutlay">PENSACOLA!$D$7</definedName>
    <definedName name="Pensacola_CurrentExpense">PENSACOLA!$C$7</definedName>
    <definedName name="Pensacola_Function">PENSACOLA!$A$7</definedName>
    <definedName name="Pensacola_Percent">PENSACOLA!$F$7</definedName>
    <definedName name="Pensacola_Personnel">PENSACOLA!$B$7</definedName>
    <definedName name="Pensacola_Total">PENSACOLA!$E$7</definedName>
    <definedName name="Personnel___GLC__50000s">FCS!$B$7</definedName>
    <definedName name="Polk_CapitalOutlay">POLK!$D$7</definedName>
    <definedName name="Polk_CurrentExpense">POLK!$C$7</definedName>
    <definedName name="Polk_Function">POLK!$A$7</definedName>
    <definedName name="Polk_Percent">POLK!$F$7</definedName>
    <definedName name="Polk_Personnel">POLK!$B$7</definedName>
    <definedName name="Polk_Total">POLK!$E$7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QUICK_CHECK_WORK_AREA">'FCS AGL'!$Q$4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antaFe_CapitalOutlay">SANTAFE!$D$7</definedName>
    <definedName name="SantaFe_CurrentExpense">SANTAFE!$C$7</definedName>
    <definedName name="SantaFe_Function">SANTAFE!$A$7</definedName>
    <definedName name="SantaFe_Percent">SANTAFE!$F$7</definedName>
    <definedName name="SantaFe_Personnel">SANTAFE!$B$7</definedName>
    <definedName name="SantaFe_Total">SANTAFE!$E$7</definedName>
    <definedName name="SCF_CapitalOutlay">SCFMANATEE!$D$7</definedName>
    <definedName name="SCF_CurrentExpense">SCFMANATEE!$C$7</definedName>
    <definedName name="SCF_Function">SCFMANATEE!$A$7</definedName>
    <definedName name="SCF_Percent">SCFMANATEE!$F$7</definedName>
    <definedName name="SCF_Personnel">SCFMANATEE!$B$7</definedName>
    <definedName name="SCF_Total">SCFMANATEE!$E$7</definedName>
    <definedName name="Seminole_CapitalOutlay">SEMINOLE!$D$7</definedName>
    <definedName name="Seminole_CurrentExpense">SEMINOLE!$C$7</definedName>
    <definedName name="Seminole_Function">SEMINOLE!$A$7</definedName>
    <definedName name="Seminole_Percent">SEMINOLE!$F$7</definedName>
    <definedName name="Seminole_Personnel">SEMINOLE!$B$7</definedName>
    <definedName name="Seminole_Total">SEMINOLE!$E$7</definedName>
    <definedName name="SOF">[2]List!$B$1:$B$4</definedName>
    <definedName name="SouthFL_CapitalOutlay">SOUTHFL!$D$7</definedName>
    <definedName name="SouthFL_CurrentExpense">SOUTHFL!$C$7</definedName>
    <definedName name="SouthFL_Function">SOUTHFL!$A$7</definedName>
    <definedName name="SouthFL_Percent">SOUTHFL!$F$7</definedName>
    <definedName name="SouthFL_Personnel">SOUTHFL!$B$7</definedName>
    <definedName name="SouthFL_Total">SOUTHFL!$E$7</definedName>
    <definedName name="StJohns_CapitalOutlay">STJOHNS!$D$7</definedName>
    <definedName name="StJohns_CurrentExpense">STJOHNS!$C$7</definedName>
    <definedName name="StJohns_Function">STJOHNS!$A$7</definedName>
    <definedName name="StJohns_Percent">STJOHNS!$F$7</definedName>
    <definedName name="StJohns_Personnel">STJOHNS!$B$7</definedName>
    <definedName name="StJohns_Total">STJOHNS!$E$7</definedName>
    <definedName name="StPete_CapitalOutlay">STPETE!$D$7</definedName>
    <definedName name="StPete_CurrentExpense">STPETE!$C$7</definedName>
    <definedName name="StPete_Function">STPETE!$A$7</definedName>
    <definedName name="StPete_Percent">STPETE!$F$7</definedName>
    <definedName name="StPete_Personnel">STPETE!$B$7</definedName>
    <definedName name="StPete_Total">STPETE!$E$7</definedName>
    <definedName name="Tall_CapitalOutlay">TALLAHASSEE!$D$7</definedName>
    <definedName name="Tall_CurrentExpense">TALLAHASSEE!$C$7</definedName>
    <definedName name="Tall_Function">TALLAHASSEE!$A$7</definedName>
    <definedName name="Tall_Percent">TALLAHASSEE!$F$7</definedName>
    <definedName name="Tall_Personnel">TALLAHASSEE!$B$7</definedName>
    <definedName name="Tall_Total">TALLAHASSEE!$E$7</definedName>
    <definedName name="Total">FCS!$E$7</definedName>
    <definedName name="Total_All_Funds">'FCS AGL'!$M$4</definedName>
    <definedName name="Valencia_CapitalOutlay">VALENCIA!$D$7</definedName>
    <definedName name="Valencia_CurrentExpense">VALENCIA!$C$7</definedName>
    <definedName name="Valencia_Function">VALENCIA!$A$7</definedName>
    <definedName name="Valencia_Percent">VALENCIA!$F$7</definedName>
    <definedName name="Valencia_Personnel">VALENCIA!$B$7</definedName>
    <definedName name="Valencia_Total">VALENCIA!$E$7</definedName>
    <definedName name="Yearend_date">'[3]Contact Information'!$C$9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C23" i="2"/>
  <c r="B23" i="2"/>
  <c r="B20" i="2" l="1"/>
  <c r="C14" i="2" l="1"/>
  <c r="B14" i="2"/>
  <c r="E14" i="2" s="1" a="1"/>
  <c r="C10" i="2"/>
  <c r="B10" i="2"/>
  <c r="D10" i="2"/>
  <c r="E10" i="2" a="1"/>
  <c r="B11" i="2"/>
  <c r="C11" i="2"/>
  <c r="C22" i="2" s="1" a="1"/>
  <c r="D11" i="2"/>
  <c r="D22" i="2" s="1" a="1"/>
  <c r="B12" i="2"/>
  <c r="C12" i="2"/>
  <c r="D12" i="2"/>
  <c r="E12" i="2" a="1"/>
  <c r="B13" i="2"/>
  <c r="C13" i="2"/>
  <c r="D13" i="2"/>
  <c r="D14" i="2"/>
  <c r="B15" i="2"/>
  <c r="C15" i="2"/>
  <c r="D15" i="2"/>
  <c r="E15" i="2" a="1"/>
  <c r="B16" i="2"/>
  <c r="E16" i="2" s="1" a="1"/>
  <c r="C16" i="2"/>
  <c r="D16" i="2"/>
  <c r="B17" i="2"/>
  <c r="C17" i="2"/>
  <c r="D17" i="2"/>
  <c r="E17" i="2" a="1"/>
  <c r="B18" i="2"/>
  <c r="E18" i="2" s="1" a="1"/>
  <c r="C18" i="2"/>
  <c r="D18" i="2"/>
  <c r="B19" i="2"/>
  <c r="C19" i="2"/>
  <c r="D19" i="2"/>
  <c r="E19" i="2" a="1"/>
  <c r="E20" i="2" a="1"/>
  <c r="C20" i="2"/>
  <c r="D20" i="2"/>
  <c r="E15" i="2" l="1"/>
  <c r="E14" i="2"/>
  <c r="E19" i="2"/>
  <c r="E12" i="2"/>
  <c r="E17" i="2"/>
  <c r="E20" i="2"/>
  <c r="E18" i="2"/>
  <c r="D22" i="2"/>
  <c r="C22" i="2"/>
  <c r="B22" i="2" a="1"/>
  <c r="B22" i="2" s="1"/>
  <c r="E10" i="2"/>
  <c r="E16" i="2"/>
  <c r="E11" i="2" a="1"/>
  <c r="E11" i="2" s="1"/>
  <c r="E22" i="2" l="1" a="1"/>
  <c r="E22" i="2" s="1"/>
  <c r="F15" i="2" l="1"/>
  <c r="F17" i="2"/>
  <c r="F19" i="2"/>
  <c r="F12" i="2"/>
  <c r="F14" i="2"/>
  <c r="F18" i="2"/>
  <c r="F10" i="2"/>
  <c r="F20" i="2"/>
  <c r="F16" i="2"/>
  <c r="F11" i="2"/>
  <c r="F2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4" authorId="0" shapeId="0" xr:uid="{85B8A237-59FA-464E-B558-6B4BCC0F3C77}">
      <text>
        <r>
          <rPr>
            <sz val="11"/>
            <color indexed="8"/>
            <rFont val="Arial"/>
            <family val="2"/>
          </rPr>
          <t>College Reporting:
Appropriate Adjustments (if needed) can be found in Section 14 of the Accounting Manual.</t>
        </r>
      </text>
    </comment>
    <comment ref="P5" authorId="0" shapeId="0" xr:uid="{443D0C9D-5BD4-47BC-95CE-855FBDF6220D}">
      <text>
        <r>
          <rPr>
            <sz val="11"/>
            <color indexed="8"/>
            <rFont val="Arial"/>
            <family val="2"/>
          </rPr>
          <t>College Reporting:
This cell checks the adjusted fund totals that are supposed to net to zero to help identify errors.</t>
        </r>
      </text>
    </comment>
    <comment ref="Q6" authorId="0" shapeId="0" xr:uid="{D57B5291-CB2D-4962-99FB-AED03B8152E1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7" authorId="0" shapeId="0" xr:uid="{B396D5C2-6C3E-4F4F-93C0-D15B3FB22581}">
      <text>
        <r>
          <rPr>
            <sz val="11"/>
            <color indexed="8"/>
            <rFont val="Arial"/>
            <family val="2"/>
          </rPr>
          <t>College Reporting:
This cell checks adjustments to cash which should net to $0 to help identify errors.</t>
        </r>
      </text>
    </comment>
    <comment ref="Q8" authorId="0" shapeId="0" xr:uid="{294C893E-92E7-4C4E-BF12-71C8C5BD92D1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9" authorId="0" shapeId="0" xr:uid="{DE577DF0-CE81-4E32-84CC-6A047853DE49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0" authorId="0" shapeId="0" xr:uid="{1A850723-D8B6-4257-ACAF-734B2BF57800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1" authorId="0" shapeId="0" xr:uid="{BC7C4456-DEEA-401F-A472-BE008D53E2D5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2" authorId="0" shapeId="0" xr:uid="{BB5A70AF-19FC-4536-8CCF-1007B5214C2B}">
      <text>
        <r>
          <rPr>
            <sz val="11"/>
            <color indexed="8"/>
            <rFont val="Arial"/>
            <family val="2"/>
          </rPr>
          <t>Rose, Tracy:
This area is unlocked to use as a quick-check work area.</t>
        </r>
      </text>
    </comment>
    <comment ref="Q13" authorId="0" shapeId="0" xr:uid="{F7509707-4595-4EF4-B2BB-7BCA637B0DC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" authorId="0" shapeId="0" xr:uid="{DDD90B38-126A-40CB-9296-56D5DACC8FB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" authorId="0" shapeId="0" xr:uid="{C24C1DF0-C2F8-46B1-BCCE-1A23E92E92F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" authorId="0" shapeId="0" xr:uid="{A90C2778-74C1-46B9-BAB1-69952DA5FA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" authorId="0" shapeId="0" xr:uid="{E9DEEAA3-C3BC-4ADB-9E42-4950730775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" authorId="0" shapeId="0" xr:uid="{7AD9981D-2B45-490E-93EE-4CD2E170255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" authorId="0" shapeId="0" xr:uid="{7420A7FE-485A-4C35-813B-1217778FA02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" authorId="0" shapeId="0" xr:uid="{19952A37-14AF-4AF6-A30A-CE7258DD8C0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" authorId="0" shapeId="0" xr:uid="{84C19DD7-4D02-4022-B7DA-4691963A4C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5" authorId="0" shapeId="0" xr:uid="{5C171CEA-9969-45F7-9600-88F76163C437}">
      <text>
        <r>
          <rPr>
            <sz val="11"/>
            <color indexed="8"/>
            <rFont val="Arial"/>
            <family val="2"/>
          </rPr>
          <t>College Reporting:
Wording changed from "Deposits Receivable - Other" to "Current"</t>
        </r>
      </text>
    </comment>
    <comment ref="Q25" authorId="0" shapeId="0" xr:uid="{26FC070C-4CB3-47E1-87EB-5ABBF007084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6" authorId="0" shapeId="0" xr:uid="{853FC3B4-9E5B-4623-AAC7-A8A552F14B75}">
      <text>
        <r>
          <rPr>
            <sz val="11"/>
            <color indexed="8"/>
            <rFont val="Arial"/>
            <family val="2"/>
          </rPr>
          <t>College Reporting:
Wording changed from "Deposits Receivable - Energy Consortium" to "Non-Current"</t>
        </r>
      </text>
    </comment>
    <comment ref="Q26" authorId="0" shapeId="0" xr:uid="{A068B281-A544-45CE-ABAB-98046B35517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" authorId="0" shapeId="0" xr:uid="{E5D0193B-54AD-4B0A-8444-175D6D3B848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" authorId="0" shapeId="0" xr:uid="{4D5F9C80-5393-4753-B853-A98A31D40E1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9" authorId="0" shapeId="0" xr:uid="{19A74466-5C27-45B3-91DB-53179CB62E4B}">
      <text>
        <r>
          <rPr>
            <sz val="11"/>
            <color indexed="8"/>
            <rFont val="Arial"/>
            <family val="2"/>
          </rPr>
          <t>Rose, Tracy:
Wording changed from "SBA Debt Service" to "Current restricted"</t>
        </r>
      </text>
    </comment>
    <comment ref="Q29" authorId="0" shapeId="0" xr:uid="{9BB9C053-F963-4B06-942F-B6370EA183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" authorId="0" shapeId="0" xr:uid="{B98B6B0B-12C3-43E8-BDD5-38C3BF7B215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31" authorId="0" shapeId="0" xr:uid="{9231D42F-9BA8-4D96-B4D9-F6DE8822403E}">
      <text>
        <r>
          <rPr>
            <sz val="11"/>
            <color indexed="8"/>
            <rFont val="Arial"/>
            <family val="2"/>
          </rPr>
          <t>College Reporting:
Wording changed from "Investments - Non-current SBA Fund B"</t>
        </r>
      </text>
    </comment>
    <comment ref="Q31" authorId="0" shapeId="0" xr:uid="{DB7EF2FF-2D1E-49ED-B521-990849BDBB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" authorId="0" shapeId="0" xr:uid="{1FF1ADBE-1620-40EE-8E42-7C5CC8292AD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" authorId="0" shapeId="0" xr:uid="{95A8CC7F-8EC5-4929-9CF8-5CBC0CB2598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" authorId="0" shapeId="0" xr:uid="{68FE11AE-28E8-40D1-87D0-B59D1630FF5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" authorId="0" shapeId="0" xr:uid="{AF119C1A-3C8A-4582-8CE3-058AFBF328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" authorId="0" shapeId="0" xr:uid="{531F37BB-70E8-471B-AE6F-CE2794C3E7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" authorId="0" shapeId="0" xr:uid="{82979073-C938-46D6-B681-138808B74A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" authorId="0" shapeId="0" xr:uid="{A713744C-F758-4215-AEF1-04AFBC366C0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" authorId="0" shapeId="0" xr:uid="{C9C377C9-3913-4186-9137-3A709538CE0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" authorId="0" shapeId="0" xr:uid="{29AF0E30-9315-48E5-B283-BC3338F7BF8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" authorId="0" shapeId="0" xr:uid="{DE2F174E-C89A-42D6-8E9D-4E7D2529E05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" authorId="0" shapeId="0" xr:uid="{C401BAED-6177-4D28-802C-5A5C5A1EEC9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" authorId="0" shapeId="0" xr:uid="{2738BA90-630F-4044-84CE-B350A5827A4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" authorId="0" shapeId="0" xr:uid="{0EB85A8B-3CE5-45D1-83F3-52E6C00189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" authorId="0" shapeId="0" xr:uid="{6DFACBBA-EC2D-4411-BAD7-363A0DDC932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6" authorId="0" shapeId="0" xr:uid="{77FC9779-DC90-42ED-A33A-D27CD88769B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7" authorId="0" shapeId="0" xr:uid="{EB77076B-D6FD-464C-8527-CFCD6B4AA91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0" authorId="0" shapeId="0" xr:uid="{2BD06593-7669-4BEF-AB0D-BD75FF2B3C6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1" authorId="0" shapeId="0" xr:uid="{34521002-E7A1-4796-B495-AFDD787747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2" authorId="0" shapeId="0" xr:uid="{BA7FA72C-6592-460E-89F3-5F6E07EBB4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3" authorId="0" shapeId="0" xr:uid="{18FFC696-1ED9-46B1-83C4-FE0941895B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4" authorId="0" shapeId="0" xr:uid="{DB9D8633-CB57-4375-AA20-1591F81342C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55" authorId="0" shapeId="0" xr:uid="{C991801C-4F12-4CBF-A8AE-FDF3F3F490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1" authorId="0" shapeId="0" xr:uid="{34280260-709B-4C1E-AD64-EDB535191A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3" authorId="0" shapeId="0" xr:uid="{177C0AAD-D05A-4A34-A9B0-F0271202F84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5" authorId="0" shapeId="0" xr:uid="{C1D65970-3848-4DF6-A359-AD0935D782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67" authorId="0" shapeId="0" xr:uid="{438ABF82-C574-4900-9ABF-73C50975CB6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4" authorId="0" shapeId="0" xr:uid="{28A74383-74E5-4BC3-9B7A-42614CCBD99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5" authorId="0" shapeId="0" xr:uid="{5CE8BB44-2456-44D4-9378-C8EE59B27E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6" authorId="0" shapeId="0" xr:uid="{867288F9-C0E5-411C-BB96-3E334DA94F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7" authorId="0" shapeId="0" xr:uid="{50C7B7C0-679B-46D7-BDB2-7C2EE2EDF23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78" authorId="0" shapeId="0" xr:uid="{AC4433C7-C677-4282-B1D4-5BD016C04D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79" authorId="0" shapeId="0" xr:uid="{67499DAA-B3BD-41F4-BFF0-DC4BA8E95FDF}">
      <text>
        <r>
          <rPr>
            <sz val="11"/>
            <color indexed="8"/>
            <rFont val="Arial"/>
            <family val="2"/>
          </rPr>
          <t>College Reporting:
Wording changed from "Deposits Held In Custody for Others". Also split into current and non-current</t>
        </r>
      </text>
    </comment>
    <comment ref="Q79" authorId="0" shapeId="0" xr:uid="{03D7887F-01E9-47D2-AA48-461834A9BC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1" authorId="0" shapeId="0" xr:uid="{0E151CA2-12D3-44F3-9D5B-1E90764402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2" authorId="0" shapeId="0" xr:uid="{DEAEB0E5-88FE-4F56-8A8F-D2535633CA8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3" authorId="0" shapeId="0" xr:uid="{C618E616-C7DC-49B3-9CDF-5CD4EE8B84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4" authorId="0" shapeId="0" xr:uid="{96493EB1-1CC4-44E8-BF0C-36DBD061B5C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5" authorId="0" shapeId="0" xr:uid="{86C9F993-C180-48A5-9D35-BA46CE7CD2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6" authorId="0" shapeId="0" xr:uid="{2293E37E-3C21-4995-BD2C-4B193FC882D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7" authorId="0" shapeId="0" xr:uid="{F0157B32-D717-4CFB-8064-77B18935211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8" authorId="0" shapeId="0" xr:uid="{4D2C8D45-EBD1-4B7D-8121-79E1723048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89" authorId="0" shapeId="0" xr:uid="{9EDF1660-A282-4096-8CB0-969DA88D30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0" authorId="0" shapeId="0" xr:uid="{F20E2BB5-CB25-464D-935C-A58A7D4B30F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1" authorId="0" shapeId="0" xr:uid="{E0DB28D5-B657-494D-B963-F6286EA152D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2" authorId="0" shapeId="0" xr:uid="{AB663E2D-43A9-4D70-8B73-42A60DFB496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4" authorId="0" shapeId="0" xr:uid="{94519FA3-A970-4572-8795-ACB646726ED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99" authorId="0" shapeId="0" xr:uid="{21505F09-E61F-4600-BE1E-B88E31433FE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0" authorId="0" shapeId="0" xr:uid="{DE9B7460-6F59-44E3-91F2-F4A0E00A7E5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1" authorId="0" shapeId="0" xr:uid="{E8FD1DC9-3EE7-43B2-B95F-65578F6D98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2" authorId="0" shapeId="0" xr:uid="{1FC40FF8-E9AD-489B-8F6C-5F0840E58D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3" authorId="0" shapeId="0" xr:uid="{DD94BC50-3138-44BC-98CA-DDAD63BFCBD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4" authorId="0" shapeId="0" xr:uid="{5A4A2FFC-6339-499B-A280-728B0FEB975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5" authorId="0" shapeId="0" xr:uid="{E6007CF0-015D-474F-BE0B-07589E5813D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6" authorId="0" shapeId="0" xr:uid="{E8DCAA5D-82D9-4EEC-A767-741988881B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7" authorId="0" shapeId="0" xr:uid="{33FC4C1B-1217-4F3E-B4F9-79767786D09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8" authorId="0" shapeId="0" xr:uid="{3725BF91-927B-4354-B998-01A47F522E4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09" authorId="0" shapeId="0" xr:uid="{535FD6B6-58B9-4F3F-B241-E8F15D05911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0" authorId="0" shapeId="0" xr:uid="{6A9AAAFE-FDDB-458A-86DA-B34F4837AA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1" authorId="0" shapeId="0" xr:uid="{10E96192-5957-4FBC-8AE1-FA3D8EEA8B8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2" authorId="0" shapeId="0" xr:uid="{F97497DC-81EC-4444-86FC-A734661D658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3" authorId="0" shapeId="0" xr:uid="{04368C83-505A-46D3-AFD7-677F684791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4" authorId="0" shapeId="0" xr:uid="{ECD6EDB5-3899-4786-B834-34933EEB1B8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5" authorId="0" shapeId="0" xr:uid="{C468832D-6608-43E2-9525-A5447BE6142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6" authorId="0" shapeId="0" xr:uid="{774B683B-B00C-4FD1-BC10-C59AF882AD8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7" authorId="0" shapeId="0" xr:uid="{55EAF134-0B45-4FC1-96ED-FBA039B654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18" authorId="0" shapeId="0" xr:uid="{896A8094-E0B1-4595-8E9A-C3747CE0D1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3" authorId="0" shapeId="0" xr:uid="{72A37C01-F415-4834-9F2E-47E23C2E515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4" authorId="0" shapeId="0" xr:uid="{79184E49-C3C7-4E3F-90AF-8DDD0173A3F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5" authorId="0" shapeId="0" xr:uid="{5F22D685-BDFA-492C-A2F7-5B1CF76E818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6" authorId="0" shapeId="0" xr:uid="{236ABE9C-F036-449F-A6C5-2BDB787BDD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7" authorId="0" shapeId="0" xr:uid="{09267C17-46B2-4B42-B922-5A79FE55385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8" authorId="0" shapeId="0" xr:uid="{62E86033-34DF-4341-8260-89D7315E068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29" authorId="0" shapeId="0" xr:uid="{94246A67-B86C-4B36-8B27-8382CE3A35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0" authorId="0" shapeId="0" xr:uid="{896A2B16-013F-447A-B25B-E6235BA1ED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1" authorId="0" shapeId="0" xr:uid="{A914DCDF-C57A-49EA-9CA6-840164F646B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2" authorId="0" shapeId="0" xr:uid="{A017A51B-EFA6-4224-95EC-9B78FD62CEC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3" authorId="0" shapeId="0" xr:uid="{8A15ECAC-F5FB-4440-B464-EB1607BDE4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4" authorId="0" shapeId="0" xr:uid="{17BBCC01-5497-43C4-AE3C-5965456B34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6" authorId="0" shapeId="0" xr:uid="{C92BE5CA-2371-45A1-BE06-04F47731566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39" authorId="0" shapeId="0" xr:uid="{CE6FA9E2-0917-4065-B522-129832CDF2E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3" authorId="0" shapeId="0" xr:uid="{0C757A64-79DE-485F-ACF7-5B8B4A89643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4" authorId="0" shapeId="0" xr:uid="{41689960-FA24-4992-A582-386624F66B3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5" authorId="0" shapeId="0" xr:uid="{AB540D61-7B6C-4748-AA0E-874D192EFC3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6" authorId="0" shapeId="0" xr:uid="{627C6694-D499-40D2-9AF1-235E049EC7F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7" authorId="0" shapeId="0" xr:uid="{2A6BDDB5-7F00-49F0-B3E9-E60CCEBE24E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8" authorId="0" shapeId="0" xr:uid="{500EE453-4187-4328-95FF-2FD8E7AF1F2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49" authorId="0" shapeId="0" xr:uid="{3045ED5A-1954-4FB3-AEF2-AFAC72144EC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0" authorId="0" shapeId="0" xr:uid="{2904E29B-6B94-4D61-83DA-CEC3098098E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1" authorId="0" shapeId="0" xr:uid="{18618F7C-E39E-4CBB-BE71-73E0EEC22A1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2" authorId="0" shapeId="0" xr:uid="{AB8BE718-9866-423D-9970-FD0599C58C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3" authorId="0" shapeId="0" xr:uid="{1C7162E4-3DB2-415A-A015-466D3B021C2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4" authorId="0" shapeId="0" xr:uid="{D1CB22B4-F57B-43A4-8D69-3C50E0C7579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5" authorId="0" shapeId="0" xr:uid="{FA7D834F-8241-411E-B0E0-169BAD5A13D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6" authorId="0" shapeId="0" xr:uid="{6059C249-CBAB-4B4B-A7B9-D73D846690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7" authorId="0" shapeId="0" xr:uid="{1BA311BF-AF81-4318-8823-8285E8C8C2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8" authorId="0" shapeId="0" xr:uid="{BADB2B86-0D23-4398-8B64-93D3F257264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59" authorId="0" shapeId="0" xr:uid="{657E0A54-E9B0-4024-B4DF-31FE8854861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0" authorId="0" shapeId="0" xr:uid="{2CDF12FE-27CC-40CE-A03D-63D07BBC995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1" authorId="0" shapeId="0" xr:uid="{93A2483A-9D9F-40CB-B041-00F7ABE7FF6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2" authorId="0" shapeId="0" xr:uid="{9E0FE4EB-BCD9-4B72-8B7B-67E0133600A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3" authorId="0" shapeId="0" xr:uid="{A41EDF54-1ABC-4BB4-A691-977A95EBAB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4" authorId="0" shapeId="0" xr:uid="{01C8B211-3008-4C54-807E-242DFCA1F8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5" authorId="0" shapeId="0" xr:uid="{2B44614C-E35F-464F-9EBE-186124F947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6" authorId="0" shapeId="0" xr:uid="{CB7825F8-FED3-428F-BE61-E46A3E7086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7" authorId="0" shapeId="0" xr:uid="{FCC5EC63-0490-4676-8ECA-39FCBEE1539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8" authorId="0" shapeId="0" xr:uid="{0215E72B-4C11-4D76-9AB4-8E84FB41BD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69" authorId="0" shapeId="0" xr:uid="{ABA35391-64EC-4D61-AFE3-63257F83DA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0" authorId="0" shapeId="0" xr:uid="{62B32077-2AC6-42E5-AFB9-E5C028A8D72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1" authorId="0" shapeId="0" xr:uid="{743ED53E-BC19-40B7-9314-0289122563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2" authorId="0" shapeId="0" xr:uid="{4E5544FE-FB3D-4822-9B70-573E83441F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4" authorId="0" shapeId="0" xr:uid="{4977EB1F-0ECA-46C1-8425-0F73D14997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5" authorId="0" shapeId="0" xr:uid="{F61C9FEE-1FEF-450B-B53B-ECC2C05DEF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6" authorId="0" shapeId="0" xr:uid="{8E38364E-12B6-4917-BA2A-8BBFF45C89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7" authorId="0" shapeId="0" xr:uid="{3061CFBF-90FC-429B-8D42-C5FBC2D047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8" authorId="0" shapeId="0" xr:uid="{E1CC1632-4DC1-4A82-AF75-7E4C2921B9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79" authorId="0" shapeId="0" xr:uid="{815118F3-4C27-4C55-8D5A-793A6094E7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0" authorId="0" shapeId="0" xr:uid="{7BC4F523-C0A5-45F7-B6F8-1911DB1A78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1" authorId="0" shapeId="0" xr:uid="{885877DC-939C-4188-8E9F-C699B37D7AE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2" authorId="0" shapeId="0" xr:uid="{B961649C-63AA-49CC-B465-5913620889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3" authorId="0" shapeId="0" xr:uid="{554053FD-804D-441A-9125-4E3BD32470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4" authorId="0" shapeId="0" xr:uid="{7EBEDDFA-F7E5-4A69-BD6D-9449CE2260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5" authorId="0" shapeId="0" xr:uid="{83CAD782-4932-46DB-AA46-393583BC30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6" authorId="0" shapeId="0" xr:uid="{8DF88A09-75BA-4881-B055-0BF47272A2A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7" authorId="0" shapeId="0" xr:uid="{63C72AB5-180E-4A3A-818C-ED8465DC151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88" authorId="0" shapeId="0" xr:uid="{54EBDE21-C918-4E95-B287-5B67FFC70AE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0" authorId="0" shapeId="0" xr:uid="{9C90F921-1991-424D-9025-D8F9CC8011C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1" authorId="0" shapeId="0" xr:uid="{DAD21C67-13D3-45C9-9544-C157F5648E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2" authorId="0" shapeId="0" xr:uid="{90B6ACA2-E797-4E00-81DA-B33822D507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3" authorId="0" shapeId="0" xr:uid="{B24667AC-D90E-4CD1-B7E3-FF7B05A1833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4" authorId="0" shapeId="0" xr:uid="{6F9A5BEB-CE06-49C6-A9D9-7ECB7EB4255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5" authorId="0" shapeId="0" xr:uid="{F8334194-AB5A-47C7-AAE1-84EB3DD66DF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6" authorId="0" shapeId="0" xr:uid="{DBCFE4CB-0377-4766-BAE3-622461BAA03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8" authorId="0" shapeId="0" xr:uid="{CECDD870-442E-4B6E-9207-B2FBC8B69E3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199" authorId="0" shapeId="0" xr:uid="{AF84498E-9C76-4C52-919B-32B6F2A8D4D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0" authorId="0" shapeId="0" xr:uid="{60D682A9-549F-42D7-99FB-01816E0E480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1" authorId="0" shapeId="0" xr:uid="{15F94872-42ED-4D53-B7D7-FB515E3DB5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2" authorId="0" shapeId="0" xr:uid="{3558B178-5BD2-4DA9-AAF9-D1F03F603E2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3" authorId="0" shapeId="0" xr:uid="{510B4073-9DCC-45CD-B727-BDE09F0DF4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4" authorId="0" shapeId="0" xr:uid="{52D1F068-8E15-4BE3-84E7-DD4055C5A8E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5" authorId="0" shapeId="0" xr:uid="{D855CEC8-BF9A-4765-9842-DBE048610F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6" authorId="0" shapeId="0" xr:uid="{697CC513-E592-4210-9B26-CAE66CEE34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7" authorId="0" shapeId="0" xr:uid="{B81C1C87-2722-494C-A470-9E686445FE2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8" authorId="0" shapeId="0" xr:uid="{B80B1612-B782-422A-8E05-888374065A5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09" authorId="0" shapeId="0" xr:uid="{F9758880-F26A-44B2-B793-C76489CB57E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0" authorId="0" shapeId="0" xr:uid="{25F4AFFA-D23A-4BC0-982F-1FC4020787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1" authorId="0" shapeId="0" xr:uid="{ED3E455F-2DAB-4E1C-A275-ADEF281419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2" authorId="0" shapeId="0" xr:uid="{F57CD335-D4DC-475E-A2E0-9DF4B07FF8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3" authorId="0" shapeId="0" xr:uid="{C069FA57-7C58-4F05-B712-F144151098F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4" authorId="0" shapeId="0" xr:uid="{8D0A72B6-EEB8-400B-895E-7F10CE6AA3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5" authorId="0" shapeId="0" xr:uid="{887BE543-5772-46FB-824A-4F22EE1078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6" authorId="0" shapeId="0" xr:uid="{178C59A9-A010-499B-A98C-1EE80248A6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7" authorId="0" shapeId="0" xr:uid="{F3021617-6489-4FE9-8B4F-D041C366135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8" authorId="0" shapeId="0" xr:uid="{658F11FC-9C60-4C3D-B3D5-0DA9704B80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19" authorId="0" shapeId="0" xr:uid="{F2B72070-3A53-4536-8DFD-29E29FF94B1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0" authorId="0" shapeId="0" xr:uid="{261F4B18-0807-46DE-AEE4-4DA2C5C628A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1" authorId="0" shapeId="0" xr:uid="{3E04D480-7236-4F74-84F9-8CD25ED0763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2" authorId="0" shapeId="0" xr:uid="{FBAD7611-8315-457D-9B93-651A4210779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3" authorId="0" shapeId="0" xr:uid="{E63F17A1-EC46-45A0-B5D4-DEDF7ABA1F8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4" authorId="0" shapeId="0" xr:uid="{8F17AB68-C040-4140-A3F4-FB3B26B621B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5" authorId="0" shapeId="0" xr:uid="{FDE84677-3E66-4F62-994B-17647F1E465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6" authorId="0" shapeId="0" xr:uid="{6290DA2F-6CAE-4C19-B130-A6515B5677B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7" authorId="0" shapeId="0" xr:uid="{A782A2B1-B26E-404E-BF4A-39352C5D0A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8" authorId="0" shapeId="0" xr:uid="{6261EEEA-98DA-4AE2-8A23-32ED8CDB6EF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29" authorId="0" shapeId="0" xr:uid="{C27B2B2E-99A6-425B-808D-7E2DD63508A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0" authorId="0" shapeId="0" xr:uid="{C2DA0EA8-4EAF-48CD-85C1-8311AD85D6F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1" authorId="0" shapeId="0" xr:uid="{7B3C6EBD-F0B4-404D-9BA4-78E5A258763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2" authorId="0" shapeId="0" xr:uid="{611A17EC-2AA6-4808-9F7C-5500BF7D5A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3" authorId="0" shapeId="0" xr:uid="{819C1B96-2605-4D04-AD6B-F5B5333B09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4" authorId="0" shapeId="0" xr:uid="{2FD32889-1460-434C-A649-2E421FBA329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5" authorId="0" shapeId="0" xr:uid="{32E76290-0182-4CA6-848F-3BAAAEC9997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6" authorId="0" shapeId="0" xr:uid="{A452CFB0-32F0-4D21-B127-9E62D66A170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7" authorId="0" shapeId="0" xr:uid="{EAC56AEB-5E8A-40BC-905C-93DD27AE2C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8" authorId="0" shapeId="0" xr:uid="{E9DCB81A-7A2A-4319-A1B5-3552E3F61EC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39" authorId="0" shapeId="0" xr:uid="{05BCAFB8-8ED8-4AE0-B39B-4D1AF67222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0" authorId="0" shapeId="0" xr:uid="{B2690F61-5707-4952-94D3-8319C77F403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1" authorId="0" shapeId="0" xr:uid="{78744B2C-3FD4-40C5-BFCD-6B0EE5C6AA6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2" authorId="0" shapeId="0" xr:uid="{51B6D644-4F11-4499-975D-F668DAF3E9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4" authorId="0" shapeId="0" xr:uid="{FCB520AB-F912-447F-9508-AC3E382544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5" authorId="0" shapeId="0" xr:uid="{E007D6EA-AB7C-4124-81E4-44F2F69AD5F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6" authorId="0" shapeId="0" xr:uid="{91723C5D-C2EA-4999-BEC4-381477DDE2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7" authorId="0" shapeId="0" xr:uid="{190AAD24-7B31-4B06-9DE8-C8E345FF49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8" authorId="0" shapeId="0" xr:uid="{BD973318-478E-4D0D-A21D-52225EEA26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49" authorId="0" shapeId="0" xr:uid="{48A7457A-95CB-4BFF-AD1E-763D48280EA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0" authorId="0" shapeId="0" xr:uid="{249624A1-207B-4972-8730-C7B5CAFE18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1" authorId="0" shapeId="0" xr:uid="{CC5D834E-3B15-4DB2-AFD7-D2AFF8278C1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2" authorId="0" shapeId="0" xr:uid="{24326E19-A53A-4C2E-A059-75425B0C60E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4" authorId="0" shapeId="0" xr:uid="{AF8D6192-8D47-415B-B742-E6550D3A298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7" authorId="0" shapeId="0" xr:uid="{20F5FB03-BF2F-40DA-8A4A-A34600E7A0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59" authorId="0" shapeId="0" xr:uid="{9024D83A-17D9-4B20-8209-77CE02827FB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0" authorId="0" shapeId="0" xr:uid="{22181FE5-1AF1-456F-A22B-DC32C07C2F7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1" authorId="0" shapeId="0" xr:uid="{C48A69AE-6980-466D-87C8-F3C94B4A2F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2" authorId="0" shapeId="0" xr:uid="{0B7BD5DE-87FF-4468-BF44-CEC18E4CB4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3" authorId="0" shapeId="0" xr:uid="{F24A5F53-7F75-4ED6-9F7E-88155D0167F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4" authorId="0" shapeId="0" xr:uid="{318867D5-563E-403A-BF59-B489D8A781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5" authorId="0" shapeId="0" xr:uid="{CCE5E2B5-5DAE-430B-9440-0BFE2AF044A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6" authorId="0" shapeId="0" xr:uid="{95FDCC51-E282-48C0-B374-99ACF23EDF1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69" authorId="0" shapeId="0" xr:uid="{9C66A6C8-9E80-4536-9495-65FC191D48A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0" authorId="0" shapeId="0" xr:uid="{B93873C9-DAD2-423F-8536-5572911A28C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1" authorId="0" shapeId="0" xr:uid="{26505CC3-F8A4-4BCB-9A96-FCD57306510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2" authorId="0" shapeId="0" xr:uid="{7C55BDE5-E203-4EEB-ABA8-6D1D232F0F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3" authorId="0" shapeId="0" xr:uid="{1716458D-606D-48CD-9AC0-BADA9A9EDE3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4" authorId="0" shapeId="0" xr:uid="{9926AC38-2229-4803-9D0C-257B621CE4F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5" authorId="0" shapeId="0" xr:uid="{2B54C54D-335C-4B54-8F4B-D255B89761F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6" authorId="0" shapeId="0" xr:uid="{B1D16BF7-248E-4566-8CDD-B788500C1B2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7" authorId="0" shapeId="0" xr:uid="{5528ED8C-569D-4D0E-BCD5-9377443CE44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8" authorId="0" shapeId="0" xr:uid="{C1905AF5-6360-463A-A33E-72ECB24319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79" authorId="0" shapeId="0" xr:uid="{DB62D056-431A-4DC4-991B-6047740FEAC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1" authorId="0" shapeId="0" xr:uid="{174BD88F-A7F9-48CB-A42C-FE210E0C70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2" authorId="0" shapeId="0" xr:uid="{D40F7A28-3B7A-49B7-9B08-3ABB9F5E346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3" authorId="0" shapeId="0" xr:uid="{9D1CF1F4-1016-4B74-9560-288AEFC842D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4" authorId="0" shapeId="0" xr:uid="{274277B9-7C17-4081-9230-F6BEDC29598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5" authorId="0" shapeId="0" xr:uid="{63A8C8CA-8A65-4A7C-9E30-E91B18FEF2E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6" authorId="0" shapeId="0" xr:uid="{79D6CCD8-8785-4E56-BB7E-DE66DD34EA0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7" authorId="0" shapeId="0" xr:uid="{121BDEE4-581D-4C6F-9A38-166CF723168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8" authorId="0" shapeId="0" xr:uid="{1EC294A9-1F1F-4FF1-9CCB-79258FC93D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89" authorId="0" shapeId="0" xr:uid="{855C13FD-FCA8-4A5F-BE18-8CB7F8FF589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0" authorId="0" shapeId="0" xr:uid="{588AAAF6-A099-4EB1-AD4D-13CE72D2213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1" authorId="0" shapeId="0" xr:uid="{08C36773-5C04-476C-B500-1216EA26C6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2" authorId="0" shapeId="0" xr:uid="{472D3293-5739-48FD-B75A-BA3E022F42E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3" authorId="0" shapeId="0" xr:uid="{A3EB16DE-2264-4016-AB20-867ADA79C7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B294" authorId="0" shapeId="0" xr:uid="{C7F43BA3-82AF-4B9C-A61D-9FB2F41A7116}">
      <text>
        <r>
          <rPr>
            <sz val="11"/>
            <color indexed="8"/>
            <rFont val="Arial"/>
            <family val="2"/>
          </rPr>
          <t>College Reporting:
Losses Should be entered as a negative number</t>
        </r>
      </text>
    </comment>
    <comment ref="Q294" authorId="0" shapeId="0" xr:uid="{1CD79D6F-22D8-4C25-BF95-DC94A5F3E1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5" authorId="0" shapeId="0" xr:uid="{A9CA1134-0D65-41FD-9229-8B97C0045D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6" authorId="0" shapeId="0" xr:uid="{90089A7B-E4F0-4BE1-BEE1-BF02AEF687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7" authorId="0" shapeId="0" xr:uid="{CB00E9BD-265F-4531-AD42-1D3D053AD67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8" authorId="0" shapeId="0" xr:uid="{7A064A4A-121B-4F2B-9774-F0571AEA33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299" authorId="0" shapeId="0" xr:uid="{F50A9EB1-9E7A-4901-8B8C-6ABF323D993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0" authorId="0" shapeId="0" xr:uid="{80E8124C-47AD-40DE-80D8-8773A30AD76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1" authorId="0" shapeId="0" xr:uid="{1B19B1B6-E279-4EED-8DFF-072690A5EA5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2" authorId="0" shapeId="0" xr:uid="{F6104457-995E-4048-84F0-6BF005DC16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3" authorId="0" shapeId="0" xr:uid="{C772A92C-5F91-4787-8A05-A98B4B90EB4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4" authorId="0" shapeId="0" xr:uid="{3111BF14-0870-4D48-9662-665495A4AC3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6" authorId="0" shapeId="0" xr:uid="{2A905E7A-E5E6-49AA-87E5-DDEC68534E8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7" authorId="0" shapeId="0" xr:uid="{6061854B-1CBF-44CD-8A15-8FB22466698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09" authorId="0" shapeId="0" xr:uid="{0CAF4225-4B76-4B10-9900-6EC26BB2F81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0" authorId="0" shapeId="0" xr:uid="{C97D7D8E-6883-4BEC-8AFC-6F8AEDCABF2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1" authorId="0" shapeId="0" xr:uid="{A1929B7D-AAC1-4E00-B557-46E2ABE5C6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2" authorId="0" shapeId="0" xr:uid="{A04EEDF5-7D5A-4CE5-BE5C-D1CFBD40708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3" authorId="0" shapeId="0" xr:uid="{F48C66FE-BE43-4014-913E-C537C3A936E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4" authorId="0" shapeId="0" xr:uid="{DFBE6A40-0847-46E4-8CA1-07A51BDBA20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5" authorId="0" shapeId="0" xr:uid="{E55CAA85-E149-45B0-AB5D-25C43A6C4D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6" authorId="0" shapeId="0" xr:uid="{C23295D6-157D-4890-92D7-3D3B6B74574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7" authorId="0" shapeId="0" xr:uid="{275962AA-D13E-4FDD-9C06-5B943C6DA25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8" authorId="0" shapeId="0" xr:uid="{67BFB90F-C387-4E5A-92C5-E75E9FC320B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19" authorId="0" shapeId="0" xr:uid="{8A711C8B-FEBD-438C-9C6B-2E7D21F15D4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0" authorId="0" shapeId="0" xr:uid="{3B410DE1-AF9C-4019-A3FC-7DB333C4CE4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1" authorId="0" shapeId="0" xr:uid="{3B1E6CB8-C76E-4815-B488-38632F59C6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2" authorId="0" shapeId="0" xr:uid="{1B6B6B7F-D719-4F1C-88C0-573902D81A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3" authorId="0" shapeId="0" xr:uid="{FC05CF0F-65C1-4CA2-8A09-3F62EB83505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4" authorId="0" shapeId="0" xr:uid="{81EBA25F-4E6D-4212-81FD-7F9C9969DBC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5" authorId="0" shapeId="0" xr:uid="{8EDC1687-B364-468B-A6F0-6B11FA81B8E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6" authorId="0" shapeId="0" xr:uid="{3C08A0BC-42E2-4A29-A192-D9996C7792F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7" authorId="0" shapeId="0" xr:uid="{3835EB0F-4484-4DB3-9E27-ECDFE226E96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8" authorId="0" shapeId="0" xr:uid="{2B763E46-8D0C-476E-9074-B69C3A8188B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29" authorId="0" shapeId="0" xr:uid="{CA5BC04C-7308-45AC-89CD-32C6A778C99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0" authorId="0" shapeId="0" xr:uid="{C5F65604-0BCA-4FD0-9717-7BCDEB9C921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1" authorId="0" shapeId="0" xr:uid="{E0B1504C-7E25-443C-A3E5-46971AD55A8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2" authorId="0" shapeId="0" xr:uid="{FFBB2F68-B66A-424C-923C-AEB7061194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3" authorId="0" shapeId="0" xr:uid="{85A1E3B7-6CE2-40C4-AC51-86D4DF67AB7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4" authorId="0" shapeId="0" xr:uid="{826633BD-AE80-453B-B721-751C9EB655D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5" authorId="0" shapeId="0" xr:uid="{CCAAC62F-A8D7-4AD2-805E-AA160824E6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6" authorId="0" shapeId="0" xr:uid="{9B4EA899-24B4-4079-8C60-D15F3DC1DD0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7" authorId="0" shapeId="0" xr:uid="{9438F74E-CB78-4CD4-8BB6-4DE604A3A0F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8" authorId="0" shapeId="0" xr:uid="{F188AA0F-79C0-467C-B7F3-CD773242C6C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39" authorId="0" shapeId="0" xr:uid="{73093F8E-62E5-42D2-892B-58DAF159D54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0" authorId="0" shapeId="0" xr:uid="{8B9E5524-3CD7-4EA7-916B-DFE1DEB0D6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1" authorId="0" shapeId="0" xr:uid="{D6236F0E-69B6-4F30-BCF0-FA115728D9B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2" authorId="0" shapeId="0" xr:uid="{28EB416A-721F-4B85-BE33-BF27B6246DB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3" authorId="0" shapeId="0" xr:uid="{A7FFE148-CC4D-4D2C-A147-277A117F4B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4" authorId="0" shapeId="0" xr:uid="{65CC47EB-7648-4319-8E0D-C8BB4A66BD0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5" authorId="0" shapeId="0" xr:uid="{C8947CF2-F3E4-43AC-874F-E1425662028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6" authorId="0" shapeId="0" xr:uid="{DAC3E8FB-81FE-4111-873E-2804C1162EA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7" authorId="0" shapeId="0" xr:uid="{4BFD0D4B-6187-48A2-8B9A-84A7D1AC93D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8" authorId="0" shapeId="0" xr:uid="{4CE6B130-D68C-42D8-98DB-A099C6208EA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49" authorId="0" shapeId="0" xr:uid="{07D30B17-E351-47B2-ABCD-6FDB22584A6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0" authorId="0" shapeId="0" xr:uid="{B02DDE3C-2B68-4E23-8926-48668B32611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1" authorId="0" shapeId="0" xr:uid="{4C6E1772-98BF-4F1E-A04E-CF610F8864C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2" authorId="0" shapeId="0" xr:uid="{1EA64142-13D9-4540-AC5F-44FC50A12C9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3" authorId="0" shapeId="0" xr:uid="{80F5305A-B427-448B-BED7-03442CD93C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5" authorId="0" shapeId="0" xr:uid="{192C116A-AE30-4D50-AC8B-A6E84D6DE10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6" authorId="0" shapeId="0" xr:uid="{DEF2DB49-F05E-4901-884B-84E4F0AD1BD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7" authorId="0" shapeId="0" xr:uid="{92CDCC10-2F67-42A5-A740-018CBF66FE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58" authorId="0" shapeId="0" xr:uid="{4EE32FB6-ED80-4954-AF06-13896BA2EE2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0" authorId="0" shapeId="0" xr:uid="{2B57AB5F-5427-4755-9F01-821990109FD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1" authorId="0" shapeId="0" xr:uid="{7F357911-27B1-417E-B1E6-6297FB88C0C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2" authorId="0" shapeId="0" xr:uid="{45776F3A-EC8A-4145-A532-1BC5D00D478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3" authorId="0" shapeId="0" xr:uid="{916289D0-5DB6-4B82-BA87-4C8AEF58CBD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4" authorId="0" shapeId="0" xr:uid="{069BEB39-A6A0-4A46-8DF4-9581110C5F5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5" authorId="0" shapeId="0" xr:uid="{ED89E1C6-EBE3-44A9-8A7E-AD4E68ACF3D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6" authorId="0" shapeId="0" xr:uid="{A156C8D0-5B34-4997-B946-6C0683A956E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7" authorId="0" shapeId="0" xr:uid="{FDF39931-F468-4E4F-8D44-A4C397D6B7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8" authorId="0" shapeId="0" xr:uid="{C54A480C-0DA9-4D50-A0E6-C0C209AA1AE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69" authorId="0" shapeId="0" xr:uid="{1D8AAD31-C3F7-4BA2-A754-22BD1E76FE7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0" authorId="0" shapeId="0" xr:uid="{5264C019-CEEC-4504-A3FC-AF0BAA8DEB2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1" authorId="0" shapeId="0" xr:uid="{7553919D-45E7-40BB-8C9F-B2861D54634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2" authorId="0" shapeId="0" xr:uid="{9FE62F8E-5829-4D9E-9A85-A7240C1AF84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3" authorId="0" shapeId="0" xr:uid="{55419733-67B9-42CF-A364-E68915D989E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4" authorId="0" shapeId="0" xr:uid="{056F3CA4-245D-435A-B2B3-66E4AB5B337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6" authorId="0" shapeId="0" xr:uid="{FC6DDC48-7F7B-4D2E-AB21-349B356D99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7" authorId="0" shapeId="0" xr:uid="{D9E8482D-8DCB-4BB5-8177-A4497DB819C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78" authorId="0" shapeId="0" xr:uid="{C80B7748-A1F4-4572-81C4-AF0ACE2D1A0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0" authorId="0" shapeId="0" xr:uid="{FCBA5472-35DD-45CF-9753-B6D8106C6A4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1" authorId="0" shapeId="0" xr:uid="{E7139DA5-C048-439E-AA1E-902B0FA3945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2" authorId="0" shapeId="0" xr:uid="{858572D9-31DA-4925-AE9C-23C33B6A390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3" authorId="0" shapeId="0" xr:uid="{9AC1FD80-0467-4D6A-A316-4DB407A31D7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6" authorId="0" shapeId="0" xr:uid="{E5E5B515-70E7-453F-8E13-E9397B89C49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7" authorId="0" shapeId="0" xr:uid="{B438E33C-24DA-421B-93EE-3BC8198136B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88" authorId="0" shapeId="0" xr:uid="{6E678EA9-A54F-41A0-A3C9-E98C6F85E74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3" authorId="0" shapeId="0" xr:uid="{BAD5B073-F142-4E3F-8914-B3B365E9896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4" authorId="0" shapeId="0" xr:uid="{BBCB1984-5063-47F1-954C-73F11D15A389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7" authorId="0" shapeId="0" xr:uid="{154F161C-9C48-4D4A-BDA0-B1BEE83A66D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8" authorId="0" shapeId="0" xr:uid="{1BA66433-1EA8-4F91-AB34-FE0E1A00E5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399" authorId="0" shapeId="0" xr:uid="{34C4D92C-42B8-458D-8B5D-718EA41E8D6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0" authorId="0" shapeId="0" xr:uid="{C882D18F-EC36-47F9-AE98-5C4B5685D0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1" authorId="0" shapeId="0" xr:uid="{DC980494-A291-449D-A457-0ED547BC200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2" authorId="0" shapeId="0" xr:uid="{6D958754-63B8-494A-8D7B-126F0B236FD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3" authorId="0" shapeId="0" xr:uid="{962E6FB3-AED6-40B0-94BD-3571A66A29D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4" authorId="0" shapeId="0" xr:uid="{C5259BD4-2A6E-4870-B5DD-B65EF4E3967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5" authorId="0" shapeId="0" xr:uid="{ECB47972-AC08-4955-B355-53A5184E72B1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6" authorId="0" shapeId="0" xr:uid="{3AFA7888-CFC7-4F3A-BF38-C2BF30834A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8" authorId="0" shapeId="0" xr:uid="{27C220C4-7963-4317-8980-32B9D157840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09" authorId="0" shapeId="0" xr:uid="{7CD4FBD6-9238-4AD3-B3D7-644782A5123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0" authorId="0" shapeId="0" xr:uid="{59AB31D7-19F5-499A-B25A-D05B0ADEF7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1" authorId="0" shapeId="0" xr:uid="{B3893C62-4AD9-45A3-B03D-70B12E2B243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2" authorId="0" shapeId="0" xr:uid="{42542719-373F-4129-BC00-712215FAB5B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3" authorId="0" shapeId="0" xr:uid="{3719AEAD-B021-4424-BB61-383F6EF2DAF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4" authorId="0" shapeId="0" xr:uid="{AB3B8B4D-FA81-4726-9EB2-D16FA7B8F10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5" authorId="0" shapeId="0" xr:uid="{FB6BC805-49DD-4923-AA3E-122431EDF66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6" authorId="0" shapeId="0" xr:uid="{792AF00E-14F2-4A1A-A07D-4EA42EB5E65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7" authorId="0" shapeId="0" xr:uid="{48063038-B3BE-4E29-B2FF-E6622A6DB4AE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18" authorId="0" shapeId="0" xr:uid="{0D2B0DD1-AD52-4532-99AB-B666FA4070C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1" authorId="0" shapeId="0" xr:uid="{5E4B5657-F72D-4C10-B55A-71351CDA54B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3" authorId="0" shapeId="0" xr:uid="{E8E2EE0B-70B9-428C-889F-564C6942C5D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4" authorId="0" shapeId="0" xr:uid="{1D6190A6-C2A0-42BC-AE7F-C6C276754E2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5" authorId="0" shapeId="0" xr:uid="{A9720297-B6D6-478E-99F1-13ECBCED17D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6" authorId="0" shapeId="0" xr:uid="{D2B86AEA-9BB5-48E2-980C-6D64DEB9666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7" authorId="0" shapeId="0" xr:uid="{16A3F1E1-51EC-4462-8B4F-CCE78020830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8" authorId="0" shapeId="0" xr:uid="{D2272C5D-6086-430F-8487-EAA06D7AFC18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29" authorId="0" shapeId="0" xr:uid="{7AE67B4A-5F73-436D-BE7E-76D627D1841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0" authorId="0" shapeId="0" xr:uid="{9D9EA391-F927-472C-8950-C14FB05B11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1" authorId="0" shapeId="0" xr:uid="{BE9BA96F-0B57-4DD9-B501-77751879AD3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N432" authorId="0" shapeId="0" xr:uid="{397DDEE9-64CE-4F6C-9B64-05D2A0A36EA7}">
      <text>
        <r>
          <rPr>
            <sz val="11"/>
            <color indexed="8"/>
            <rFont val="Arial"/>
            <family val="2"/>
          </rPr>
          <t xml:space="preserve">College Reporting:
Change in formula to include change in PY balance necessary to agree to beginning balance.
</t>
        </r>
      </text>
    </comment>
    <comment ref="Q432" authorId="0" shapeId="0" xr:uid="{7B9C1C17-0C57-4EA6-97A2-41A3D41B68D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3" authorId="0" shapeId="0" xr:uid="{F4E25B49-9AA1-4E22-B910-FB26F1D971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4" authorId="0" shapeId="0" xr:uid="{C83FFB75-4B0B-444E-9C06-909DA0EDF38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5" authorId="0" shapeId="0" xr:uid="{4039B482-496A-4C95-A14C-38FC84F9E15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6" authorId="0" shapeId="0" xr:uid="{4D319CFE-01C0-4F89-937E-F5940B70E43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7" authorId="0" shapeId="0" xr:uid="{DA45B66C-783B-4680-87A9-34589B49AB6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8" authorId="0" shapeId="0" xr:uid="{D4A0B382-A128-47F3-B448-F2C0631A484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39" authorId="0" shapeId="0" xr:uid="{63A1513F-6FC5-4902-9818-B1306598F0F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0" authorId="0" shapeId="0" xr:uid="{F0536E2F-D79F-4EC0-8B4D-2335DBC34B5C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1" authorId="0" shapeId="0" xr:uid="{B73E33DB-5E73-4834-BB2D-42DC6158C5B4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2" authorId="0" shapeId="0" xr:uid="{2C8B094F-C6C7-4B0B-B279-DF6B57275BB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3" authorId="0" shapeId="0" xr:uid="{767674FD-4128-486B-872A-880E8A0979D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4" authorId="0" shapeId="0" xr:uid="{E128C039-C972-4382-9F80-1FE396E20E7B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5" authorId="0" shapeId="0" xr:uid="{599AFE14-7B89-43BB-A1A9-49D14AC46BF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6" authorId="0" shapeId="0" xr:uid="{5FC4FDD5-DD96-4CB9-820A-CCC8F36E65A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7" authorId="0" shapeId="0" xr:uid="{935F556D-75E1-47DC-9FB4-5DE9FC44FEA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8" authorId="0" shapeId="0" xr:uid="{24E6EFF4-FC91-4F2E-890D-89EB9F0A684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49" authorId="0" shapeId="0" xr:uid="{F4FCCD41-271F-4DF8-A495-BA1A6F97B64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0" authorId="0" shapeId="0" xr:uid="{6F82857D-A773-4586-AFF7-CD375870C025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1" authorId="0" shapeId="0" xr:uid="{76A79EE6-EE29-4D9E-90FC-E5D441C6BE7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2" authorId="0" shapeId="0" xr:uid="{F3D03D73-CF5E-4981-95FB-B19A909B9093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Q453" authorId="0" shapeId="0" xr:uid="{72C5AAD6-CF77-4440-958B-CDD3DA4E2B4F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6" authorId="0" shapeId="0" xr:uid="{6E89971F-4B49-4C35-BA8E-BE2C3A60AC26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7" authorId="0" shapeId="0" xr:uid="{21B13132-CFDC-47CB-BE3A-D866889FE17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8" authorId="0" shapeId="0" xr:uid="{BE9A7D71-354E-4362-A12B-0C59B21BA62D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59" authorId="0" shapeId="0" xr:uid="{C2555E4C-F3E3-40A8-8AE8-662E40617FFA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60" authorId="0" shapeId="0" xr:uid="{C01A5DEB-0D84-4192-910A-2710BA8CEC52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61" authorId="0" shapeId="0" xr:uid="{856857B0-993B-4F0A-BA6E-C76677DB00C7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  <comment ref="E462" authorId="0" shapeId="0" xr:uid="{1D18CE24-4401-4C68-9AA6-1CDFFAD9CD20}">
      <text>
        <r>
          <rPr>
            <sz val="11"/>
            <color indexed="8"/>
            <rFont val="Arial"/>
            <family val="2"/>
          </rPr>
          <t>This area is unlocked to use as a quick-check work area.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<sst xmlns="http://schemas.openxmlformats.org/spreadsheetml/2006/main" count="2327" uniqueCount="1204">
  <si>
    <t>Summary of Expenditures by Function</t>
  </si>
  <si>
    <t>Current Fund - Unrestricted (Fund 1)</t>
  </si>
  <si>
    <t>Version:</t>
  </si>
  <si>
    <t>FUNCTION</t>
  </si>
  <si>
    <t>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</si>
  <si>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</si>
  <si>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</si>
  <si>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</si>
  <si>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</si>
  <si>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</si>
  <si>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</si>
  <si>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</si>
  <si>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</si>
  <si>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</si>
  <si>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</si>
  <si>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</si>
  <si>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</si>
  <si>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</si>
  <si>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</si>
  <si>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</si>
  <si>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</si>
  <si>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</si>
  <si>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GL Code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</si>
  <si>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</si>
  <si>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</si>
  <si>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</si>
  <si>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</si>
  <si>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</si>
  <si>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</si>
  <si>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</si>
  <si>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</si>
  <si>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</si>
  <si>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</si>
  <si>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</si>
  <si>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</si>
  <si>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10210</t>
  </si>
  <si>
    <t>10220</t>
  </si>
  <si>
    <t>A030</t>
  </si>
  <si>
    <t>Cash on Hand</t>
  </si>
  <si>
    <t>12100</t>
  </si>
  <si>
    <t>A080</t>
  </si>
  <si>
    <t>Accounts  Receivable (non Govt.)</t>
  </si>
  <si>
    <t>13000</t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</si>
  <si>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</si>
  <si>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</si>
  <si>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</si>
  <si>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</si>
  <si>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</si>
  <si>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</si>
  <si>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</si>
  <si>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</si>
  <si>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</si>
  <si>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</si>
  <si>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</si>
  <si>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</si>
  <si>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</si>
  <si>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</si>
  <si>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</si>
  <si>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</si>
  <si>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</si>
  <si>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</si>
  <si>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</si>
  <si>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</si>
  <si>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</si>
  <si>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</si>
  <si>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</si>
  <si>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</si>
  <si>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</si>
  <si>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</si>
  <si>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</si>
  <si>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</si>
  <si>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</si>
  <si>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</si>
  <si>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</si>
  <si>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</si>
  <si>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</si>
  <si>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</si>
  <si>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</si>
  <si>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</si>
  <si>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</si>
  <si>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</si>
  <si>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</si>
  <si>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</si>
  <si>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</si>
  <si>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</si>
  <si>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</si>
  <si>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</si>
  <si>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</si>
  <si>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</si>
  <si>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</si>
  <si>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</si>
  <si>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</si>
  <si>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</si>
  <si>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</si>
  <si>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</si>
  <si>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</si>
  <si>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</si>
  <si>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</si>
  <si>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</si>
  <si>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</si>
  <si>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</si>
  <si>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</si>
  <si>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</si>
  <si>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</si>
  <si>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</si>
  <si>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</si>
  <si>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</si>
  <si>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</si>
  <si>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</si>
  <si>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</si>
  <si>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</si>
  <si>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</si>
  <si>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</si>
  <si>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</si>
  <si>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</si>
  <si>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</si>
  <si>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</si>
  <si>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</si>
  <si>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</si>
  <si>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</si>
  <si>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</si>
  <si>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</si>
  <si>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</si>
  <si>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</si>
  <si>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</si>
  <si>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</si>
  <si>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</si>
  <si>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</si>
  <si>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19000</t>
  </si>
  <si>
    <t>A375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</si>
  <si>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</si>
  <si>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</si>
  <si>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</si>
  <si>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</si>
  <si>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</si>
  <si>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</si>
  <si>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</si>
  <si>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</si>
  <si>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</si>
  <si>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</si>
  <si>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</si>
  <si>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</si>
  <si>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</si>
  <si>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</si>
  <si>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</si>
  <si>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</si>
  <si>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</si>
  <si>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</si>
  <si>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19309</t>
  </si>
  <si>
    <t>A450</t>
  </si>
  <si>
    <t>Furniture, Machinery &amp; Equipment</t>
  </si>
  <si>
    <t>19400</t>
  </si>
  <si>
    <t>19419</t>
  </si>
  <si>
    <t>19500</t>
  </si>
  <si>
    <t>19519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</si>
  <si>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</si>
  <si>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</si>
  <si>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</si>
  <si>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</si>
  <si>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</si>
  <si>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</si>
  <si>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</si>
  <si>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</si>
  <si>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</si>
  <si>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</si>
  <si>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</si>
  <si>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</si>
  <si>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</si>
  <si>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</si>
  <si>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</si>
  <si>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</si>
  <si>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</si>
  <si>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</si>
  <si>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</si>
  <si>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</si>
  <si>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</si>
  <si>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</si>
  <si>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</si>
  <si>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</si>
  <si>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</si>
  <si>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</si>
  <si>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</si>
  <si>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</si>
  <si>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</si>
  <si>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</si>
  <si>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</si>
  <si>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</si>
  <si>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</si>
  <si>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</si>
  <si>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</si>
  <si>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</si>
  <si>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</si>
  <si>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</si>
  <si>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</si>
  <si>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</si>
  <si>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</si>
  <si>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</si>
  <si>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</si>
  <si>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</si>
  <si>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</si>
  <si>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</si>
  <si>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</si>
  <si>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</si>
  <si>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</si>
  <si>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</si>
  <si>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</si>
  <si>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</si>
  <si>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</si>
  <si>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</si>
  <si>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</si>
  <si>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</si>
  <si>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</si>
  <si>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</si>
  <si>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</si>
  <si>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</si>
  <si>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</si>
  <si>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</si>
  <si>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</si>
  <si>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</si>
  <si>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</si>
  <si>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</si>
  <si>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</si>
  <si>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</si>
  <si>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</si>
  <si>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</si>
  <si>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</si>
  <si>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</si>
  <si>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</si>
  <si>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</si>
  <si>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</si>
  <si>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</si>
  <si>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</si>
  <si>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</si>
  <si>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</si>
  <si>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</si>
  <si>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</si>
  <si>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</si>
  <si>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</si>
  <si>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</si>
  <si>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</si>
  <si>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</si>
  <si>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</si>
  <si>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</si>
  <si>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</si>
  <si>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</si>
  <si>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</si>
  <si>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</si>
  <si>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</si>
  <si>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</si>
  <si>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</si>
  <si>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</si>
  <si>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</si>
  <si>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</si>
  <si>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</si>
  <si>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</si>
  <si>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</si>
  <si>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</si>
  <si>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</si>
  <si>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</si>
  <si>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</si>
  <si>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</si>
  <si>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</si>
  <si>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</si>
  <si>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</si>
  <si>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</si>
  <si>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</si>
  <si>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</si>
  <si>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</si>
  <si>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</si>
  <si>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</si>
  <si>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</si>
  <si>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</si>
  <si>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</si>
  <si>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</si>
  <si>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26610</t>
  </si>
  <si>
    <t>B350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</si>
  <si>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</si>
  <si>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</si>
  <si>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</si>
  <si>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</si>
  <si>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</si>
  <si>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</si>
  <si>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</si>
  <si>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</si>
  <si>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</si>
  <si>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</si>
  <si>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</si>
  <si>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</si>
  <si>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</si>
  <si>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</si>
  <si>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</si>
  <si>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</si>
  <si>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</si>
  <si>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</si>
  <si>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</si>
  <si>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</si>
  <si>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</si>
  <si>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</si>
  <si>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</si>
  <si>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</si>
  <si>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</si>
  <si>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</si>
  <si>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</si>
  <si>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</si>
  <si>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</si>
  <si>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</si>
  <si>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</si>
  <si>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</si>
  <si>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</si>
  <si>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</si>
  <si>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</si>
  <si>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</si>
  <si>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</si>
  <si>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</si>
  <si>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</si>
  <si>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</si>
  <si>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</si>
  <si>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</si>
  <si>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</si>
  <si>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</si>
  <si>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</si>
  <si>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</si>
  <si>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</si>
  <si>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</si>
  <si>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</si>
  <si>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</si>
  <si>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</si>
  <si>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</si>
  <si>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</si>
  <si>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</si>
  <si>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</si>
  <si>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</si>
  <si>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</si>
  <si>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</si>
  <si>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</si>
  <si>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</si>
  <si>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</si>
  <si>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</si>
  <si>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</si>
  <si>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</si>
  <si>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</si>
  <si>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</si>
  <si>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</si>
  <si>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</si>
  <si>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</si>
  <si>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</si>
  <si>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</si>
  <si>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</si>
  <si>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</si>
  <si>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</si>
  <si>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</si>
  <si>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</si>
  <si>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</si>
  <si>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</si>
  <si>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</si>
  <si>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</si>
  <si>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</si>
  <si>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</si>
  <si>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</si>
  <si>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</si>
  <si>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</si>
  <si>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</si>
  <si>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</si>
  <si>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</si>
  <si>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</si>
  <si>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</si>
  <si>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</si>
  <si>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</si>
  <si>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</si>
  <si>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</si>
  <si>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</si>
  <si>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</si>
  <si>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</si>
  <si>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</si>
  <si>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</si>
  <si>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</si>
  <si>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</si>
  <si>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</si>
  <si>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</si>
  <si>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</si>
  <si>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</si>
  <si>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</si>
  <si>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</si>
  <si>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</si>
  <si>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</si>
  <si>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</si>
  <si>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</si>
  <si>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</si>
  <si>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</si>
  <si>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</si>
  <si>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</si>
  <si>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</si>
  <si>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</si>
  <si>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</si>
  <si>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</si>
  <si>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</si>
  <si>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</si>
  <si>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</si>
  <si>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</si>
  <si>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</si>
  <si>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</si>
  <si>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</si>
  <si>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</si>
  <si>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</si>
  <si>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</si>
  <si>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</si>
  <si>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</si>
  <si>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</si>
  <si>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</si>
  <si>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</si>
  <si>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</si>
  <si>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</si>
  <si>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</si>
  <si>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</si>
  <si>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Tuition - Lifelong Learning</t>
  </si>
  <si>
    <t>40210</t>
  </si>
  <si>
    <t>D120</t>
  </si>
  <si>
    <t>Tuition - Continuing Workforce Fees</t>
  </si>
  <si>
    <t>40240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</si>
  <si>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</si>
  <si>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</si>
  <si>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</si>
  <si>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</si>
  <si>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</si>
  <si>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</si>
  <si>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E022</t>
  </si>
  <si>
    <t>Full Cost of Instruction (Repeat Course Fee) - PSAV</t>
  </si>
  <si>
    <t>40264</t>
  </si>
  <si>
    <t>E023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</si>
  <si>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</si>
  <si>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</si>
  <si>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</si>
  <si>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</si>
  <si>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</si>
  <si>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</si>
  <si>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</si>
  <si>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</si>
  <si>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</si>
  <si>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</si>
  <si>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</si>
  <si>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</si>
  <si>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</si>
  <si>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</si>
  <si>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</si>
  <si>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</si>
  <si>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</si>
  <si>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</si>
  <si>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</si>
  <si>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</si>
  <si>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</si>
  <si>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</si>
  <si>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</si>
  <si>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</si>
  <si>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</si>
  <si>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</si>
  <si>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</si>
  <si>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</si>
  <si>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</si>
  <si>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</si>
  <si>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</si>
  <si>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</si>
  <si>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</si>
  <si>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</si>
  <si>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</si>
  <si>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</si>
  <si>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</si>
  <si>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</si>
  <si>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</si>
  <si>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</si>
  <si>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</si>
  <si>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</si>
  <si>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</si>
  <si>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</si>
  <si>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</si>
  <si>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</si>
  <si>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</si>
  <si>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</si>
  <si>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</si>
  <si>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</si>
  <si>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</si>
  <si>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</si>
  <si>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</si>
  <si>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</si>
  <si>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</si>
  <si>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</si>
  <si>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</si>
  <si>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</si>
  <si>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</si>
  <si>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</si>
  <si>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</si>
  <si>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</si>
  <si>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</si>
  <si>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</si>
  <si>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</si>
  <si>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</si>
  <si>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</si>
  <si>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</si>
  <si>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</si>
  <si>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</si>
  <si>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</si>
  <si>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</si>
  <si>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</si>
  <si>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</si>
  <si>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</si>
  <si>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</si>
  <si>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</si>
  <si>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</si>
  <si>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</si>
  <si>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</si>
  <si>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</si>
  <si>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</si>
  <si>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</si>
  <si>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</si>
  <si>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</si>
  <si>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</si>
  <si>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</si>
  <si>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</si>
  <si>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</si>
  <si>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</si>
  <si>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</si>
  <si>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</si>
  <si>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</si>
  <si>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</si>
  <si>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</si>
  <si>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</si>
  <si>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</si>
  <si>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</si>
  <si>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</si>
  <si>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G054</t>
  </si>
  <si>
    <t>Performance Based Incentive Funding - FCSPF</t>
  </si>
  <si>
    <t>42150</t>
  </si>
  <si>
    <t>G056</t>
  </si>
  <si>
    <t>Critical Deferred Maintenance</t>
  </si>
  <si>
    <t>42170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</si>
  <si>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</si>
  <si>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</si>
  <si>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</si>
  <si>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</si>
  <si>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</si>
  <si>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</si>
  <si>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</si>
  <si>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</si>
  <si>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</si>
  <si>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</si>
  <si>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</si>
  <si>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</si>
  <si>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G123</t>
  </si>
  <si>
    <t>Lottery - Community College Program Fund</t>
  </si>
  <si>
    <t>42610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</si>
  <si>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</si>
  <si>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</si>
  <si>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</si>
  <si>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</si>
  <si>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</si>
  <si>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</si>
  <si>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</si>
  <si>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</si>
  <si>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</si>
  <si>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G300</t>
  </si>
  <si>
    <t>42900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</si>
  <si>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</si>
  <si>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</si>
  <si>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</si>
  <si>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</si>
  <si>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</si>
  <si>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</si>
  <si>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</si>
  <si>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</si>
  <si>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H012</t>
  </si>
  <si>
    <t>Grants &amp; Contracts Federal Government (Capital Financing)</t>
  </si>
  <si>
    <t>43530</t>
  </si>
  <si>
    <t>43900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</si>
  <si>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</si>
  <si>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</si>
  <si>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</si>
  <si>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</si>
  <si>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</si>
  <si>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</si>
  <si>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</si>
  <si>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</si>
  <si>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</si>
  <si>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</si>
  <si>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</si>
  <si>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</si>
  <si>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</si>
  <si>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</si>
  <si>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</si>
  <si>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</si>
  <si>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</si>
  <si>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</si>
  <si>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</si>
  <si>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</si>
  <si>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</si>
  <si>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</si>
  <si>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</si>
  <si>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</si>
  <si>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</si>
  <si>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</si>
  <si>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</si>
  <si>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</si>
  <si>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</si>
  <si>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</si>
  <si>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</si>
  <si>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</si>
  <si>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</si>
  <si>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</si>
  <si>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</si>
  <si>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</si>
  <si>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</si>
  <si>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K190</t>
  </si>
  <si>
    <t>Taxable Sales</t>
  </si>
  <si>
    <t>46700</t>
  </si>
  <si>
    <t>K200</t>
  </si>
  <si>
    <t>Interdepartmental Sales</t>
  </si>
  <si>
    <t>46900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</si>
  <si>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</si>
  <si>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</si>
  <si>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</si>
  <si>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</si>
  <si>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</si>
  <si>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</si>
  <si>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</si>
  <si>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</si>
  <si>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</si>
  <si>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</si>
  <si>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</si>
  <si>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</si>
  <si>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</si>
  <si>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</si>
  <si>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</si>
  <si>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</si>
  <si>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</si>
  <si>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</si>
  <si>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</si>
  <si>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</si>
  <si>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</si>
  <si>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</si>
  <si>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N110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</si>
  <si>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</si>
  <si>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</si>
  <si>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</si>
  <si>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</si>
  <si>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</si>
  <si>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</si>
  <si>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</si>
  <si>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</si>
  <si>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</si>
  <si>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</si>
  <si>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</si>
  <si>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</si>
  <si>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</si>
  <si>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</si>
  <si>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</si>
  <si>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</si>
  <si>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</si>
  <si>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</si>
  <si>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</si>
  <si>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</si>
  <si>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</si>
  <si>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</si>
  <si>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</si>
  <si>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</si>
  <si>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</si>
  <si>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</si>
  <si>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</si>
  <si>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</si>
  <si>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</si>
  <si>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</si>
  <si>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</si>
  <si>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</si>
  <si>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</si>
  <si>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</si>
  <si>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</si>
  <si>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</si>
  <si>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</si>
  <si>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</si>
  <si>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</si>
  <si>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</si>
  <si>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</si>
  <si>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</si>
  <si>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</si>
  <si>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</si>
  <si>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</si>
  <si>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</si>
  <si>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</si>
  <si>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</si>
  <si>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</si>
  <si>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</si>
  <si>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</si>
  <si>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</si>
  <si>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</si>
  <si>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</si>
  <si>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</si>
  <si>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</si>
  <si>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</si>
  <si>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</si>
  <si>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</si>
  <si>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</si>
  <si>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</si>
  <si>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</si>
  <si>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</si>
  <si>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</si>
  <si>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</si>
  <si>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</si>
  <si>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</si>
  <si>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</si>
  <si>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</si>
  <si>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</si>
  <si>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</si>
  <si>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</si>
  <si>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</si>
  <si>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</si>
  <si>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</si>
  <si>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</si>
  <si>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</si>
  <si>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</si>
  <si>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</si>
  <si>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</si>
  <si>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</si>
  <si>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</si>
  <si>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</si>
  <si>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</si>
  <si>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</si>
  <si>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</si>
  <si>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</si>
  <si>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</si>
  <si>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</si>
  <si>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</si>
  <si>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</si>
  <si>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</si>
  <si>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</si>
  <si>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</si>
  <si>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</si>
  <si>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</si>
  <si>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</si>
  <si>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</si>
  <si>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</si>
  <si>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</si>
  <si>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</si>
  <si>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</si>
  <si>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</si>
  <si>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</si>
  <si>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</si>
  <si>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</si>
  <si>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</si>
  <si>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</si>
  <si>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P460</t>
  </si>
  <si>
    <t>Employee Awards</t>
  </si>
  <si>
    <t>58500</t>
  </si>
  <si>
    <t>P470</t>
  </si>
  <si>
    <t>Social Security Contributions</t>
  </si>
  <si>
    <t>59100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</si>
  <si>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</si>
  <si>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</si>
  <si>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</si>
  <si>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</si>
  <si>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</si>
  <si>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</si>
  <si>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</si>
  <si>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</si>
  <si>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</si>
  <si>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</si>
  <si>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</si>
  <si>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</si>
  <si>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</si>
  <si>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</si>
  <si>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</si>
  <si>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</si>
  <si>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</si>
  <si>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P760</t>
  </si>
  <si>
    <t>Insurance Benefits</t>
  </si>
  <si>
    <t>59700</t>
  </si>
  <si>
    <t>P820</t>
  </si>
  <si>
    <t>Matriculation Benefits &amp; Reimbursement</t>
  </si>
  <si>
    <t>59800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</si>
  <si>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</si>
  <si>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</si>
  <si>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</si>
  <si>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</si>
  <si>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</si>
  <si>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</si>
  <si>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</si>
  <si>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</si>
  <si>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</si>
  <si>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</si>
  <si>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</si>
  <si>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</si>
  <si>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</si>
  <si>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</si>
  <si>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</si>
  <si>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</si>
  <si>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</si>
  <si>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</si>
  <si>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</si>
  <si>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</si>
  <si>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</si>
  <si>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</si>
  <si>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</si>
  <si>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</si>
  <si>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Q240</t>
  </si>
  <si>
    <t>Utilities</t>
  </si>
  <si>
    <t>64000</t>
  </si>
  <si>
    <t>Q280</t>
  </si>
  <si>
    <t>Other Services</t>
  </si>
  <si>
    <t>64500</t>
  </si>
  <si>
    <t>Q355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</si>
  <si>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</si>
  <si>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</si>
  <si>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</si>
  <si>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</si>
  <si>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</si>
  <si>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</si>
  <si>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</si>
  <si>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</si>
  <si>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</si>
  <si>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</si>
  <si>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</si>
  <si>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</si>
  <si>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</si>
  <si>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</si>
  <si>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</si>
  <si>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</si>
  <si>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</si>
  <si>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66500</t>
  </si>
  <si>
    <t>Q605</t>
  </si>
  <si>
    <t>Library Resources</t>
  </si>
  <si>
    <t>67000</t>
  </si>
  <si>
    <t>Q615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</si>
  <si>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</si>
  <si>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</si>
  <si>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</si>
  <si>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</si>
  <si>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</si>
  <si>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</si>
  <si>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</si>
  <si>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</si>
  <si>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</si>
  <si>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</si>
  <si>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</si>
  <si>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</si>
  <si>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</si>
  <si>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</si>
  <si>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</si>
  <si>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</si>
  <si>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</si>
  <si>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</si>
  <si>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</si>
  <si>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</si>
  <si>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Q851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</si>
  <si>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</si>
  <si>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</si>
  <si>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</si>
  <si>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</si>
  <si>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</si>
  <si>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</si>
  <si>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</si>
  <si>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</si>
  <si>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</si>
  <si>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</si>
  <si>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</si>
  <si>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</si>
  <si>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</si>
  <si>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</si>
  <si>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</si>
  <si>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</si>
  <si>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</si>
  <si>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</si>
  <si>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</si>
  <si>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</si>
  <si>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</si>
  <si>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</si>
  <si>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</si>
  <si>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</si>
  <si>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</si>
  <si>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</si>
  <si>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</si>
  <si>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</si>
  <si>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</si>
  <si>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</si>
  <si>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</si>
  <si>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</si>
  <si>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</si>
  <si>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</si>
  <si>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</si>
  <si>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</si>
  <si>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</si>
  <si>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</si>
  <si>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</si>
  <si>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</si>
  <si>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</si>
  <si>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</si>
  <si>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</si>
  <si>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</si>
  <si>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</si>
  <si>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</si>
  <si>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</si>
  <si>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</si>
  <si>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</si>
  <si>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</si>
  <si>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</si>
  <si>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</si>
  <si>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</si>
  <si>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</si>
  <si>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</si>
  <si>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</si>
  <si>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</si>
  <si>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</si>
  <si>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</si>
  <si>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</si>
  <si>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</si>
  <si>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</si>
  <si>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</si>
  <si>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</si>
  <si>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</si>
  <si>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</si>
  <si>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</si>
  <si>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</si>
  <si>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</si>
  <si>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</si>
  <si>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</si>
  <si>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</si>
  <si>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</si>
  <si>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</si>
  <si>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</si>
  <si>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</si>
  <si>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</si>
  <si>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</si>
  <si>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</si>
  <si>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</si>
  <si>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</si>
  <si>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</si>
  <si>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</si>
  <si>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</si>
  <si>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</si>
  <si>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</si>
  <si>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</si>
  <si>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GULF COAST STATE COLLEGE</t>
  </si>
  <si>
    <t>FLORIDA SOUTHWESTERN STATE COLLEGE</t>
  </si>
  <si>
    <t>DAYTONA STATE COLLEGE</t>
  </si>
  <si>
    <t>CHIPOLA COLLEGE</t>
  </si>
  <si>
    <t>BROWARD COLLEGE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</si>
  <si>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</si>
  <si>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</si>
  <si>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</si>
  <si>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</si>
  <si>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</si>
  <si>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</si>
  <si>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</si>
  <si>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</si>
  <si>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</si>
  <si>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</si>
  <si>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</si>
  <si>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</si>
  <si>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</si>
  <si>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</si>
  <si>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</si>
  <si>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</si>
  <si>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</si>
  <si>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</si>
  <si>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</si>
  <si>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</si>
  <si>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</si>
  <si>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</si>
  <si>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</si>
  <si>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</si>
  <si>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</si>
  <si>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</si>
  <si>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</si>
  <si>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</si>
  <si>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</si>
  <si>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(1)                                 Current Funds  Unrestricted</t>
  </si>
  <si>
    <t>(2)                                             Current Funds - Restricted</t>
  </si>
  <si>
    <t>(3)                                         Auxiliary Funds</t>
  </si>
  <si>
    <t>(4)                                    Loan &amp; Endowment Funds</t>
  </si>
  <si>
    <t>(5)                                                          Scholarship Funds</t>
  </si>
  <si>
    <t>(6)                                       Agency Funds</t>
  </si>
  <si>
    <t>(7)                                     Unexpended Plant Funds</t>
  </si>
  <si>
    <t>(8)                                               Debt Service Funds</t>
  </si>
  <si>
    <t>(9)                                                      Invested in Plant Funds</t>
  </si>
  <si>
    <t>QUICK CHECK/WORK AREA</t>
  </si>
  <si>
    <t>AJE Zero Check</t>
  </si>
  <si>
    <t xml:space="preserve">NOTE: AS AN ANALYTICAL TOOL FOR AFR PREPARERS, cells are formatted to change color (to pink with red text) </t>
  </si>
  <si>
    <t>1,3 Cash and Cash Equivalent; all other Restricted CCE</t>
  </si>
  <si>
    <t>if any of the following conditions occur:</t>
  </si>
  <si>
    <t>Cash and Cash Equivalents</t>
  </si>
  <si>
    <t>Accounts Receivable, Net</t>
  </si>
  <si>
    <t>Notes Receivable Current</t>
  </si>
  <si>
    <t>Notes Receivable Non Current</t>
  </si>
  <si>
    <t>Prepaid Expenses, Current</t>
  </si>
  <si>
    <t>Prepaid Expenses, Non Current</t>
  </si>
  <si>
    <t>Deposits</t>
  </si>
  <si>
    <t>NonCurrent Assets -Other Assets</t>
  </si>
  <si>
    <t>1,3 Investments; all other Restricted Investments</t>
  </si>
  <si>
    <t>Restricted Investments</t>
  </si>
  <si>
    <t>1,3 Investments; all other Restricted Investments - Non Current</t>
  </si>
  <si>
    <t>Non Current Restricted Investments</t>
  </si>
  <si>
    <t>Inventory</t>
  </si>
  <si>
    <t>Due From Governmental Agencies</t>
  </si>
  <si>
    <t>Due From Component Unit</t>
  </si>
  <si>
    <t>AJE's should eliminate to  zero - not in Financial Stmts</t>
  </si>
  <si>
    <t>Depreciable Capital Assets,Net</t>
  </si>
  <si>
    <t>Non Depreciable Capital Assets</t>
  </si>
  <si>
    <t>Deposits held for Others - Current</t>
  </si>
  <si>
    <t>Non-current Liabilities (Other Long-Term Liabilities)</t>
  </si>
  <si>
    <t>Salary and Payroll Taxes Payable</t>
  </si>
  <si>
    <t>Compensated Absences - current</t>
  </si>
  <si>
    <t>Compensated Absences - non current</t>
  </si>
  <si>
    <t>OPEB</t>
  </si>
  <si>
    <t>FRS Pension - Current</t>
  </si>
  <si>
    <t>HIS Pension - Current</t>
  </si>
  <si>
    <t>FRS Pension - Non Current</t>
  </si>
  <si>
    <t>HIS Pension - Non Current</t>
  </si>
  <si>
    <t>Other Long Term Liabilities -Current</t>
  </si>
  <si>
    <t>Other Long Term Liabilities -Non Current</t>
  </si>
  <si>
    <t>Bonds Payable - Non Current</t>
  </si>
  <si>
    <t>Notes and Loans Payable - Current</t>
  </si>
  <si>
    <t>Notes and Loans Payable - Non Current</t>
  </si>
  <si>
    <t>Accrued Interest Payable</t>
  </si>
  <si>
    <t>Other Long Term Liabilities</t>
  </si>
  <si>
    <t>Installment Purchases Payable - Current</t>
  </si>
  <si>
    <t>Installment Purchases Payable - Non Current</t>
  </si>
  <si>
    <t>Special Termination Benefits Payable - Current</t>
  </si>
  <si>
    <t>Special Termination Benefits Payable - Non Current</t>
  </si>
  <si>
    <t>Capital Lease - Current</t>
  </si>
  <si>
    <t>Capital Lease - Non Current</t>
  </si>
  <si>
    <t>Asset Retirement Obligations - Current</t>
  </si>
  <si>
    <t>Asset Retirement Obligations - Non Current</t>
  </si>
  <si>
    <t xml:space="preserve">Unearned Revenue </t>
  </si>
  <si>
    <t>Due to Other Governments</t>
  </si>
  <si>
    <t>Due to Component Unit</t>
  </si>
  <si>
    <t>DI - Service Concession Arrangement</t>
  </si>
  <si>
    <t>Accum Inc in FV Securities</t>
  </si>
  <si>
    <t>DI - Pension FRS</t>
  </si>
  <si>
    <t>DI - Pension HIS</t>
  </si>
  <si>
    <t xml:space="preserve">DI - Other Postemployment Benefits </t>
  </si>
  <si>
    <t>DI - Lease Agreements</t>
  </si>
  <si>
    <t>DI - Irrevocable Split-interest Agreements</t>
  </si>
  <si>
    <t>Student Tuition and Fees</t>
  </si>
  <si>
    <t>Tuition-Career and Applied Technology (Formerly PSAV)</t>
  </si>
  <si>
    <t>Out-of-state Fees-Career and Applied Technology (Formerly PSAV)</t>
  </si>
  <si>
    <t>State Capital Appropriations</t>
  </si>
  <si>
    <t>Gifts and Grants</t>
  </si>
  <si>
    <t>Grants &amp; Contracts Federal Government -Stimulus (HEERF) - Institutional</t>
  </si>
  <si>
    <t>43521</t>
  </si>
  <si>
    <t>Grants &amp; Contracts Federal Government -Stimulus (HEERF) - Student</t>
  </si>
  <si>
    <t>43526</t>
  </si>
  <si>
    <t>Capital Grants, Contracts, Gifts, and Fees</t>
  </si>
  <si>
    <t>1 Other Operating Revenues ;  3 Aux Enterprises</t>
  </si>
  <si>
    <t>1,2 Sales and Service of Ed Dept;  3 Aux Enterprises</t>
  </si>
  <si>
    <t>Additions to Endowments</t>
  </si>
  <si>
    <t>Investment Income</t>
  </si>
  <si>
    <t>Other Operating Revenues</t>
  </si>
  <si>
    <t>Uninsured Loss Recovery</t>
  </si>
  <si>
    <t>49521</t>
  </si>
  <si>
    <t>Personnel Services</t>
  </si>
  <si>
    <t>Other Services and Expenses</t>
  </si>
  <si>
    <t>Utilities and Communications</t>
  </si>
  <si>
    <t>Contractual Services</t>
  </si>
  <si>
    <t>Workforce / Wages/ Grant Participant Support Cost</t>
  </si>
  <si>
    <t>Materials and Supplies</t>
  </si>
  <si>
    <t>Scholarships and Waivers</t>
  </si>
  <si>
    <t>Interest on Capital Asset-Related Debt</t>
  </si>
  <si>
    <t>Depreciation</t>
  </si>
  <si>
    <t>Uninsured Loss</t>
  </si>
  <si>
    <t>69521</t>
  </si>
  <si>
    <t>These are capitalized - No expenditures to SRECNP</t>
  </si>
  <si>
    <t>GASB AJEs should net to $0</t>
  </si>
  <si>
    <t>Total Fund Balances to FS</t>
  </si>
  <si>
    <t>1,3 Unrestricted</t>
  </si>
  <si>
    <t>2 Grants and Loans</t>
  </si>
  <si>
    <t>4 Loan and Endowment</t>
  </si>
  <si>
    <t>5 Scholarships</t>
  </si>
  <si>
    <t>7 Capital Projects</t>
  </si>
  <si>
    <t>8 Debt Service</t>
  </si>
  <si>
    <t>Net Investment in Capital Assets</t>
  </si>
  <si>
    <t xml:space="preserve">                                                   </t>
  </si>
  <si>
    <t>NORTH FLORIDA COLLEGE</t>
  </si>
  <si>
    <t>THE COLLEGE OF THE FLORIDA KEYS</t>
  </si>
  <si>
    <t>Lease Receivable, Current</t>
  </si>
  <si>
    <t>14210</t>
  </si>
  <si>
    <t>Lease Receivable,Current</t>
  </si>
  <si>
    <t>Lease Receivable, Non-Current</t>
  </si>
  <si>
    <t>14220</t>
  </si>
  <si>
    <t>Lease Receivable,Non Current</t>
  </si>
  <si>
    <t>total Assets</t>
  </si>
  <si>
    <t>Total Depreciation</t>
  </si>
  <si>
    <t>Net Assets</t>
  </si>
  <si>
    <t>Non-Depreciable Assets - other licences</t>
  </si>
  <si>
    <t>19631</t>
  </si>
  <si>
    <t xml:space="preserve">Non-Depreciable Assets - data licences- perpetual </t>
  </si>
  <si>
    <t>19632</t>
  </si>
  <si>
    <t>Deferred Outflow Related to Service Concession Arrangement</t>
  </si>
  <si>
    <t>Deferred Outflows - Accumulated Decrease in Fair Value of Securities</t>
  </si>
  <si>
    <t xml:space="preserve">Deferred Outflows of Resources - Lease Agreements </t>
  </si>
  <si>
    <t>State and Local Grants and Contracts</t>
  </si>
  <si>
    <t>State Noncapital Appropriations</t>
  </si>
  <si>
    <t>Federal and State Student Financial Aid</t>
  </si>
  <si>
    <t>Federal Grants and Contracts - Operating</t>
  </si>
  <si>
    <t>Nongovernmental Grants and Contracts</t>
  </si>
  <si>
    <t>Auxiliary Enterprises,</t>
  </si>
  <si>
    <t>Net Gain (Loss) on Investments</t>
  </si>
  <si>
    <t>Gain (Loss) on Disposal of Capital Assets</t>
  </si>
  <si>
    <t>Other Nonoperating Revenues</t>
  </si>
  <si>
    <t>Other Licences</t>
  </si>
  <si>
    <t>73001</t>
  </si>
  <si>
    <t>Data Licenses- Perpetual</t>
  </si>
  <si>
    <t>73002</t>
  </si>
  <si>
    <t>State Statutes</t>
  </si>
  <si>
    <t>Accounts Receivable, Net; Returned Checks</t>
  </si>
  <si>
    <t>Other Depreciable Assets (3-10+yrs- Capital Assets Class ), Accumulated Deprec.</t>
  </si>
  <si>
    <t>Capital Lease Payable - Current(New Title- Leases Liabilities, Current)</t>
  </si>
  <si>
    <t>Capital Lease Payable - Non-current(New Title- Leases Liabilites, Non-Current)</t>
  </si>
  <si>
    <t>Fund Balance - All Funds</t>
  </si>
  <si>
    <t>Indirect Cost Recovered - (State)</t>
  </si>
  <si>
    <t>Indirect Cost Recovered (Federal)</t>
  </si>
  <si>
    <t>Mandatory Transfers-In</t>
  </si>
  <si>
    <t>49100</t>
  </si>
  <si>
    <t>Non-mandatory Transfers-In</t>
  </si>
  <si>
    <t>49200</t>
  </si>
  <si>
    <t>Mandatory Transfers-Out</t>
  </si>
  <si>
    <t>69100</t>
  </si>
  <si>
    <t>Non-mandatory Transfers-Out</t>
  </si>
  <si>
    <t>69200</t>
  </si>
  <si>
    <t>FLORIDA STATE COLLEGE AT JACKSONVILLE</t>
  </si>
  <si>
    <t>% Of Total</t>
  </si>
  <si>
    <t>Personnel 
(GLC  50000s)</t>
  </si>
  <si>
    <t>Current Expense 
(GLC  60000s)</t>
  </si>
  <si>
    <t>Capital Outlay 
(GLC  70000s)</t>
  </si>
  <si>
    <t>Personnel</t>
  </si>
  <si>
    <t>Current Expense</t>
  </si>
  <si>
    <t>Capital Outlay</t>
  </si>
  <si>
    <t>%</t>
  </si>
  <si>
    <t>(GLC  50000s)</t>
  </si>
  <si>
    <t>(GLC  60000s)</t>
  </si>
  <si>
    <t>(GLC  70000s)</t>
  </si>
  <si>
    <t>Of Total</t>
  </si>
  <si>
    <t>TALLAHASSEE STATE COLLEGE</t>
  </si>
  <si>
    <t>FLORIDA COLLEGE  SYSTEM</t>
  </si>
  <si>
    <t>SBITA Subscription Liability- Initial measurement</t>
  </si>
  <si>
    <t>19501</t>
  </si>
  <si>
    <t>SBITA Implementation Costs -Payment at commencement of subscription term</t>
  </si>
  <si>
    <t>19502</t>
  </si>
  <si>
    <t>SBITA in Progress – Costs Accumulated for capitalization in the implementation stage of SBITA</t>
  </si>
  <si>
    <t>19802</t>
  </si>
  <si>
    <t>SBITA Payable - Current</t>
  </si>
  <si>
    <t>26810</t>
  </si>
  <si>
    <t>SBITA Payable - Non-Current</t>
  </si>
  <si>
    <t>26820</t>
  </si>
  <si>
    <t>Institutional Management - DEI</t>
  </si>
  <si>
    <t>51275</t>
  </si>
  <si>
    <t>Instructional - DEI</t>
  </si>
  <si>
    <t>52275</t>
  </si>
  <si>
    <t>Other Professional - DEI</t>
  </si>
  <si>
    <t>53075</t>
  </si>
  <si>
    <t>Technical, Clerical, Trade &amp; Service - DEI</t>
  </si>
  <si>
    <t>54075</t>
  </si>
  <si>
    <t>Other Services - DEI</t>
  </si>
  <si>
    <t>64575</t>
  </si>
  <si>
    <t>Food Commodity for Educational Program -From Florida</t>
  </si>
  <si>
    <t>65510</t>
  </si>
  <si>
    <t>Food Commodity for Educational Program -Not from Florida</t>
  </si>
  <si>
    <t>65511</t>
  </si>
  <si>
    <t>Other Materials &amp; Supplies</t>
  </si>
  <si>
    <t>Non -Commodity Food(updated)</t>
  </si>
  <si>
    <t>66503</t>
  </si>
  <si>
    <t>Food Commodity -From Florida</t>
  </si>
  <si>
    <t>66520</t>
  </si>
  <si>
    <t>Food Commodity - Not from Florida</t>
  </si>
  <si>
    <t>66521</t>
  </si>
  <si>
    <t>Other Materials &amp; Supplies - DEI</t>
  </si>
  <si>
    <t>66575</t>
  </si>
  <si>
    <t>Non-Commodity Food for Resale(updated)</t>
  </si>
  <si>
    <t>Commodity for Resale- From Florida</t>
  </si>
  <si>
    <t>67511</t>
  </si>
  <si>
    <t>Commodity for Resale- Not from Florida</t>
  </si>
  <si>
    <t>67512</t>
  </si>
  <si>
    <r>
      <rPr>
        <sz val="9"/>
        <color indexed="8"/>
        <rFont val="Arial"/>
        <family val="2"/>
      </rPr>
      <t>Investments - Cash Equivalent</t>
    </r>
    <r>
      <rPr>
        <b/>
        <sz val="9"/>
        <color indexed="10"/>
        <rFont val="Arial"/>
        <family val="2"/>
      </rPr>
      <t xml:space="preserve"> (SBA)</t>
    </r>
  </si>
  <si>
    <r>
      <rPr>
        <sz val="9"/>
        <color indexed="8"/>
        <rFont val="Arial"/>
        <family val="2"/>
      </rPr>
      <t xml:space="preserve">Investments - Cash Equivalent </t>
    </r>
    <r>
      <rPr>
        <b/>
        <sz val="9"/>
        <color indexed="10"/>
        <rFont val="Arial"/>
        <family val="2"/>
      </rPr>
      <t>(SPIA)</t>
    </r>
  </si>
  <si>
    <r>
      <rPr>
        <b/>
        <i/>
        <u/>
        <sz val="9"/>
        <color indexed="56"/>
        <rFont val="Arial"/>
        <family val="2"/>
      </rPr>
      <t>DO NOT</t>
    </r>
    <r>
      <rPr>
        <sz val="9"/>
        <color indexed="56"/>
        <rFont val="Arial"/>
        <family val="2"/>
      </rPr>
      <t xml:space="preserve"> alter correct balances because of highlighting</t>
    </r>
    <r>
      <rPr>
        <sz val="9"/>
        <color indexed="8"/>
        <rFont val="Arial"/>
        <family val="2"/>
      </rPr>
      <t>, contact the College Budget Office at (850) 245-9136 or Dottie.Sisley</t>
    </r>
    <r>
      <rPr>
        <u/>
        <sz val="9"/>
        <color indexed="30"/>
        <rFont val="Arial"/>
        <family val="2"/>
      </rPr>
      <t>@fldoe.org</t>
    </r>
    <r>
      <rPr>
        <sz val="9"/>
        <color indexed="8"/>
        <rFont val="Arial"/>
        <family val="2"/>
      </rPr>
      <t xml:space="preserve"> if you have any questions. </t>
    </r>
  </si>
  <si>
    <r>
      <rPr>
        <sz val="9"/>
        <color indexed="1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</si>
  <si>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Fiscal Year 2024 - 2025</t>
  </si>
  <si>
    <t>2025.v01</t>
  </si>
  <si>
    <t>COLLEGE OF CENTRAL FLORIDA</t>
  </si>
  <si>
    <t>HILLSBOROUGH COLLEGE</t>
  </si>
  <si>
    <t>Retirement Contrib subsequent pmt</t>
  </si>
  <si>
    <t>Pension Exp</t>
  </si>
  <si>
    <t>Comp Abs</t>
  </si>
  <si>
    <t>Total to reallocate</t>
  </si>
  <si>
    <t>For the 2024-2025Fiscal Year</t>
  </si>
  <si>
    <t>FY 2024-25 SUMMARY OF ACCOUNTS BY GENERAL LEDGER CODE</t>
  </si>
  <si>
    <t>Right -To- Use Lease Assets</t>
  </si>
  <si>
    <t>Right -To- Use Lease Assets - Amortization</t>
  </si>
  <si>
    <t>Intangible Right -To-Use Asset - PPA/APA</t>
  </si>
  <si>
    <t>19020</t>
  </si>
  <si>
    <t>Intangible Right -To-Use Asset - PPA/APA Amorization</t>
  </si>
  <si>
    <t>19029</t>
  </si>
  <si>
    <t>Other Structures &amp; Land Improv., Accumulated Depreciation</t>
  </si>
  <si>
    <t>Furniture, Machinery &amp; Equipment - Accumulated Depreciation</t>
  </si>
  <si>
    <t xml:space="preserve">Tuition - Dual Enrollment </t>
  </si>
  <si>
    <t>40280</t>
  </si>
  <si>
    <t>Grants &amp; Contracts - State Student Financial Aid</t>
  </si>
  <si>
    <t>42715</t>
  </si>
  <si>
    <t>Grants &amp; Contracts Federal Government (Federal Student Financial Aid)</t>
  </si>
  <si>
    <t>43515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</si>
</sst>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  <numFmt numFmtId="167" formatCode="_(&quot;$&quot;* #,##0.00_);_(&quot;$&quot;* \(#,##0.00\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i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indexed="10"/>
      <name val="Arial"/>
      <family val="2"/>
    </font>
    <font>
      <b/>
      <i/>
      <u/>
      <sz val="9"/>
      <color indexed="56"/>
      <name val="Arial"/>
      <family val="2"/>
    </font>
    <font>
      <sz val="9"/>
      <color indexed="56"/>
      <name val="Arial"/>
      <family val="2"/>
    </font>
    <font>
      <u/>
      <sz val="9"/>
      <color indexed="30"/>
      <name val="Arial"/>
      <family val="2"/>
    </font>
    <font>
      <sz val="9"/>
      <color rgb="FF242424"/>
      <name val="Arial"/>
      <family val="2"/>
    </font>
    <font>
      <b/>
      <sz val="9"/>
      <color rgb="FFA20000"/>
      <name val="Arial"/>
      <family val="2"/>
    </font>
    <font>
      <b/>
      <sz val="9"/>
      <color rgb="FF70000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29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indexed="57"/>
        <bgColor indexed="57"/>
      </patternFill>
    </fill>
    <fill>
      <patternFill patternType="solid">
        <fgColor indexed="13"/>
        <bgColor indexed="1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rgb="FF92D050"/>
        <bgColor indexed="64"/>
      </patternFill>
    </fill>
  </fills>
  <borders count="8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392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4" fillId="37" borderId="16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17" applyNumberFormat="0" applyFill="0" applyAlignment="0" applyProtection="0"/>
    <xf numFmtId="0" fontId="19" fillId="0" borderId="18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5" applyNumberFormat="0" applyAlignment="0" applyProtection="0"/>
    <xf numFmtId="0" fontId="22" fillId="23" borderId="15" applyNumberFormat="0" applyAlignment="0" applyProtection="0"/>
    <xf numFmtId="0" fontId="23" fillId="0" borderId="20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1" fillId="2" borderId="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13" fillId="36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22" fillId="23" borderId="15" applyNumberForma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5" fillId="39" borderId="21" applyNumberFormat="0" applyFon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7" fillId="36" borderId="22" applyNumberFormat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45" fillId="0" borderId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3" fillId="0" borderId="0" applyFont="0" applyFill="0" applyBorder="0" applyAlignment="0" applyProtection="0"/>
  </cellStyleXfs>
  <cellXfs count="315">
    <xf numFmtId="0" fontId="0" fillId="0" borderId="0" xfId="0"/>
    <xf numFmtId="0" fontId="5" fillId="0" borderId="0" xfId="4" applyFont="1"/>
    <xf numFmtId="4" fontId="5" fillId="0" borderId="0" xfId="4" applyNumberFormat="1" applyFont="1"/>
    <xf numFmtId="4" fontId="5" fillId="0" borderId="0" xfId="4" applyNumberFormat="1" applyFont="1" applyAlignment="1">
      <alignment horizontal="centerContinuous"/>
    </xf>
    <xf numFmtId="0" fontId="6" fillId="0" borderId="0" xfId="4" applyFont="1" applyAlignment="1">
      <alignment horizontal="left"/>
    </xf>
    <xf numFmtId="4" fontId="5" fillId="0" borderId="7" xfId="4" applyNumberFormat="1" applyFont="1" applyBorder="1"/>
    <xf numFmtId="4" fontId="5" fillId="0" borderId="2" xfId="4" applyNumberFormat="1" applyFont="1" applyBorder="1"/>
    <xf numFmtId="4" fontId="5" fillId="0" borderId="8" xfId="4" applyNumberFormat="1" applyFont="1" applyBorder="1"/>
    <xf numFmtId="4" fontId="5" fillId="0" borderId="9" xfId="4" applyNumberFormat="1" applyFont="1" applyBorder="1"/>
    <xf numFmtId="0" fontId="3" fillId="0" borderId="10" xfId="4" applyFont="1" applyBorder="1" applyAlignment="1">
      <alignment horizontal="center"/>
    </xf>
    <xf numFmtId="4" fontId="5" fillId="0" borderId="4" xfId="4" applyNumberFormat="1" applyFont="1" applyBorder="1" applyAlignment="1">
      <alignment horizontal="left" indent="1"/>
    </xf>
    <xf numFmtId="44" fontId="5" fillId="0" borderId="5" xfId="2" applyFont="1" applyBorder="1" applyAlignment="1" applyProtection="1"/>
    <xf numFmtId="9" fontId="5" fillId="0" borderId="6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5" xfId="4" applyNumberFormat="1" applyFont="1" applyBorder="1"/>
    <xf numFmtId="4" fontId="8" fillId="0" borderId="0" xfId="4" applyNumberFormat="1" applyFont="1"/>
    <xf numFmtId="4" fontId="5" fillId="0" borderId="5" xfId="4" applyNumberFormat="1" applyFont="1" applyBorder="1"/>
    <xf numFmtId="4" fontId="5" fillId="0" borderId="6" xfId="4" applyNumberFormat="1" applyFont="1" applyBorder="1"/>
    <xf numFmtId="43" fontId="5" fillId="16" borderId="0" xfId="1" applyFont="1" applyFill="1" applyAlignment="1" applyProtection="1"/>
    <xf numFmtId="4" fontId="5" fillId="0" borderId="4" xfId="4" applyNumberFormat="1" applyFont="1" applyBorder="1" applyAlignment="1">
      <alignment horizontal="left" indent="3"/>
    </xf>
    <xf numFmtId="3" fontId="5" fillId="0" borderId="0" xfId="4" applyNumberFormat="1" applyFont="1"/>
    <xf numFmtId="44" fontId="5" fillId="0" borderId="11" xfId="2" applyFont="1" applyBorder="1" applyAlignment="1" applyProtection="1"/>
    <xf numFmtId="4" fontId="5" fillId="0" borderId="4" xfId="4" applyNumberFormat="1" applyFont="1" applyBorder="1"/>
    <xf numFmtId="4" fontId="5" fillId="0" borderId="12" xfId="4" applyNumberFormat="1" applyFont="1" applyBorder="1" applyAlignment="1">
      <alignment horizontal="right"/>
    </xf>
    <xf numFmtId="44" fontId="5" fillId="0" borderId="13" xfId="2" applyFont="1" applyBorder="1" applyAlignment="1" applyProtection="1"/>
    <xf numFmtId="9" fontId="5" fillId="0" borderId="14" xfId="3" applyFont="1" applyBorder="1" applyAlignment="1" applyProtection="1"/>
    <xf numFmtId="4" fontId="9" fillId="0" borderId="3" xfId="4" applyNumberFormat="1" applyFont="1" applyBorder="1" applyAlignment="1">
      <alignment wrapText="1"/>
    </xf>
    <xf numFmtId="44" fontId="5" fillId="17" borderId="0" xfId="2" applyFont="1" applyFill="1" applyBorder="1" applyAlignment="1" applyProtection="1"/>
    <xf numFmtId="164" fontId="5" fillId="0" borderId="0" xfId="4" applyNumberFormat="1" applyFont="1"/>
    <xf numFmtId="4" fontId="9" fillId="0" borderId="0" xfId="4" applyNumberFormat="1" applyFont="1" applyAlignment="1">
      <alignment wrapText="1"/>
    </xf>
    <xf numFmtId="0" fontId="3" fillId="0" borderId="0" xfId="4" applyFont="1" applyAlignment="1">
      <alignment horizontal="right"/>
    </xf>
    <xf numFmtId="44" fontId="8" fillId="16" borderId="5" xfId="2" applyFont="1" applyFill="1" applyBorder="1" applyAlignment="1" applyProtection="1"/>
    <xf numFmtId="44" fontId="8" fillId="16" borderId="5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1" xfId="2" applyFont="1" applyFill="1" applyBorder="1" applyAlignment="1" applyProtection="1">
      <protection locked="0"/>
    </xf>
    <xf numFmtId="4" fontId="5" fillId="0" borderId="26" xfId="4" applyNumberFormat="1" applyFont="1" applyBorder="1"/>
    <xf numFmtId="4" fontId="5" fillId="0" borderId="27" xfId="4" applyNumberFormat="1" applyFont="1" applyBorder="1"/>
    <xf numFmtId="4" fontId="5" fillId="0" borderId="28" xfId="4" applyNumberFormat="1" applyFont="1" applyBorder="1"/>
    <xf numFmtId="4" fontId="5" fillId="0" borderId="29" xfId="4" applyNumberFormat="1" applyFont="1" applyBorder="1"/>
    <xf numFmtId="4" fontId="9" fillId="0" borderId="30" xfId="4" applyNumberFormat="1" applyFont="1" applyBorder="1" applyAlignment="1">
      <alignment wrapText="1"/>
    </xf>
    <xf numFmtId="4" fontId="3" fillId="15" borderId="27" xfId="4" applyNumberFormat="1" applyFont="1" applyFill="1" applyBorder="1" applyAlignment="1">
      <alignment horizontal="center"/>
    </xf>
    <xf numFmtId="4" fontId="5" fillId="0" borderId="33" xfId="4" applyNumberFormat="1" applyFont="1" applyBorder="1"/>
    <xf numFmtId="43" fontId="5" fillId="0" borderId="0" xfId="1" applyFont="1" applyBorder="1" applyAlignment="1" applyProtection="1"/>
    <xf numFmtId="0" fontId="3" fillId="0" borderId="0" xfId="4" applyFont="1" applyAlignment="1">
      <alignment horizontal="center"/>
    </xf>
    <xf numFmtId="0" fontId="4" fillId="0" borderId="0" xfId="0" applyFont="1"/>
    <xf numFmtId="0" fontId="3" fillId="0" borderId="0" xfId="4" applyFont="1"/>
    <xf numFmtId="0" fontId="37" fillId="0" borderId="0" xfId="4" applyFont="1" applyAlignment="1">
      <alignment horizontal="center"/>
    </xf>
    <xf numFmtId="0" fontId="4" fillId="0" borderId="0" xfId="4" applyFont="1"/>
    <xf numFmtId="4" fontId="9" fillId="0" borderId="25" xfId="4" applyNumberFormat="1" applyFont="1" applyBorder="1" applyAlignment="1">
      <alignment wrapText="1"/>
    </xf>
    <xf numFmtId="43" fontId="5" fillId="16" borderId="0" xfId="1" applyFont="1" applyFill="1" applyAlignment="1" applyProtection="1">
      <alignment wrapText="1"/>
      <protection locked="0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32" fillId="40" borderId="0" xfId="0" applyFont="1" applyFill="1" applyAlignment="1">
      <alignment horizontal="center" wrapText="1"/>
    </xf>
    <xf numFmtId="0" fontId="39" fillId="40" borderId="37" xfId="0" applyFont="1" applyFill="1" applyBorder="1" applyAlignment="1">
      <alignment horizontal="center"/>
    </xf>
    <xf numFmtId="0" fontId="34" fillId="40" borderId="37" xfId="0" applyFont="1" applyFill="1" applyBorder="1" applyAlignment="1">
      <alignment horizontal="center" vertical="center"/>
    </xf>
    <xf numFmtId="0" fontId="32" fillId="40" borderId="0" xfId="0" applyFont="1" applyFill="1" applyAlignment="1">
      <alignment horizontal="center"/>
    </xf>
    <xf numFmtId="0" fontId="34" fillId="40" borderId="0" xfId="0" applyFont="1" applyFill="1" applyAlignment="1">
      <alignment horizontal="center"/>
    </xf>
    <xf numFmtId="0" fontId="33" fillId="0" borderId="0" xfId="0" applyFont="1" applyAlignment="1">
      <alignment horizontal="center" wrapText="1"/>
    </xf>
    <xf numFmtId="39" fontId="32" fillId="41" borderId="38" xfId="0" applyNumberFormat="1" applyFont="1" applyFill="1" applyBorder="1" applyAlignment="1">
      <alignment horizontal="center" wrapText="1"/>
    </xf>
    <xf numFmtId="49" fontId="32" fillId="41" borderId="38" xfId="0" applyNumberFormat="1" applyFont="1" applyFill="1" applyBorder="1" applyAlignment="1">
      <alignment horizontal="center" wrapText="1"/>
    </xf>
    <xf numFmtId="39" fontId="32" fillId="41" borderId="40" xfId="0" applyNumberFormat="1" applyFont="1" applyFill="1" applyBorder="1" applyAlignment="1">
      <alignment horizontal="center" wrapText="1"/>
    </xf>
    <xf numFmtId="0" fontId="40" fillId="42" borderId="26" xfId="0" applyFont="1" applyFill="1" applyBorder="1" applyAlignment="1">
      <alignment horizontal="left" vertical="center"/>
    </xf>
    <xf numFmtId="0" fontId="33" fillId="0" borderId="0" xfId="0" applyFont="1"/>
    <xf numFmtId="0" fontId="34" fillId="43" borderId="34" xfId="0" applyFont="1" applyFill="1" applyBorder="1" applyAlignment="1">
      <alignment wrapText="1"/>
    </xf>
    <xf numFmtId="49" fontId="34" fillId="43" borderId="0" xfId="0" applyNumberFormat="1" applyFont="1" applyFill="1" applyAlignment="1">
      <alignment horizontal="center"/>
    </xf>
    <xf numFmtId="39" fontId="34" fillId="0" borderId="34" xfId="0" applyNumberFormat="1" applyFont="1" applyBorder="1"/>
    <xf numFmtId="39" fontId="34" fillId="0" borderId="0" xfId="0" applyNumberFormat="1" applyFont="1"/>
    <xf numFmtId="8" fontId="32" fillId="44" borderId="0" xfId="0" applyNumberFormat="1" applyFont="1" applyFill="1" applyAlignment="1">
      <alignment horizontal="center"/>
    </xf>
    <xf numFmtId="0" fontId="34" fillId="0" borderId="41" xfId="0" applyFont="1" applyBorder="1"/>
    <xf numFmtId="0" fontId="34" fillId="42" borderId="0" xfId="0" applyFont="1" applyFill="1" applyAlignment="1">
      <alignment horizontal="left"/>
    </xf>
    <xf numFmtId="0" fontId="32" fillId="0" borderId="42" xfId="0" applyFont="1" applyBorder="1" applyAlignment="1">
      <alignment horizontal="left" wrapText="1"/>
    </xf>
    <xf numFmtId="49" fontId="32" fillId="0" borderId="43" xfId="0" applyNumberFormat="1" applyFont="1" applyBorder="1" applyAlignment="1">
      <alignment horizontal="center"/>
    </xf>
    <xf numFmtId="43" fontId="32" fillId="0" borderId="34" xfId="0" applyNumberFormat="1" applyFont="1" applyBorder="1" applyProtection="1">
      <protection locked="0"/>
    </xf>
    <xf numFmtId="43" fontId="32" fillId="0" borderId="34" xfId="0" applyNumberFormat="1" applyFont="1" applyBorder="1"/>
    <xf numFmtId="43" fontId="32" fillId="42" borderId="39" xfId="0" applyNumberFormat="1" applyFont="1" applyFill="1" applyBorder="1"/>
    <xf numFmtId="0" fontId="34" fillId="42" borderId="0" xfId="0" applyFont="1" applyFill="1" applyAlignment="1">
      <alignment horizontal="left" wrapText="1"/>
    </xf>
    <xf numFmtId="0" fontId="33" fillId="45" borderId="0" xfId="0" applyFont="1" applyFill="1"/>
    <xf numFmtId="0" fontId="32" fillId="0" borderId="0" xfId="0" applyFont="1" applyAlignment="1">
      <alignment horizontal="left" wrapText="1"/>
    </xf>
    <xf numFmtId="49" fontId="32" fillId="0" borderId="44" xfId="0" applyNumberFormat="1" applyFont="1" applyBorder="1" applyAlignment="1">
      <alignment horizontal="center"/>
    </xf>
    <xf numFmtId="43" fontId="32" fillId="46" borderId="39" xfId="0" applyNumberFormat="1" applyFont="1" applyFill="1" applyBorder="1"/>
    <xf numFmtId="0" fontId="34" fillId="42" borderId="0" xfId="0" applyFont="1" applyFill="1" applyAlignment="1">
      <alignment horizontal="center" wrapText="1"/>
    </xf>
    <xf numFmtId="49" fontId="32" fillId="0" borderId="0" xfId="0" applyNumberFormat="1" applyFont="1" applyAlignment="1">
      <alignment horizontal="center"/>
    </xf>
    <xf numFmtId="0" fontId="32" fillId="42" borderId="45" xfId="0" applyFont="1" applyFill="1" applyBorder="1" applyAlignment="1">
      <alignment wrapText="1"/>
    </xf>
    <xf numFmtId="0" fontId="32" fillId="42" borderId="45" xfId="0" applyFont="1" applyFill="1" applyBorder="1" applyAlignment="1">
      <alignment horizontal="left" wrapText="1"/>
    </xf>
    <xf numFmtId="0" fontId="32" fillId="42" borderId="46" xfId="0" applyFont="1" applyFill="1" applyBorder="1" applyAlignment="1">
      <alignment wrapText="1"/>
    </xf>
    <xf numFmtId="165" fontId="32" fillId="0" borderId="0" xfId="0" applyNumberFormat="1" applyFont="1"/>
    <xf numFmtId="0" fontId="33" fillId="41" borderId="0" xfId="0" applyFont="1" applyFill="1"/>
    <xf numFmtId="0" fontId="32" fillId="0" borderId="34" xfId="0" applyFont="1" applyBorder="1" applyAlignment="1">
      <alignment horizontal="left" wrapText="1"/>
    </xf>
    <xf numFmtId="43" fontId="32" fillId="41" borderId="42" xfId="0" applyNumberFormat="1" applyFont="1" applyFill="1" applyBorder="1" applyProtection="1">
      <protection locked="0"/>
    </xf>
    <xf numFmtId="43" fontId="32" fillId="41" borderId="47" xfId="0" applyNumberFormat="1" applyFont="1" applyFill="1" applyBorder="1" applyProtection="1">
      <protection locked="0"/>
    </xf>
    <xf numFmtId="43" fontId="32" fillId="41" borderId="43" xfId="0" applyNumberFormat="1" applyFont="1" applyFill="1" applyBorder="1"/>
    <xf numFmtId="43" fontId="32" fillId="41" borderId="42" xfId="0" applyNumberFormat="1" applyFont="1" applyFill="1" applyBorder="1"/>
    <xf numFmtId="0" fontId="34" fillId="0" borderId="34" xfId="0" applyFont="1" applyBorder="1" applyAlignment="1">
      <alignment horizontal="left" wrapText="1"/>
    </xf>
    <xf numFmtId="43" fontId="32" fillId="41" borderId="34" xfId="0" applyNumberFormat="1" applyFont="1" applyFill="1" applyBorder="1"/>
    <xf numFmtId="43" fontId="32" fillId="41" borderId="24" xfId="0" applyNumberFormat="1" applyFont="1" applyFill="1" applyBorder="1"/>
    <xf numFmtId="43" fontId="32" fillId="0" borderId="42" xfId="0" applyNumberFormat="1" applyFont="1" applyBorder="1" applyProtection="1">
      <protection locked="0"/>
    </xf>
    <xf numFmtId="43" fontId="32" fillId="0" borderId="42" xfId="0" applyNumberFormat="1" applyFont="1" applyBorder="1"/>
    <xf numFmtId="0" fontId="34" fillId="43" borderId="42" xfId="0" applyFont="1" applyFill="1" applyBorder="1" applyAlignment="1">
      <alignment horizontal="left" wrapText="1"/>
    </xf>
    <xf numFmtId="49" fontId="32" fillId="43" borderId="43" xfId="0" applyNumberFormat="1" applyFont="1" applyFill="1" applyBorder="1" applyAlignment="1">
      <alignment horizontal="center"/>
    </xf>
    <xf numFmtId="0" fontId="34" fillId="0" borderId="42" xfId="0" applyFont="1" applyBorder="1" applyAlignment="1">
      <alignment horizontal="left" wrapText="1"/>
    </xf>
    <xf numFmtId="0" fontId="32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2" fillId="0" borderId="34" xfId="0" applyFont="1" applyBorder="1" applyAlignment="1">
      <alignment wrapText="1"/>
    </xf>
    <xf numFmtId="43" fontId="32" fillId="41" borderId="38" xfId="0" applyNumberFormat="1" applyFont="1" applyFill="1" applyBorder="1"/>
    <xf numFmtId="0" fontId="34" fillId="43" borderId="42" xfId="0" applyFont="1" applyFill="1" applyBorder="1" applyAlignment="1">
      <alignment wrapText="1"/>
    </xf>
    <xf numFmtId="0" fontId="34" fillId="0" borderId="42" xfId="0" applyFont="1" applyBorder="1" applyAlignment="1">
      <alignment wrapText="1"/>
    </xf>
    <xf numFmtId="0" fontId="32" fillId="43" borderId="0" xfId="0" applyFont="1" applyFill="1"/>
    <xf numFmtId="0" fontId="35" fillId="0" borderId="0" xfId="0" applyFont="1"/>
    <xf numFmtId="0" fontId="32" fillId="0" borderId="42" xfId="0" applyFont="1" applyBorder="1" applyAlignment="1">
      <alignment wrapText="1"/>
    </xf>
    <xf numFmtId="43" fontId="32" fillId="41" borderId="38" xfId="0" applyNumberFormat="1" applyFont="1" applyFill="1" applyBorder="1" applyAlignment="1" applyProtection="1">
      <alignment horizontal="right"/>
      <protection locked="0"/>
    </xf>
    <xf numFmtId="43" fontId="32" fillId="42" borderId="50" xfId="0" applyNumberFormat="1" applyFont="1" applyFill="1" applyBorder="1"/>
    <xf numFmtId="0" fontId="34" fillId="0" borderId="34" xfId="0" applyFont="1" applyBorder="1" applyAlignment="1">
      <alignment wrapText="1"/>
    </xf>
    <xf numFmtId="49" fontId="32" fillId="43" borderId="0" xfId="0" applyNumberFormat="1" applyFont="1" applyFill="1" applyAlignment="1">
      <alignment horizontal="center"/>
    </xf>
    <xf numFmtId="165" fontId="36" fillId="0" borderId="0" xfId="0" applyNumberFormat="1" applyFont="1"/>
    <xf numFmtId="43" fontId="32" fillId="43" borderId="35" xfId="0" applyNumberFormat="1" applyFont="1" applyFill="1" applyBorder="1"/>
    <xf numFmtId="49" fontId="34" fillId="0" borderId="0" xfId="0" applyNumberFormat="1" applyFont="1" applyAlignment="1">
      <alignment horizontal="center"/>
    </xf>
    <xf numFmtId="43" fontId="32" fillId="47" borderId="39" xfId="0" applyNumberFormat="1" applyFont="1" applyFill="1" applyBorder="1"/>
    <xf numFmtId="0" fontId="34" fillId="0" borderId="0" xfId="0" applyFont="1" applyAlignment="1">
      <alignment horizontal="left" wrapText="1"/>
    </xf>
    <xf numFmtId="43" fontId="32" fillId="0" borderId="0" xfId="0" applyNumberFormat="1" applyFont="1" applyProtection="1">
      <protection locked="0"/>
    </xf>
    <xf numFmtId="49" fontId="34" fillId="43" borderId="38" xfId="0" applyNumberFormat="1" applyFont="1" applyFill="1" applyBorder="1" applyAlignment="1">
      <alignment horizontal="center"/>
    </xf>
    <xf numFmtId="43" fontId="32" fillId="43" borderId="38" xfId="0" applyNumberFormat="1" applyFont="1" applyFill="1" applyBorder="1" applyProtection="1">
      <protection locked="0"/>
    </xf>
    <xf numFmtId="49" fontId="34" fillId="43" borderId="51" xfId="0" applyNumberFormat="1" applyFont="1" applyFill="1" applyBorder="1" applyAlignment="1">
      <alignment horizontal="center"/>
    </xf>
    <xf numFmtId="43" fontId="32" fillId="43" borderId="51" xfId="0" applyNumberFormat="1" applyFont="1" applyFill="1" applyBorder="1" applyAlignment="1" applyProtection="1">
      <alignment horizontal="center"/>
      <protection locked="0"/>
    </xf>
    <xf numFmtId="0" fontId="34" fillId="43" borderId="49" xfId="0" applyFont="1" applyFill="1" applyBorder="1" applyAlignment="1">
      <alignment wrapText="1"/>
    </xf>
    <xf numFmtId="49" fontId="34" fillId="43" borderId="48" xfId="0" applyNumberFormat="1" applyFont="1" applyFill="1" applyBorder="1" applyAlignment="1">
      <alignment horizontal="center"/>
    </xf>
    <xf numFmtId="43" fontId="32" fillId="43" borderId="48" xfId="0" applyNumberFormat="1" applyFont="1" applyFill="1" applyBorder="1" applyAlignment="1" applyProtection="1">
      <alignment horizontal="center"/>
      <protection locked="0"/>
    </xf>
    <xf numFmtId="43" fontId="32" fillId="0" borderId="37" xfId="0" applyNumberFormat="1" applyFont="1" applyBorder="1" applyProtection="1">
      <protection locked="0"/>
    </xf>
    <xf numFmtId="39" fontId="32" fillId="0" borderId="36" xfId="0" applyNumberFormat="1" applyFont="1" applyBorder="1"/>
    <xf numFmtId="39" fontId="32" fillId="0" borderId="0" xfId="0" applyNumberFormat="1" applyFont="1"/>
    <xf numFmtId="0" fontId="32" fillId="43" borderId="34" xfId="0" applyFont="1" applyFill="1" applyBorder="1" applyAlignment="1">
      <alignment horizontal="right" wrapText="1"/>
    </xf>
    <xf numFmtId="49" fontId="36" fillId="43" borderId="0" xfId="0" applyNumberFormat="1" applyFont="1" applyFill="1" applyAlignment="1">
      <alignment horizontal="center"/>
    </xf>
    <xf numFmtId="39" fontId="32" fillId="0" borderId="0" xfId="0" applyNumberFormat="1" applyFont="1" applyAlignment="1">
      <alignment horizontal="right"/>
    </xf>
    <xf numFmtId="39" fontId="32" fillId="0" borderId="43" xfId="0" applyNumberFormat="1" applyFont="1" applyBorder="1"/>
    <xf numFmtId="0" fontId="7" fillId="0" borderId="0" xfId="0" applyFont="1"/>
    <xf numFmtId="166" fontId="34" fillId="0" borderId="0" xfId="0" applyNumberFormat="1" applyFont="1"/>
    <xf numFmtId="39" fontId="42" fillId="0" borderId="0" xfId="0" applyNumberFormat="1" applyFont="1"/>
    <xf numFmtId="0" fontId="32" fillId="0" borderId="0" xfId="0" applyFont="1" applyAlignment="1">
      <alignment wrapText="1"/>
    </xf>
    <xf numFmtId="0" fontId="34" fillId="41" borderId="52" xfId="0" applyFont="1" applyFill="1" applyBorder="1"/>
    <xf numFmtId="0" fontId="34" fillId="41" borderId="53" xfId="0" applyFont="1" applyFill="1" applyBorder="1"/>
    <xf numFmtId="0" fontId="36" fillId="47" borderId="46" xfId="0" applyFont="1" applyFill="1" applyBorder="1"/>
    <xf numFmtId="0" fontId="36" fillId="47" borderId="55" xfId="0" applyFont="1" applyFill="1" applyBorder="1"/>
    <xf numFmtId="0" fontId="36" fillId="0" borderId="0" xfId="0" applyFont="1" applyAlignment="1">
      <alignment wrapText="1"/>
    </xf>
    <xf numFmtId="0" fontId="32" fillId="43" borderId="0" xfId="0" applyFont="1" applyFill="1" applyAlignment="1">
      <alignment wrapText="1"/>
    </xf>
    <xf numFmtId="39" fontId="36" fillId="0" borderId="0" xfId="0" applyNumberFormat="1" applyFont="1"/>
    <xf numFmtId="0" fontId="36" fillId="47" borderId="52" xfId="0" applyFont="1" applyFill="1" applyBorder="1"/>
    <xf numFmtId="0" fontId="36" fillId="47" borderId="54" xfId="0" applyFont="1" applyFill="1" applyBorder="1"/>
    <xf numFmtId="165" fontId="36" fillId="43" borderId="0" xfId="0" applyNumberFormat="1" applyFont="1" applyFill="1" applyAlignment="1">
      <alignment wrapText="1"/>
    </xf>
    <xf numFmtId="165" fontId="32" fillId="43" borderId="0" xfId="0" applyNumberFormat="1" applyFont="1" applyFill="1" applyAlignment="1">
      <alignment wrapText="1"/>
    </xf>
    <xf numFmtId="165" fontId="36" fillId="43" borderId="37" xfId="0" applyNumberFormat="1" applyFont="1" applyFill="1" applyBorder="1" applyAlignment="1">
      <alignment wrapText="1"/>
    </xf>
    <xf numFmtId="49" fontId="36" fillId="43" borderId="37" xfId="0" applyNumberFormat="1" applyFont="1" applyFill="1" applyBorder="1" applyAlignment="1">
      <alignment horizontal="center"/>
    </xf>
    <xf numFmtId="0" fontId="36" fillId="47" borderId="26" xfId="0" applyFont="1" applyFill="1" applyBorder="1" applyAlignment="1">
      <alignment wrapText="1"/>
    </xf>
    <xf numFmtId="49" fontId="32" fillId="47" borderId="26" xfId="0" applyNumberFormat="1" applyFont="1" applyFill="1" applyBorder="1" applyAlignment="1">
      <alignment wrapText="1"/>
    </xf>
    <xf numFmtId="0" fontId="36" fillId="47" borderId="0" xfId="0" applyFont="1" applyFill="1" applyAlignment="1">
      <alignment wrapText="1"/>
    </xf>
    <xf numFmtId="49" fontId="32" fillId="47" borderId="0" xfId="0" applyNumberFormat="1" applyFont="1" applyFill="1" applyAlignment="1">
      <alignment wrapText="1"/>
    </xf>
    <xf numFmtId="44" fontId="5" fillId="0" borderId="0" xfId="4" applyNumberFormat="1" applyFont="1"/>
    <xf numFmtId="0" fontId="4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4" fontId="44" fillId="0" borderId="0" xfId="0" applyNumberFormat="1" applyFont="1"/>
    <xf numFmtId="4" fontId="4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4" fillId="0" borderId="56" xfId="0" applyNumberFormat="1" applyFont="1" applyBorder="1"/>
    <xf numFmtId="4" fontId="44" fillId="0" borderId="60" xfId="0" applyNumberFormat="1" applyFont="1" applyBorder="1"/>
    <xf numFmtId="4" fontId="44" fillId="0" borderId="61" xfId="0" applyNumberFormat="1" applyFont="1" applyBorder="1"/>
    <xf numFmtId="4" fontId="44" fillId="0" borderId="26" xfId="0" applyNumberFormat="1" applyFont="1" applyBorder="1"/>
    <xf numFmtId="4" fontId="44" fillId="0" borderId="57" xfId="0" applyNumberFormat="1" applyFont="1" applyBorder="1"/>
    <xf numFmtId="4" fontId="44" fillId="0" borderId="58" xfId="0" applyNumberFormat="1" applyFont="1" applyBorder="1"/>
    <xf numFmtId="0" fontId="6" fillId="0" borderId="62" xfId="0" applyFont="1" applyBorder="1" applyAlignment="1">
      <alignment horizontal="center"/>
    </xf>
    <xf numFmtId="4" fontId="44" fillId="0" borderId="45" xfId="0" applyNumberFormat="1" applyFont="1" applyBorder="1" applyAlignment="1">
      <alignment horizontal="left"/>
    </xf>
    <xf numFmtId="44" fontId="44" fillId="0" borderId="59" xfId="0" applyNumberFormat="1" applyFont="1" applyBorder="1"/>
    <xf numFmtId="9" fontId="44" fillId="0" borderId="41" xfId="0" applyNumberFormat="1" applyFont="1" applyBorder="1"/>
    <xf numFmtId="43" fontId="44" fillId="42" borderId="0" xfId="0" applyNumberFormat="1" applyFont="1" applyFill="1"/>
    <xf numFmtId="4" fontId="44" fillId="0" borderId="59" xfId="0" applyNumberFormat="1" applyFont="1" applyBorder="1"/>
    <xf numFmtId="4" fontId="44" fillId="0" borderId="41" xfId="0" applyNumberFormat="1" applyFont="1" applyBorder="1"/>
    <xf numFmtId="4" fontId="44" fillId="0" borderId="45" xfId="0" applyNumberFormat="1" applyFont="1" applyBorder="1" applyAlignment="1">
      <alignment horizontal="left" indent="3"/>
    </xf>
    <xf numFmtId="3" fontId="44" fillId="0" borderId="0" xfId="0" applyNumberFormat="1" applyFont="1"/>
    <xf numFmtId="44" fontId="44" fillId="0" borderId="67" xfId="0" applyNumberFormat="1" applyFont="1" applyBorder="1"/>
    <xf numFmtId="4" fontId="44" fillId="0" borderId="45" xfId="0" applyNumberFormat="1" applyFont="1" applyBorder="1"/>
    <xf numFmtId="4" fontId="44" fillId="0" borderId="46" xfId="0" applyNumberFormat="1" applyFont="1" applyBorder="1" applyAlignment="1">
      <alignment horizontal="right"/>
    </xf>
    <xf numFmtId="44" fontId="44" fillId="0" borderId="68" xfId="0" applyNumberFormat="1" applyFont="1" applyBorder="1"/>
    <xf numFmtId="9" fontId="44" fillId="0" borderId="55" xfId="0" applyNumberFormat="1" applyFont="1" applyBorder="1"/>
    <xf numFmtId="4" fontId="32" fillId="0" borderId="26" xfId="0" applyNumberFormat="1" applyFont="1" applyBorder="1" applyAlignment="1">
      <alignment wrapText="1"/>
    </xf>
    <xf numFmtId="44" fontId="44" fillId="42" borderId="0" xfId="0" applyNumberFormat="1" applyFont="1" applyFill="1"/>
    <xf numFmtId="164" fontId="44" fillId="0" borderId="0" xfId="0" applyNumberFormat="1" applyFont="1"/>
    <xf numFmtId="4" fontId="32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44" fillId="0" borderId="0" xfId="1375" applyFont="1"/>
    <xf numFmtId="0" fontId="6" fillId="0" borderId="0" xfId="1375" applyFont="1" applyAlignment="1">
      <alignment horizontal="right"/>
    </xf>
    <xf numFmtId="0" fontId="6" fillId="0" borderId="0" xfId="1375" applyFont="1"/>
    <xf numFmtId="0" fontId="6" fillId="0" borderId="0" xfId="1375" applyFont="1" applyAlignment="1">
      <alignment horizontal="center"/>
    </xf>
    <xf numFmtId="0" fontId="6" fillId="0" borderId="0" xfId="1375" applyFont="1" applyAlignment="1">
      <alignment horizontal="left"/>
    </xf>
    <xf numFmtId="43" fontId="44" fillId="42" borderId="0" xfId="1375" applyNumberFormat="1" applyFont="1" applyFill="1"/>
    <xf numFmtId="4" fontId="44" fillId="0" borderId="0" xfId="1375" applyNumberFormat="1" applyFont="1"/>
    <xf numFmtId="4" fontId="44" fillId="0" borderId="0" xfId="1375" applyNumberFormat="1" applyFont="1" applyAlignment="1">
      <alignment horizontal="center"/>
    </xf>
    <xf numFmtId="4" fontId="44" fillId="0" borderId="56" xfId="1375" applyNumberFormat="1" applyFont="1" applyBorder="1"/>
    <xf numFmtId="4" fontId="44" fillId="0" borderId="57" xfId="1375" applyNumberFormat="1" applyFont="1" applyBorder="1"/>
    <xf numFmtId="4" fontId="44" fillId="0" borderId="26" xfId="1375" applyNumberFormat="1" applyFont="1" applyBorder="1"/>
    <xf numFmtId="4" fontId="44" fillId="0" borderId="58" xfId="1375" applyNumberFormat="1" applyFont="1" applyBorder="1"/>
    <xf numFmtId="0" fontId="6" fillId="0" borderId="62" xfId="1375" applyFont="1" applyBorder="1" applyAlignment="1">
      <alignment horizontal="center"/>
    </xf>
    <xf numFmtId="4" fontId="44" fillId="0" borderId="45" xfId="1375" applyNumberFormat="1" applyFont="1" applyBorder="1" applyAlignment="1">
      <alignment horizontal="left"/>
    </xf>
    <xf numFmtId="44" fontId="44" fillId="0" borderId="59" xfId="1375" applyNumberFormat="1" applyFont="1" applyBorder="1"/>
    <xf numFmtId="9" fontId="44" fillId="0" borderId="41" xfId="1375" applyNumberFormat="1" applyFont="1" applyBorder="1"/>
    <xf numFmtId="4" fontId="44" fillId="0" borderId="59" xfId="1375" applyNumberFormat="1" applyFont="1" applyBorder="1"/>
    <xf numFmtId="4" fontId="44" fillId="0" borderId="41" xfId="1375" applyNumberFormat="1" applyFont="1" applyBorder="1"/>
    <xf numFmtId="3" fontId="44" fillId="0" borderId="0" xfId="1375" applyNumberFormat="1" applyFont="1"/>
    <xf numFmtId="44" fontId="44" fillId="0" borderId="67" xfId="1375" applyNumberFormat="1" applyFont="1" applyBorder="1"/>
    <xf numFmtId="4" fontId="44" fillId="0" borderId="45" xfId="1375" applyNumberFormat="1" applyFont="1" applyBorder="1"/>
    <xf numFmtId="4" fontId="44" fillId="0" borderId="46" xfId="1375" applyNumberFormat="1" applyFont="1" applyBorder="1" applyAlignment="1">
      <alignment horizontal="right"/>
    </xf>
    <xf numFmtId="44" fontId="44" fillId="0" borderId="68" xfId="1375" applyNumberFormat="1" applyFont="1" applyBorder="1"/>
    <xf numFmtId="9" fontId="44" fillId="0" borderId="55" xfId="1375" applyNumberFormat="1" applyFont="1" applyBorder="1"/>
    <xf numFmtId="4" fontId="32" fillId="0" borderId="26" xfId="1375" applyNumberFormat="1" applyFont="1" applyBorder="1" applyAlignment="1">
      <alignment wrapText="1"/>
    </xf>
    <xf numFmtId="44" fontId="44" fillId="42" borderId="0" xfId="1375" applyNumberFormat="1" applyFont="1" applyFill="1"/>
    <xf numFmtId="164" fontId="44" fillId="0" borderId="0" xfId="1375" applyNumberFormat="1" applyFont="1"/>
    <xf numFmtId="4" fontId="32" fillId="0" borderId="0" xfId="1375" applyNumberFormat="1" applyFont="1" applyAlignment="1">
      <alignment wrapText="1"/>
    </xf>
    <xf numFmtId="167" fontId="6" fillId="0" borderId="0" xfId="1375" applyNumberFormat="1" applyFont="1" applyAlignment="1">
      <alignment horizontal="center"/>
    </xf>
    <xf numFmtId="4" fontId="44" fillId="0" borderId="45" xfId="1375" applyNumberFormat="1" applyFont="1" applyBorder="1" applyAlignment="1">
      <alignment horizontal="left" indent="3"/>
    </xf>
    <xf numFmtId="44" fontId="8" fillId="42" borderId="41" xfId="1375" applyNumberFormat="1" applyFont="1" applyFill="1" applyBorder="1" applyProtection="1">
      <protection locked="0"/>
    </xf>
    <xf numFmtId="4" fontId="44" fillId="0" borderId="60" xfId="1375" applyNumberFormat="1" applyFont="1" applyBorder="1"/>
    <xf numFmtId="4" fontId="44" fillId="0" borderId="61" xfId="1375" applyNumberFormat="1" applyFont="1" applyBorder="1"/>
    <xf numFmtId="44" fontId="8" fillId="42" borderId="63" xfId="1375" applyNumberFormat="1" applyFont="1" applyFill="1" applyBorder="1" applyProtection="1">
      <protection locked="0"/>
    </xf>
    <xf numFmtId="44" fontId="8" fillId="42" borderId="64" xfId="1375" applyNumberFormat="1" applyFont="1" applyFill="1" applyBorder="1" applyProtection="1">
      <protection locked="0"/>
    </xf>
    <xf numFmtId="44" fontId="8" fillId="42" borderId="65" xfId="1375" applyNumberFormat="1" applyFont="1" applyFill="1" applyBorder="1" applyProtection="1">
      <protection locked="0"/>
    </xf>
    <xf numFmtId="44" fontId="8" fillId="42" borderId="66" xfId="1375" applyNumberFormat="1" applyFont="1" applyFill="1" applyBorder="1" applyProtection="1">
      <protection locked="0"/>
    </xf>
    <xf numFmtId="43" fontId="32" fillId="42" borderId="34" xfId="0" applyNumberFormat="1" applyFont="1" applyFill="1" applyBorder="1" applyProtection="1">
      <protection locked="0"/>
    </xf>
    <xf numFmtId="0" fontId="46" fillId="49" borderId="0" xfId="0" applyFont="1" applyFill="1" applyAlignment="1">
      <alignment horizontal="left" wrapText="1"/>
    </xf>
    <xf numFmtId="49" fontId="46" fillId="49" borderId="0" xfId="0" applyNumberFormat="1" applyFont="1" applyFill="1" applyAlignment="1">
      <alignment horizontal="center"/>
    </xf>
    <xf numFmtId="0" fontId="46" fillId="0" borderId="0" xfId="0" applyFont="1" applyAlignment="1">
      <alignment horizontal="left" wrapText="1"/>
    </xf>
    <xf numFmtId="49" fontId="46" fillId="0" borderId="0" xfId="0" applyNumberFormat="1" applyFont="1" applyAlignment="1">
      <alignment horizontal="center"/>
    </xf>
    <xf numFmtId="39" fontId="32" fillId="42" borderId="43" xfId="0" applyNumberFormat="1" applyFont="1" applyFill="1" applyBorder="1"/>
    <xf numFmtId="4" fontId="3" fillId="15" borderId="31" xfId="4" applyNumberFormat="1" applyFont="1" applyFill="1" applyBorder="1" applyAlignment="1">
      <alignment horizontal="center"/>
    </xf>
    <xf numFmtId="4" fontId="3" fillId="15" borderId="32" xfId="4" applyNumberFormat="1" applyFont="1" applyFill="1" applyBorder="1" applyAlignment="1">
      <alignment horizontal="center" wrapText="1"/>
    </xf>
    <xf numFmtId="4" fontId="3" fillId="15" borderId="12" xfId="4" applyNumberFormat="1" applyFont="1" applyFill="1" applyBorder="1" applyAlignment="1">
      <alignment horizontal="center"/>
    </xf>
    <xf numFmtId="4" fontId="3" fillId="15" borderId="11" xfId="4" applyNumberFormat="1" applyFont="1" applyFill="1" applyBorder="1" applyAlignment="1">
      <alignment horizontal="center"/>
    </xf>
    <xf numFmtId="4" fontId="3" fillId="15" borderId="13" xfId="4" applyNumberFormat="1" applyFont="1" applyFill="1" applyBorder="1" applyAlignment="1">
      <alignment horizontal="center"/>
    </xf>
    <xf numFmtId="4" fontId="3" fillId="15" borderId="14" xfId="4" applyNumberFormat="1" applyFont="1" applyFill="1" applyBorder="1" applyAlignment="1">
      <alignment horizontal="center"/>
    </xf>
    <xf numFmtId="4" fontId="3" fillId="15" borderId="27" xfId="4" applyNumberFormat="1" applyFont="1" applyFill="1" applyBorder="1" applyAlignment="1">
      <alignment horizontal="center" wrapText="1"/>
    </xf>
    <xf numFmtId="4" fontId="3" fillId="15" borderId="25" xfId="4" applyNumberFormat="1" applyFont="1" applyFill="1" applyBorder="1" applyAlignment="1">
      <alignment horizontal="center" wrapText="1"/>
    </xf>
    <xf numFmtId="4" fontId="6" fillId="41" borderId="56" xfId="0" applyNumberFormat="1" applyFont="1" applyFill="1" applyBorder="1"/>
    <xf numFmtId="4" fontId="6" fillId="41" borderId="57" xfId="0" applyNumberFormat="1" applyFont="1" applyFill="1" applyBorder="1" applyAlignment="1">
      <alignment horizontal="center"/>
    </xf>
    <xf numFmtId="4" fontId="6" fillId="41" borderId="26" xfId="0" applyNumberFormat="1" applyFont="1" applyFill="1" applyBorder="1" applyAlignment="1">
      <alignment horizontal="center"/>
    </xf>
    <xf numFmtId="4" fontId="6" fillId="41" borderId="57" xfId="0" applyNumberFormat="1" applyFont="1" applyFill="1" applyBorder="1"/>
    <xf numFmtId="4" fontId="6" fillId="41" borderId="58" xfId="0" applyNumberFormat="1" applyFont="1" applyFill="1" applyBorder="1" applyAlignment="1">
      <alignment horizontal="center"/>
    </xf>
    <xf numFmtId="4" fontId="6" fillId="41" borderId="45" xfId="0" applyNumberFormat="1" applyFont="1" applyFill="1" applyBorder="1" applyAlignment="1">
      <alignment horizontal="center"/>
    </xf>
    <xf numFmtId="4" fontId="6" fillId="41" borderId="59" xfId="0" applyNumberFormat="1" applyFont="1" applyFill="1" applyBorder="1" applyAlignment="1">
      <alignment horizontal="center"/>
    </xf>
    <xf numFmtId="4" fontId="6" fillId="41" borderId="0" xfId="0" applyNumberFormat="1" applyFont="1" applyFill="1" applyAlignment="1">
      <alignment horizontal="center"/>
    </xf>
    <xf numFmtId="4" fontId="6" fillId="41" borderId="41" xfId="0" applyNumberFormat="1" applyFont="1" applyFill="1" applyBorder="1" applyAlignment="1">
      <alignment horizontal="center"/>
    </xf>
    <xf numFmtId="4" fontId="44" fillId="0" borderId="27" xfId="0" applyNumberFormat="1" applyFont="1" applyBorder="1"/>
    <xf numFmtId="43" fontId="44" fillId="42" borderId="0" xfId="0" applyNumberFormat="1" applyFont="1" applyFill="1" applyProtection="1">
      <protection locked="0"/>
    </xf>
    <xf numFmtId="0" fontId="44" fillId="0" borderId="0" xfId="0" applyFont="1" applyAlignment="1">
      <alignment horizontal="right"/>
    </xf>
    <xf numFmtId="0" fontId="34" fillId="0" borderId="0" xfId="0" applyFont="1" applyAlignment="1">
      <alignment horizontal="center" vertical="center"/>
    </xf>
    <xf numFmtId="0" fontId="34" fillId="0" borderId="69" xfId="0" applyFont="1" applyBorder="1" applyAlignment="1">
      <alignment horizontal="center" wrapText="1"/>
    </xf>
    <xf numFmtId="39" fontId="34" fillId="0" borderId="69" xfId="0" applyNumberFormat="1" applyFont="1" applyBorder="1" applyAlignment="1">
      <alignment horizontal="center"/>
    </xf>
    <xf numFmtId="39" fontId="32" fillId="40" borderId="69" xfId="0" applyNumberFormat="1" applyFont="1" applyFill="1" applyBorder="1" applyAlignment="1">
      <alignment horizontal="center"/>
    </xf>
    <xf numFmtId="39" fontId="32" fillId="41" borderId="50" xfId="0" applyNumberFormat="1" applyFont="1" applyFill="1" applyBorder="1" applyAlignment="1">
      <alignment horizontal="center" wrapText="1"/>
    </xf>
    <xf numFmtId="43" fontId="32" fillId="44" borderId="50" xfId="0" applyNumberFormat="1" applyFont="1" applyFill="1" applyBorder="1"/>
    <xf numFmtId="49" fontId="38" fillId="50" borderId="0" xfId="0" applyNumberFormat="1" applyFont="1" applyFill="1" applyAlignment="1">
      <alignment horizontal="center"/>
    </xf>
    <xf numFmtId="43" fontId="32" fillId="51" borderId="50" xfId="0" applyNumberFormat="1" applyFont="1" applyFill="1" applyBorder="1"/>
    <xf numFmtId="0" fontId="46" fillId="0" borderId="0" xfId="0" applyFont="1"/>
    <xf numFmtId="0" fontId="34" fillId="50" borderId="0" xfId="0" applyFont="1" applyFill="1" applyAlignment="1">
      <alignment horizontal="left" wrapText="1"/>
    </xf>
    <xf numFmtId="49" fontId="34" fillId="50" borderId="0" xfId="0" applyNumberFormat="1" applyFont="1" applyFill="1" applyAlignment="1">
      <alignment horizontal="center"/>
    </xf>
    <xf numFmtId="0" fontId="32" fillId="50" borderId="0" xfId="0" applyFont="1" applyFill="1" applyAlignment="1">
      <alignment horizontal="left" wrapText="1"/>
    </xf>
    <xf numFmtId="0" fontId="46" fillId="0" borderId="34" xfId="0" applyFont="1" applyBorder="1" applyAlignment="1">
      <alignment wrapText="1"/>
    </xf>
    <xf numFmtId="43" fontId="32" fillId="41" borderId="47" xfId="0" applyNumberFormat="1" applyFont="1" applyFill="1" applyBorder="1"/>
    <xf numFmtId="43" fontId="32" fillId="41" borderId="71" xfId="0" applyNumberFormat="1" applyFont="1" applyFill="1" applyBorder="1"/>
    <xf numFmtId="0" fontId="46" fillId="0" borderId="42" xfId="0" applyFont="1" applyBorder="1" applyAlignment="1">
      <alignment wrapText="1"/>
    </xf>
    <xf numFmtId="49" fontId="46" fillId="0" borderId="43" xfId="0" applyNumberFormat="1" applyFont="1" applyBorder="1" applyAlignment="1">
      <alignment horizontal="center"/>
    </xf>
    <xf numFmtId="43" fontId="32" fillId="0" borderId="72" xfId="0" applyNumberFormat="1" applyFont="1" applyBorder="1"/>
    <xf numFmtId="0" fontId="38" fillId="50" borderId="0" xfId="0" applyFont="1" applyFill="1" applyAlignment="1">
      <alignment horizontal="left" wrapText="1"/>
    </xf>
    <xf numFmtId="43" fontId="32" fillId="45" borderId="50" xfId="0" applyNumberFormat="1" applyFont="1" applyFill="1" applyBorder="1"/>
    <xf numFmtId="43" fontId="32" fillId="47" borderId="50" xfId="0" applyNumberFormat="1" applyFont="1" applyFill="1" applyBorder="1"/>
    <xf numFmtId="43" fontId="41" fillId="42" borderId="50" xfId="0" applyNumberFormat="1" applyFont="1" applyFill="1" applyBorder="1"/>
    <xf numFmtId="43" fontId="32" fillId="41" borderId="73" xfId="0" applyNumberFormat="1" applyFont="1" applyFill="1" applyBorder="1"/>
    <xf numFmtId="39" fontId="32" fillId="0" borderId="69" xfId="0" applyNumberFormat="1" applyFont="1" applyBorder="1"/>
    <xf numFmtId="39" fontId="32" fillId="41" borderId="74" xfId="0" applyNumberFormat="1" applyFont="1" applyFill="1" applyBorder="1"/>
    <xf numFmtId="39" fontId="32" fillId="42" borderId="0" xfId="0" applyNumberFormat="1" applyFont="1" applyFill="1" applyProtection="1">
      <protection locked="0"/>
    </xf>
    <xf numFmtId="39" fontId="32" fillId="42" borderId="69" xfId="0" applyNumberFormat="1" applyFont="1" applyFill="1" applyBorder="1" applyProtection="1">
      <protection locked="0"/>
    </xf>
    <xf numFmtId="0" fontId="0" fillId="0" borderId="69" xfId="0" applyBorder="1"/>
    <xf numFmtId="43" fontId="44" fillId="42" borderId="5" xfId="0" applyNumberFormat="1" applyFont="1" applyFill="1" applyBorder="1" applyAlignment="1" applyProtection="1">
      <alignment horizontal="right"/>
      <protection locked="0"/>
    </xf>
    <xf numFmtId="43" fontId="44" fillId="42" borderId="0" xfId="0" applyNumberFormat="1" applyFont="1" applyFill="1" applyAlignment="1" applyProtection="1">
      <alignment horizontal="right"/>
      <protection locked="0"/>
    </xf>
    <xf numFmtId="43" fontId="8" fillId="42" borderId="5" xfId="0" applyNumberFormat="1" applyFont="1" applyFill="1" applyBorder="1" applyProtection="1">
      <protection locked="0"/>
    </xf>
    <xf numFmtId="43" fontId="8" fillId="42" borderId="11" xfId="0" applyNumberFormat="1" applyFont="1" applyFill="1" applyBorder="1" applyProtection="1">
      <protection locked="0"/>
    </xf>
    <xf numFmtId="43" fontId="44" fillId="42" borderId="11" xfId="0" applyNumberFormat="1" applyFont="1" applyFill="1" applyBorder="1" applyAlignment="1" applyProtection="1">
      <alignment horizontal="right"/>
      <protection locked="0"/>
    </xf>
    <xf numFmtId="43" fontId="8" fillId="42" borderId="41" xfId="0" applyNumberFormat="1" applyFont="1" applyFill="1" applyBorder="1" applyProtection="1">
      <protection locked="0"/>
    </xf>
    <xf numFmtId="39" fontId="32" fillId="41" borderId="70" xfId="0" applyNumberFormat="1" applyFont="1" applyFill="1" applyBorder="1" applyAlignment="1">
      <alignment horizontal="center" wrapText="1"/>
    </xf>
    <xf numFmtId="39" fontId="32" fillId="44" borderId="47" xfId="0" applyNumberFormat="1" applyFont="1" applyFill="1" applyBorder="1"/>
    <xf numFmtId="43" fontId="32" fillId="0" borderId="75" xfId="0" applyNumberFormat="1" applyFont="1" applyBorder="1"/>
    <xf numFmtId="43" fontId="32" fillId="44" borderId="75" xfId="0" applyNumberFormat="1" applyFont="1" applyFill="1" applyBorder="1"/>
    <xf numFmtId="0" fontId="32" fillId="52" borderId="0" xfId="0" applyFont="1" applyFill="1" applyAlignment="1">
      <alignment horizontal="left" wrapText="1"/>
    </xf>
    <xf numFmtId="49" fontId="32" fillId="52" borderId="0" xfId="0" applyNumberFormat="1" applyFont="1" applyFill="1" applyAlignment="1">
      <alignment horizontal="center"/>
    </xf>
    <xf numFmtId="0" fontId="46" fillId="52" borderId="0" xfId="0" applyFont="1" applyFill="1" applyAlignment="1">
      <alignment horizontal="left" wrapText="1"/>
    </xf>
    <xf numFmtId="49" fontId="46" fillId="52" borderId="0" xfId="0" applyNumberFormat="1" applyFont="1" applyFill="1" applyAlignment="1">
      <alignment horizontal="center"/>
    </xf>
    <xf numFmtId="0" fontId="51" fillId="0" borderId="0" xfId="0" applyFont="1" applyAlignment="1">
      <alignment vertical="center" wrapText="1"/>
    </xf>
    <xf numFmtId="43" fontId="32" fillId="41" borderId="76" xfId="0" applyNumberFormat="1" applyFont="1" applyFill="1" applyBorder="1" applyProtection="1">
      <protection locked="0"/>
    </xf>
    <xf numFmtId="43" fontId="32" fillId="41" borderId="77" xfId="0" applyNumberFormat="1" applyFont="1" applyFill="1" applyBorder="1"/>
    <xf numFmtId="43" fontId="32" fillId="41" borderId="78" xfId="0" applyNumberFormat="1" applyFont="1" applyFill="1" applyBorder="1"/>
    <xf numFmtId="43" fontId="32" fillId="41" borderId="75" xfId="0" applyNumberFormat="1" applyFont="1" applyFill="1" applyBorder="1"/>
    <xf numFmtId="43" fontId="32" fillId="0" borderId="77" xfId="0" applyNumberFormat="1" applyFont="1" applyBorder="1"/>
    <xf numFmtId="0" fontId="38" fillId="52" borderId="0" xfId="0" applyFont="1" applyFill="1" applyAlignment="1">
      <alignment horizontal="left" wrapText="1"/>
    </xf>
    <xf numFmtId="49" fontId="38" fillId="52" borderId="0" xfId="0" applyNumberFormat="1" applyFont="1" applyFill="1" applyAlignment="1">
      <alignment horizontal="center"/>
    </xf>
    <xf numFmtId="43" fontId="32" fillId="41" borderId="42" xfId="0" applyNumberFormat="1" applyFont="1" applyFill="1" applyBorder="1" applyAlignment="1" applyProtection="1">
      <alignment horizontal="right"/>
      <protection locked="0"/>
    </xf>
    <xf numFmtId="43" fontId="32" fillId="41" borderId="77" xfId="0" applyNumberFormat="1" applyFont="1" applyFill="1" applyBorder="1" applyAlignment="1">
      <alignment horizontal="right"/>
    </xf>
    <xf numFmtId="43" fontId="32" fillId="0" borderId="79" xfId="0" applyNumberFormat="1" applyFont="1" applyBorder="1"/>
    <xf numFmtId="43" fontId="32" fillId="0" borderId="80" xfId="0" applyNumberFormat="1" applyFont="1" applyBorder="1"/>
    <xf numFmtId="43" fontId="32" fillId="0" borderId="77" xfId="0" applyNumberFormat="1" applyFont="1" applyBorder="1" applyAlignment="1">
      <alignment horizontal="right"/>
    </xf>
    <xf numFmtId="43" fontId="32" fillId="0" borderId="75" xfId="0" applyNumberFormat="1" applyFont="1" applyBorder="1" applyAlignment="1">
      <alignment horizontal="right"/>
    </xf>
    <xf numFmtId="43" fontId="32" fillId="43" borderId="81" xfId="0" applyNumberFormat="1" applyFont="1" applyFill="1" applyBorder="1"/>
    <xf numFmtId="43" fontId="32" fillId="47" borderId="82" xfId="0" applyNumberFormat="1" applyFont="1" applyFill="1" applyBorder="1"/>
    <xf numFmtId="43" fontId="32" fillId="42" borderId="24" xfId="0" applyNumberFormat="1" applyFont="1" applyFill="1" applyBorder="1" applyProtection="1">
      <protection locked="0"/>
    </xf>
    <xf numFmtId="39" fontId="52" fillId="0" borderId="0" xfId="0" applyNumberFormat="1" applyFont="1"/>
    <xf numFmtId="44" fontId="53" fillId="48" borderId="40" xfId="0" applyNumberFormat="1" applyFont="1" applyFill="1" applyBorder="1"/>
  </cellXfs>
  <cellStyles count="1392">
    <cellStyle name="20% - Accent1 2" xfId="5" xr:uid="{00000000-0005-0000-0000-000000000000}"/>
    <cellStyle name="20% - Accent1 2 2" xfId="6" xr:uid="{00000000-0005-0000-0000-000001000000}"/>
    <cellStyle name="20% - Accent2 2" xfId="7" xr:uid="{00000000-0005-0000-0000-000002000000}"/>
    <cellStyle name="20% - Accent2 2 2" xfId="8" xr:uid="{00000000-0005-0000-0000-000003000000}"/>
    <cellStyle name="20% - Accent3 2" xfId="9" xr:uid="{00000000-0005-0000-0000-000004000000}"/>
    <cellStyle name="20% - Accent3 2 2" xfId="10" xr:uid="{00000000-0005-0000-0000-000005000000}"/>
    <cellStyle name="20% - Accent4 2" xfId="11" xr:uid="{00000000-0005-0000-0000-000006000000}"/>
    <cellStyle name="20% - Accent4 2 2" xfId="12" xr:uid="{00000000-0005-0000-0000-000007000000}"/>
    <cellStyle name="20% - Accent5 2" xfId="13" xr:uid="{00000000-0005-0000-0000-000008000000}"/>
    <cellStyle name="20% - Accent5 2 2" xfId="14" xr:uid="{00000000-0005-0000-0000-000009000000}"/>
    <cellStyle name="20% - Accent6 2" xfId="15" xr:uid="{00000000-0005-0000-0000-00000A000000}"/>
    <cellStyle name="20% - Accent6 2 2" xfId="16" xr:uid="{00000000-0005-0000-0000-00000B000000}"/>
    <cellStyle name="40% - Accent1 2" xfId="17" xr:uid="{00000000-0005-0000-0000-00000C000000}"/>
    <cellStyle name="40% - Accent1 2 2" xfId="18" xr:uid="{00000000-0005-0000-0000-00000D000000}"/>
    <cellStyle name="40% - Accent2 2" xfId="19" xr:uid="{00000000-0005-0000-0000-00000E000000}"/>
    <cellStyle name="40% - Accent2 2 2" xfId="20" xr:uid="{00000000-0005-0000-0000-00000F000000}"/>
    <cellStyle name="40% - Accent3 2" xfId="21" xr:uid="{00000000-0005-0000-0000-000010000000}"/>
    <cellStyle name="40% - Accent3 2 2" xfId="22" xr:uid="{00000000-0005-0000-0000-000011000000}"/>
    <cellStyle name="40% - Accent4 2" xfId="23" xr:uid="{00000000-0005-0000-0000-000012000000}"/>
    <cellStyle name="40% - Accent4 2 2" xfId="24" xr:uid="{00000000-0005-0000-0000-000013000000}"/>
    <cellStyle name="40% - Accent5 2" xfId="25" xr:uid="{00000000-0005-0000-0000-000014000000}"/>
    <cellStyle name="40% - Accent5 2 2" xfId="26" xr:uid="{00000000-0005-0000-0000-000015000000}"/>
    <cellStyle name="40% - Accent6 2" xfId="27" xr:uid="{00000000-0005-0000-0000-000016000000}"/>
    <cellStyle name="40% - Accent6 2 2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Accent1 2" xfId="35" xr:uid="{00000000-0005-0000-0000-00001E000000}"/>
    <cellStyle name="Accent2 2" xfId="36" xr:uid="{00000000-0005-0000-0000-00001F000000}"/>
    <cellStyle name="Accent3 2" xfId="37" xr:uid="{00000000-0005-0000-0000-000020000000}"/>
    <cellStyle name="Accent4 2" xfId="38" xr:uid="{00000000-0005-0000-0000-000021000000}"/>
    <cellStyle name="Accent5 2" xfId="39" xr:uid="{00000000-0005-0000-0000-000022000000}"/>
    <cellStyle name="Accent6 2" xfId="40" xr:uid="{00000000-0005-0000-0000-000023000000}"/>
    <cellStyle name="Bad 2" xfId="41" xr:uid="{00000000-0005-0000-0000-000024000000}"/>
    <cellStyle name="Calculation 2" xfId="42" xr:uid="{00000000-0005-0000-0000-000025000000}"/>
    <cellStyle name="Calculation 2 10" xfId="172" xr:uid="{00000000-0005-0000-0000-000026000000}"/>
    <cellStyle name="Calculation 2 10 2" xfId="173" xr:uid="{00000000-0005-0000-0000-000027000000}"/>
    <cellStyle name="Calculation 2 11" xfId="174" xr:uid="{00000000-0005-0000-0000-000028000000}"/>
    <cellStyle name="Calculation 2 11 2" xfId="175" xr:uid="{00000000-0005-0000-0000-000029000000}"/>
    <cellStyle name="Calculation 2 12" xfId="176" xr:uid="{00000000-0005-0000-0000-00002A000000}"/>
    <cellStyle name="Calculation 2 12 2" xfId="177" xr:uid="{00000000-0005-0000-0000-00002B000000}"/>
    <cellStyle name="Calculation 2 13" xfId="178" xr:uid="{00000000-0005-0000-0000-00002C000000}"/>
    <cellStyle name="Calculation 2 13 2" xfId="179" xr:uid="{00000000-0005-0000-0000-00002D000000}"/>
    <cellStyle name="Calculation 2 14" xfId="180" xr:uid="{00000000-0005-0000-0000-00002E000000}"/>
    <cellStyle name="Calculation 2 14 2" xfId="181" xr:uid="{00000000-0005-0000-0000-00002F000000}"/>
    <cellStyle name="Calculation 2 15" xfId="182" xr:uid="{00000000-0005-0000-0000-000030000000}"/>
    <cellStyle name="Calculation 2 15 2" xfId="183" xr:uid="{00000000-0005-0000-0000-000031000000}"/>
    <cellStyle name="Calculation 2 16" xfId="184" xr:uid="{00000000-0005-0000-0000-000032000000}"/>
    <cellStyle name="Calculation 2 16 2" xfId="185" xr:uid="{00000000-0005-0000-0000-000033000000}"/>
    <cellStyle name="Calculation 2 17" xfId="186" xr:uid="{00000000-0005-0000-0000-000034000000}"/>
    <cellStyle name="Calculation 2 17 2" xfId="187" xr:uid="{00000000-0005-0000-0000-000035000000}"/>
    <cellStyle name="Calculation 2 18" xfId="188" xr:uid="{00000000-0005-0000-0000-000036000000}"/>
    <cellStyle name="Calculation 2 18 2" xfId="189" xr:uid="{00000000-0005-0000-0000-000037000000}"/>
    <cellStyle name="Calculation 2 19" xfId="190" xr:uid="{00000000-0005-0000-0000-000038000000}"/>
    <cellStyle name="Calculation 2 19 2" xfId="191" xr:uid="{00000000-0005-0000-0000-000039000000}"/>
    <cellStyle name="Calculation 2 2" xfId="43" xr:uid="{00000000-0005-0000-0000-00003A000000}"/>
    <cellStyle name="Calculation 2 2 10" xfId="192" xr:uid="{00000000-0005-0000-0000-00003B000000}"/>
    <cellStyle name="Calculation 2 2 10 2" xfId="193" xr:uid="{00000000-0005-0000-0000-00003C000000}"/>
    <cellStyle name="Calculation 2 2 11" xfId="194" xr:uid="{00000000-0005-0000-0000-00003D000000}"/>
    <cellStyle name="Calculation 2 2 11 2" xfId="195" xr:uid="{00000000-0005-0000-0000-00003E000000}"/>
    <cellStyle name="Calculation 2 2 12" xfId="196" xr:uid="{00000000-0005-0000-0000-00003F000000}"/>
    <cellStyle name="Calculation 2 2 12 2" xfId="197" xr:uid="{00000000-0005-0000-0000-000040000000}"/>
    <cellStyle name="Calculation 2 2 13" xfId="198" xr:uid="{00000000-0005-0000-0000-000041000000}"/>
    <cellStyle name="Calculation 2 2 13 2" xfId="199" xr:uid="{00000000-0005-0000-0000-000042000000}"/>
    <cellStyle name="Calculation 2 2 14" xfId="200" xr:uid="{00000000-0005-0000-0000-000043000000}"/>
    <cellStyle name="Calculation 2 2 14 2" xfId="201" xr:uid="{00000000-0005-0000-0000-000044000000}"/>
    <cellStyle name="Calculation 2 2 15" xfId="202" xr:uid="{00000000-0005-0000-0000-000045000000}"/>
    <cellStyle name="Calculation 2 2 15 2" xfId="203" xr:uid="{00000000-0005-0000-0000-000046000000}"/>
    <cellStyle name="Calculation 2 2 16" xfId="204" xr:uid="{00000000-0005-0000-0000-000047000000}"/>
    <cellStyle name="Calculation 2 2 16 2" xfId="205" xr:uid="{00000000-0005-0000-0000-000048000000}"/>
    <cellStyle name="Calculation 2 2 17" xfId="206" xr:uid="{00000000-0005-0000-0000-000049000000}"/>
    <cellStyle name="Calculation 2 2 17 2" xfId="207" xr:uid="{00000000-0005-0000-0000-00004A000000}"/>
    <cellStyle name="Calculation 2 2 18" xfId="208" xr:uid="{00000000-0005-0000-0000-00004B000000}"/>
    <cellStyle name="Calculation 2 2 18 2" xfId="209" xr:uid="{00000000-0005-0000-0000-00004C000000}"/>
    <cellStyle name="Calculation 2 2 19" xfId="210" xr:uid="{00000000-0005-0000-0000-00004D000000}"/>
    <cellStyle name="Calculation 2 2 19 2" xfId="211" xr:uid="{00000000-0005-0000-0000-00004E000000}"/>
    <cellStyle name="Calculation 2 2 2" xfId="212" xr:uid="{00000000-0005-0000-0000-00004F000000}"/>
    <cellStyle name="Calculation 2 2 2 2" xfId="213" xr:uid="{00000000-0005-0000-0000-000050000000}"/>
    <cellStyle name="Calculation 2 2 20" xfId="214" xr:uid="{00000000-0005-0000-0000-000051000000}"/>
    <cellStyle name="Calculation 2 2 20 2" xfId="215" xr:uid="{00000000-0005-0000-0000-000052000000}"/>
    <cellStyle name="Calculation 2 2 21" xfId="216" xr:uid="{00000000-0005-0000-0000-000053000000}"/>
    <cellStyle name="Calculation 2 2 21 2" xfId="217" xr:uid="{00000000-0005-0000-0000-000054000000}"/>
    <cellStyle name="Calculation 2 2 22" xfId="218" xr:uid="{00000000-0005-0000-0000-000055000000}"/>
    <cellStyle name="Calculation 2 2 22 2" xfId="219" xr:uid="{00000000-0005-0000-0000-000056000000}"/>
    <cellStyle name="Calculation 2 2 23" xfId="220" xr:uid="{00000000-0005-0000-0000-000057000000}"/>
    <cellStyle name="Calculation 2 2 23 2" xfId="221" xr:uid="{00000000-0005-0000-0000-000058000000}"/>
    <cellStyle name="Calculation 2 2 24" xfId="222" xr:uid="{00000000-0005-0000-0000-000059000000}"/>
    <cellStyle name="Calculation 2 2 24 2" xfId="223" xr:uid="{00000000-0005-0000-0000-00005A000000}"/>
    <cellStyle name="Calculation 2 2 25" xfId="224" xr:uid="{00000000-0005-0000-0000-00005B000000}"/>
    <cellStyle name="Calculation 2 2 25 2" xfId="225" xr:uid="{00000000-0005-0000-0000-00005C000000}"/>
    <cellStyle name="Calculation 2 2 26" xfId="226" xr:uid="{00000000-0005-0000-0000-00005D000000}"/>
    <cellStyle name="Calculation 2 2 26 2" xfId="227" xr:uid="{00000000-0005-0000-0000-00005E000000}"/>
    <cellStyle name="Calculation 2 2 27" xfId="228" xr:uid="{00000000-0005-0000-0000-00005F000000}"/>
    <cellStyle name="Calculation 2 2 27 2" xfId="229" xr:uid="{00000000-0005-0000-0000-000060000000}"/>
    <cellStyle name="Calculation 2 2 28" xfId="230" xr:uid="{00000000-0005-0000-0000-000061000000}"/>
    <cellStyle name="Calculation 2 2 28 2" xfId="231" xr:uid="{00000000-0005-0000-0000-000062000000}"/>
    <cellStyle name="Calculation 2 2 29" xfId="232" xr:uid="{00000000-0005-0000-0000-000063000000}"/>
    <cellStyle name="Calculation 2 2 29 2" xfId="233" xr:uid="{00000000-0005-0000-0000-000064000000}"/>
    <cellStyle name="Calculation 2 2 3" xfId="234" xr:uid="{00000000-0005-0000-0000-000065000000}"/>
    <cellStyle name="Calculation 2 2 3 2" xfId="235" xr:uid="{00000000-0005-0000-0000-000066000000}"/>
    <cellStyle name="Calculation 2 2 30" xfId="236" xr:uid="{00000000-0005-0000-0000-000067000000}"/>
    <cellStyle name="Calculation 2 2 30 2" xfId="237" xr:uid="{00000000-0005-0000-0000-000068000000}"/>
    <cellStyle name="Calculation 2 2 31" xfId="238" xr:uid="{00000000-0005-0000-0000-000069000000}"/>
    <cellStyle name="Calculation 2 2 31 2" xfId="239" xr:uid="{00000000-0005-0000-0000-00006A000000}"/>
    <cellStyle name="Calculation 2 2 32" xfId="240" xr:uid="{00000000-0005-0000-0000-00006B000000}"/>
    <cellStyle name="Calculation 2 2 32 2" xfId="241" xr:uid="{00000000-0005-0000-0000-00006C000000}"/>
    <cellStyle name="Calculation 2 2 33" xfId="242" xr:uid="{00000000-0005-0000-0000-00006D000000}"/>
    <cellStyle name="Calculation 2 2 33 2" xfId="243" xr:uid="{00000000-0005-0000-0000-00006E000000}"/>
    <cellStyle name="Calculation 2 2 34" xfId="244" xr:uid="{00000000-0005-0000-0000-00006F000000}"/>
    <cellStyle name="Calculation 2 2 34 2" xfId="245" xr:uid="{00000000-0005-0000-0000-000070000000}"/>
    <cellStyle name="Calculation 2 2 35" xfId="246" xr:uid="{00000000-0005-0000-0000-000071000000}"/>
    <cellStyle name="Calculation 2 2 35 2" xfId="247" xr:uid="{00000000-0005-0000-0000-000072000000}"/>
    <cellStyle name="Calculation 2 2 36" xfId="248" xr:uid="{00000000-0005-0000-0000-000073000000}"/>
    <cellStyle name="Calculation 2 2 36 2" xfId="249" xr:uid="{00000000-0005-0000-0000-000074000000}"/>
    <cellStyle name="Calculation 2 2 37" xfId="250" xr:uid="{00000000-0005-0000-0000-000075000000}"/>
    <cellStyle name="Calculation 2 2 37 2" xfId="251" xr:uid="{00000000-0005-0000-0000-000076000000}"/>
    <cellStyle name="Calculation 2 2 38" xfId="252" xr:uid="{00000000-0005-0000-0000-000077000000}"/>
    <cellStyle name="Calculation 2 2 38 2" xfId="253" xr:uid="{00000000-0005-0000-0000-000078000000}"/>
    <cellStyle name="Calculation 2 2 39" xfId="254" xr:uid="{00000000-0005-0000-0000-000079000000}"/>
    <cellStyle name="Calculation 2 2 39 2" xfId="255" xr:uid="{00000000-0005-0000-0000-00007A000000}"/>
    <cellStyle name="Calculation 2 2 4" xfId="256" xr:uid="{00000000-0005-0000-0000-00007B000000}"/>
    <cellStyle name="Calculation 2 2 4 2" xfId="257" xr:uid="{00000000-0005-0000-0000-00007C000000}"/>
    <cellStyle name="Calculation 2 2 40" xfId="258" xr:uid="{00000000-0005-0000-0000-00007D000000}"/>
    <cellStyle name="Calculation 2 2 40 2" xfId="259" xr:uid="{00000000-0005-0000-0000-00007E000000}"/>
    <cellStyle name="Calculation 2 2 41" xfId="260" xr:uid="{00000000-0005-0000-0000-00007F000000}"/>
    <cellStyle name="Calculation 2 2 41 2" xfId="261" xr:uid="{00000000-0005-0000-0000-000080000000}"/>
    <cellStyle name="Calculation 2 2 42" xfId="262" xr:uid="{00000000-0005-0000-0000-000081000000}"/>
    <cellStyle name="Calculation 2 2 42 2" xfId="263" xr:uid="{00000000-0005-0000-0000-000082000000}"/>
    <cellStyle name="Calculation 2 2 43" xfId="264" xr:uid="{00000000-0005-0000-0000-000083000000}"/>
    <cellStyle name="Calculation 2 2 43 2" xfId="265" xr:uid="{00000000-0005-0000-0000-000084000000}"/>
    <cellStyle name="Calculation 2 2 44" xfId="266" xr:uid="{00000000-0005-0000-0000-000085000000}"/>
    <cellStyle name="Calculation 2 2 44 2" xfId="267" xr:uid="{00000000-0005-0000-0000-000086000000}"/>
    <cellStyle name="Calculation 2 2 45" xfId="268" xr:uid="{00000000-0005-0000-0000-000087000000}"/>
    <cellStyle name="Calculation 2 2 45 2" xfId="269" xr:uid="{00000000-0005-0000-0000-000088000000}"/>
    <cellStyle name="Calculation 2 2 46" xfId="270" xr:uid="{00000000-0005-0000-0000-000089000000}"/>
    <cellStyle name="Calculation 2 2 46 2" xfId="271" xr:uid="{00000000-0005-0000-0000-00008A000000}"/>
    <cellStyle name="Calculation 2 2 47" xfId="272" xr:uid="{00000000-0005-0000-0000-00008B000000}"/>
    <cellStyle name="Calculation 2 2 47 2" xfId="273" xr:uid="{00000000-0005-0000-0000-00008C000000}"/>
    <cellStyle name="Calculation 2 2 48" xfId="274" xr:uid="{00000000-0005-0000-0000-00008D000000}"/>
    <cellStyle name="Calculation 2 2 48 2" xfId="275" xr:uid="{00000000-0005-0000-0000-00008E000000}"/>
    <cellStyle name="Calculation 2 2 49" xfId="276" xr:uid="{00000000-0005-0000-0000-00008F000000}"/>
    <cellStyle name="Calculation 2 2 49 2" xfId="277" xr:uid="{00000000-0005-0000-0000-000090000000}"/>
    <cellStyle name="Calculation 2 2 5" xfId="278" xr:uid="{00000000-0005-0000-0000-000091000000}"/>
    <cellStyle name="Calculation 2 2 5 2" xfId="279" xr:uid="{00000000-0005-0000-0000-000092000000}"/>
    <cellStyle name="Calculation 2 2 50" xfId="280" xr:uid="{00000000-0005-0000-0000-000093000000}"/>
    <cellStyle name="Calculation 2 2 50 2" xfId="281" xr:uid="{00000000-0005-0000-0000-000094000000}"/>
    <cellStyle name="Calculation 2 2 51" xfId="282" xr:uid="{00000000-0005-0000-0000-000095000000}"/>
    <cellStyle name="Calculation 2 2 51 2" xfId="283" xr:uid="{00000000-0005-0000-0000-000096000000}"/>
    <cellStyle name="Calculation 2 2 52" xfId="284" xr:uid="{00000000-0005-0000-0000-000097000000}"/>
    <cellStyle name="Calculation 2 2 52 2" xfId="285" xr:uid="{00000000-0005-0000-0000-000098000000}"/>
    <cellStyle name="Calculation 2 2 53" xfId="286" xr:uid="{00000000-0005-0000-0000-000099000000}"/>
    <cellStyle name="Calculation 2 2 54" xfId="287" xr:uid="{00000000-0005-0000-0000-00009A000000}"/>
    <cellStyle name="Calculation 2 2 55" xfId="288" xr:uid="{00000000-0005-0000-0000-00009B000000}"/>
    <cellStyle name="Calculation 2 2 56" xfId="289" xr:uid="{00000000-0005-0000-0000-00009C000000}"/>
    <cellStyle name="Calculation 2 2 57" xfId="290" xr:uid="{00000000-0005-0000-0000-00009D000000}"/>
    <cellStyle name="Calculation 2 2 58" xfId="1265" xr:uid="{00000000-0005-0000-0000-00009E000000}"/>
    <cellStyle name="Calculation 2 2 59" xfId="1266" xr:uid="{00000000-0005-0000-0000-00009F000000}"/>
    <cellStyle name="Calculation 2 2 6" xfId="291" xr:uid="{00000000-0005-0000-0000-0000A0000000}"/>
    <cellStyle name="Calculation 2 2 6 2" xfId="292" xr:uid="{00000000-0005-0000-0000-0000A1000000}"/>
    <cellStyle name="Calculation 2 2 60" xfId="1267" xr:uid="{00000000-0005-0000-0000-0000A2000000}"/>
    <cellStyle name="Calculation 2 2 61" xfId="1268" xr:uid="{00000000-0005-0000-0000-0000A3000000}"/>
    <cellStyle name="Calculation 2 2 62" xfId="1269" xr:uid="{00000000-0005-0000-0000-0000A4000000}"/>
    <cellStyle name="Calculation 2 2 7" xfId="293" xr:uid="{00000000-0005-0000-0000-0000A5000000}"/>
    <cellStyle name="Calculation 2 2 7 2" xfId="294" xr:uid="{00000000-0005-0000-0000-0000A6000000}"/>
    <cellStyle name="Calculation 2 2 8" xfId="295" xr:uid="{00000000-0005-0000-0000-0000A7000000}"/>
    <cellStyle name="Calculation 2 2 8 2" xfId="296" xr:uid="{00000000-0005-0000-0000-0000A8000000}"/>
    <cellStyle name="Calculation 2 2 9" xfId="297" xr:uid="{00000000-0005-0000-0000-0000A9000000}"/>
    <cellStyle name="Calculation 2 2 9 2" xfId="298" xr:uid="{00000000-0005-0000-0000-0000AA000000}"/>
    <cellStyle name="Calculation 2 20" xfId="299" xr:uid="{00000000-0005-0000-0000-0000AB000000}"/>
    <cellStyle name="Calculation 2 20 2" xfId="300" xr:uid="{00000000-0005-0000-0000-0000AC000000}"/>
    <cellStyle name="Calculation 2 21" xfId="301" xr:uid="{00000000-0005-0000-0000-0000AD000000}"/>
    <cellStyle name="Calculation 2 21 2" xfId="302" xr:uid="{00000000-0005-0000-0000-0000AE000000}"/>
    <cellStyle name="Calculation 2 22" xfId="303" xr:uid="{00000000-0005-0000-0000-0000AF000000}"/>
    <cellStyle name="Calculation 2 22 2" xfId="304" xr:uid="{00000000-0005-0000-0000-0000B0000000}"/>
    <cellStyle name="Calculation 2 23" xfId="305" xr:uid="{00000000-0005-0000-0000-0000B1000000}"/>
    <cellStyle name="Calculation 2 23 2" xfId="306" xr:uid="{00000000-0005-0000-0000-0000B2000000}"/>
    <cellStyle name="Calculation 2 24" xfId="307" xr:uid="{00000000-0005-0000-0000-0000B3000000}"/>
    <cellStyle name="Calculation 2 24 2" xfId="308" xr:uid="{00000000-0005-0000-0000-0000B4000000}"/>
    <cellStyle name="Calculation 2 25" xfId="309" xr:uid="{00000000-0005-0000-0000-0000B5000000}"/>
    <cellStyle name="Calculation 2 25 2" xfId="310" xr:uid="{00000000-0005-0000-0000-0000B6000000}"/>
    <cellStyle name="Calculation 2 26" xfId="311" xr:uid="{00000000-0005-0000-0000-0000B7000000}"/>
    <cellStyle name="Calculation 2 26 2" xfId="312" xr:uid="{00000000-0005-0000-0000-0000B8000000}"/>
    <cellStyle name="Calculation 2 27" xfId="313" xr:uid="{00000000-0005-0000-0000-0000B9000000}"/>
    <cellStyle name="Calculation 2 27 2" xfId="314" xr:uid="{00000000-0005-0000-0000-0000BA000000}"/>
    <cellStyle name="Calculation 2 28" xfId="315" xr:uid="{00000000-0005-0000-0000-0000BB000000}"/>
    <cellStyle name="Calculation 2 28 2" xfId="316" xr:uid="{00000000-0005-0000-0000-0000BC000000}"/>
    <cellStyle name="Calculation 2 29" xfId="317" xr:uid="{00000000-0005-0000-0000-0000BD000000}"/>
    <cellStyle name="Calculation 2 29 2" xfId="318" xr:uid="{00000000-0005-0000-0000-0000BE000000}"/>
    <cellStyle name="Calculation 2 3" xfId="319" xr:uid="{00000000-0005-0000-0000-0000BF000000}"/>
    <cellStyle name="Calculation 2 3 2" xfId="320" xr:uid="{00000000-0005-0000-0000-0000C0000000}"/>
    <cellStyle name="Calculation 2 3 3" xfId="1270" xr:uid="{00000000-0005-0000-0000-0000C1000000}"/>
    <cellStyle name="Calculation 2 3 4" xfId="1271" xr:uid="{00000000-0005-0000-0000-0000C2000000}"/>
    <cellStyle name="Calculation 2 3 5" xfId="1272" xr:uid="{00000000-0005-0000-0000-0000C3000000}"/>
    <cellStyle name="Calculation 2 3 6" xfId="1273" xr:uid="{00000000-0005-0000-0000-0000C4000000}"/>
    <cellStyle name="Calculation 2 3 7" xfId="1274" xr:uid="{00000000-0005-0000-0000-0000C5000000}"/>
    <cellStyle name="Calculation 2 30" xfId="321" xr:uid="{00000000-0005-0000-0000-0000C6000000}"/>
    <cellStyle name="Calculation 2 30 2" xfId="322" xr:uid="{00000000-0005-0000-0000-0000C7000000}"/>
    <cellStyle name="Calculation 2 31" xfId="323" xr:uid="{00000000-0005-0000-0000-0000C8000000}"/>
    <cellStyle name="Calculation 2 31 2" xfId="324" xr:uid="{00000000-0005-0000-0000-0000C9000000}"/>
    <cellStyle name="Calculation 2 32" xfId="325" xr:uid="{00000000-0005-0000-0000-0000CA000000}"/>
    <cellStyle name="Calculation 2 32 2" xfId="326" xr:uid="{00000000-0005-0000-0000-0000CB000000}"/>
    <cellStyle name="Calculation 2 33" xfId="327" xr:uid="{00000000-0005-0000-0000-0000CC000000}"/>
    <cellStyle name="Calculation 2 33 2" xfId="328" xr:uid="{00000000-0005-0000-0000-0000CD000000}"/>
    <cellStyle name="Calculation 2 34" xfId="329" xr:uid="{00000000-0005-0000-0000-0000CE000000}"/>
    <cellStyle name="Calculation 2 34 2" xfId="330" xr:uid="{00000000-0005-0000-0000-0000CF000000}"/>
    <cellStyle name="Calculation 2 35" xfId="331" xr:uid="{00000000-0005-0000-0000-0000D0000000}"/>
    <cellStyle name="Calculation 2 35 2" xfId="332" xr:uid="{00000000-0005-0000-0000-0000D1000000}"/>
    <cellStyle name="Calculation 2 36" xfId="333" xr:uid="{00000000-0005-0000-0000-0000D2000000}"/>
    <cellStyle name="Calculation 2 36 2" xfId="334" xr:uid="{00000000-0005-0000-0000-0000D3000000}"/>
    <cellStyle name="Calculation 2 37" xfId="335" xr:uid="{00000000-0005-0000-0000-0000D4000000}"/>
    <cellStyle name="Calculation 2 37 2" xfId="336" xr:uid="{00000000-0005-0000-0000-0000D5000000}"/>
    <cellStyle name="Calculation 2 38" xfId="337" xr:uid="{00000000-0005-0000-0000-0000D6000000}"/>
    <cellStyle name="Calculation 2 38 2" xfId="338" xr:uid="{00000000-0005-0000-0000-0000D7000000}"/>
    <cellStyle name="Calculation 2 39" xfId="339" xr:uid="{00000000-0005-0000-0000-0000D8000000}"/>
    <cellStyle name="Calculation 2 39 2" xfId="340" xr:uid="{00000000-0005-0000-0000-0000D9000000}"/>
    <cellStyle name="Calculation 2 4" xfId="341" xr:uid="{00000000-0005-0000-0000-0000DA000000}"/>
    <cellStyle name="Calculation 2 4 2" xfId="342" xr:uid="{00000000-0005-0000-0000-0000DB000000}"/>
    <cellStyle name="Calculation 2 4 3" xfId="1275" xr:uid="{00000000-0005-0000-0000-0000DC000000}"/>
    <cellStyle name="Calculation 2 4 4" xfId="1276" xr:uid="{00000000-0005-0000-0000-0000DD000000}"/>
    <cellStyle name="Calculation 2 4 5" xfId="1277" xr:uid="{00000000-0005-0000-0000-0000DE000000}"/>
    <cellStyle name="Calculation 2 4 6" xfId="1278" xr:uid="{00000000-0005-0000-0000-0000DF000000}"/>
    <cellStyle name="Calculation 2 4 7" xfId="1279" xr:uid="{00000000-0005-0000-0000-0000E0000000}"/>
    <cellStyle name="Calculation 2 40" xfId="343" xr:uid="{00000000-0005-0000-0000-0000E1000000}"/>
    <cellStyle name="Calculation 2 40 2" xfId="344" xr:uid="{00000000-0005-0000-0000-0000E2000000}"/>
    <cellStyle name="Calculation 2 41" xfId="345" xr:uid="{00000000-0005-0000-0000-0000E3000000}"/>
    <cellStyle name="Calculation 2 41 2" xfId="346" xr:uid="{00000000-0005-0000-0000-0000E4000000}"/>
    <cellStyle name="Calculation 2 42" xfId="347" xr:uid="{00000000-0005-0000-0000-0000E5000000}"/>
    <cellStyle name="Calculation 2 42 2" xfId="348" xr:uid="{00000000-0005-0000-0000-0000E6000000}"/>
    <cellStyle name="Calculation 2 43" xfId="349" xr:uid="{00000000-0005-0000-0000-0000E7000000}"/>
    <cellStyle name="Calculation 2 43 2" xfId="350" xr:uid="{00000000-0005-0000-0000-0000E8000000}"/>
    <cellStyle name="Calculation 2 44" xfId="351" xr:uid="{00000000-0005-0000-0000-0000E9000000}"/>
    <cellStyle name="Calculation 2 44 2" xfId="352" xr:uid="{00000000-0005-0000-0000-0000EA000000}"/>
    <cellStyle name="Calculation 2 45" xfId="353" xr:uid="{00000000-0005-0000-0000-0000EB000000}"/>
    <cellStyle name="Calculation 2 45 2" xfId="354" xr:uid="{00000000-0005-0000-0000-0000EC000000}"/>
    <cellStyle name="Calculation 2 46" xfId="355" xr:uid="{00000000-0005-0000-0000-0000ED000000}"/>
    <cellStyle name="Calculation 2 46 2" xfId="356" xr:uid="{00000000-0005-0000-0000-0000EE000000}"/>
    <cellStyle name="Calculation 2 47" xfId="357" xr:uid="{00000000-0005-0000-0000-0000EF000000}"/>
    <cellStyle name="Calculation 2 47 2" xfId="358" xr:uid="{00000000-0005-0000-0000-0000F0000000}"/>
    <cellStyle name="Calculation 2 48" xfId="359" xr:uid="{00000000-0005-0000-0000-0000F1000000}"/>
    <cellStyle name="Calculation 2 48 2" xfId="360" xr:uid="{00000000-0005-0000-0000-0000F2000000}"/>
    <cellStyle name="Calculation 2 49" xfId="361" xr:uid="{00000000-0005-0000-0000-0000F3000000}"/>
    <cellStyle name="Calculation 2 49 2" xfId="362" xr:uid="{00000000-0005-0000-0000-0000F4000000}"/>
    <cellStyle name="Calculation 2 5" xfId="363" xr:uid="{00000000-0005-0000-0000-0000F5000000}"/>
    <cellStyle name="Calculation 2 5 2" xfId="364" xr:uid="{00000000-0005-0000-0000-0000F6000000}"/>
    <cellStyle name="Calculation 2 5 3" xfId="1280" xr:uid="{00000000-0005-0000-0000-0000F7000000}"/>
    <cellStyle name="Calculation 2 5 4" xfId="1281" xr:uid="{00000000-0005-0000-0000-0000F8000000}"/>
    <cellStyle name="Calculation 2 5 5" xfId="1282" xr:uid="{00000000-0005-0000-0000-0000F9000000}"/>
    <cellStyle name="Calculation 2 5 6" xfId="1283" xr:uid="{00000000-0005-0000-0000-0000FA000000}"/>
    <cellStyle name="Calculation 2 5 7" xfId="1284" xr:uid="{00000000-0005-0000-0000-0000FB000000}"/>
    <cellStyle name="Calculation 2 50" xfId="365" xr:uid="{00000000-0005-0000-0000-0000FC000000}"/>
    <cellStyle name="Calculation 2 50 2" xfId="366" xr:uid="{00000000-0005-0000-0000-0000FD000000}"/>
    <cellStyle name="Calculation 2 51" xfId="367" xr:uid="{00000000-0005-0000-0000-0000FE000000}"/>
    <cellStyle name="Calculation 2 51 2" xfId="368" xr:uid="{00000000-0005-0000-0000-0000FF000000}"/>
    <cellStyle name="Calculation 2 52" xfId="369" xr:uid="{00000000-0005-0000-0000-000000010000}"/>
    <cellStyle name="Calculation 2 52 2" xfId="370" xr:uid="{00000000-0005-0000-0000-000001010000}"/>
    <cellStyle name="Calculation 2 53" xfId="371" xr:uid="{00000000-0005-0000-0000-000002010000}"/>
    <cellStyle name="Calculation 2 53 2" xfId="372" xr:uid="{00000000-0005-0000-0000-000003010000}"/>
    <cellStyle name="Calculation 2 54" xfId="373" xr:uid="{00000000-0005-0000-0000-000004010000}"/>
    <cellStyle name="Calculation 2 55" xfId="374" xr:uid="{00000000-0005-0000-0000-000005010000}"/>
    <cellStyle name="Calculation 2 56" xfId="375" xr:uid="{00000000-0005-0000-0000-000006010000}"/>
    <cellStyle name="Calculation 2 57" xfId="376" xr:uid="{00000000-0005-0000-0000-000007010000}"/>
    <cellStyle name="Calculation 2 58" xfId="377" xr:uid="{00000000-0005-0000-0000-000008010000}"/>
    <cellStyle name="Calculation 2 59" xfId="1285" xr:uid="{00000000-0005-0000-0000-000009010000}"/>
    <cellStyle name="Calculation 2 6" xfId="378" xr:uid="{00000000-0005-0000-0000-00000A010000}"/>
    <cellStyle name="Calculation 2 6 2" xfId="379" xr:uid="{00000000-0005-0000-0000-00000B010000}"/>
    <cellStyle name="Calculation 2 7" xfId="380" xr:uid="{00000000-0005-0000-0000-00000C010000}"/>
    <cellStyle name="Calculation 2 7 2" xfId="381" xr:uid="{00000000-0005-0000-0000-00000D010000}"/>
    <cellStyle name="Calculation 2 8" xfId="382" xr:uid="{00000000-0005-0000-0000-00000E010000}"/>
    <cellStyle name="Calculation 2 8 2" xfId="383" xr:uid="{00000000-0005-0000-0000-00000F010000}"/>
    <cellStyle name="Calculation 2 9" xfId="384" xr:uid="{00000000-0005-0000-0000-000010010000}"/>
    <cellStyle name="Calculation 2 9 2" xfId="385" xr:uid="{00000000-0005-0000-0000-000011010000}"/>
    <cellStyle name="Check Cell 2" xfId="44" xr:uid="{00000000-0005-0000-0000-000012010000}"/>
    <cellStyle name="Comma" xfId="1" builtinId="3"/>
    <cellStyle name="Comma 19" xfId="45" xr:uid="{00000000-0005-0000-0000-000014010000}"/>
    <cellStyle name="Comma 2" xfId="46" xr:uid="{00000000-0005-0000-0000-000015010000}"/>
    <cellStyle name="Comma 2 10" xfId="47" xr:uid="{00000000-0005-0000-0000-000016010000}"/>
    <cellStyle name="Comma 2 11" xfId="48" xr:uid="{00000000-0005-0000-0000-000017010000}"/>
    <cellStyle name="Comma 2 12" xfId="49" xr:uid="{00000000-0005-0000-0000-000018010000}"/>
    <cellStyle name="Comma 2 13" xfId="50" xr:uid="{00000000-0005-0000-0000-000019010000}"/>
    <cellStyle name="Comma 2 14" xfId="51" xr:uid="{00000000-0005-0000-0000-00001A010000}"/>
    <cellStyle name="Comma 2 15" xfId="52" xr:uid="{00000000-0005-0000-0000-00001B010000}"/>
    <cellStyle name="Comma 2 16" xfId="53" xr:uid="{00000000-0005-0000-0000-00001C010000}"/>
    <cellStyle name="Comma 2 17" xfId="54" xr:uid="{00000000-0005-0000-0000-00001D010000}"/>
    <cellStyle name="Comma 2 18" xfId="1384" xr:uid="{00000000-0005-0000-0000-00001E010000}"/>
    <cellStyle name="Comma 2 2" xfId="55" xr:uid="{00000000-0005-0000-0000-00001F010000}"/>
    <cellStyle name="Comma 2 2 2" xfId="56" xr:uid="{00000000-0005-0000-0000-000020010000}"/>
    <cellStyle name="Comma 2 2 3" xfId="57" xr:uid="{00000000-0005-0000-0000-000021010000}"/>
    <cellStyle name="Comma 2 2 4" xfId="58" xr:uid="{00000000-0005-0000-0000-000022010000}"/>
    <cellStyle name="Comma 2 2 5" xfId="59" xr:uid="{00000000-0005-0000-0000-000023010000}"/>
    <cellStyle name="Comma 2 3" xfId="60" xr:uid="{00000000-0005-0000-0000-000024010000}"/>
    <cellStyle name="Comma 2 3 2" xfId="61" xr:uid="{00000000-0005-0000-0000-000025010000}"/>
    <cellStyle name="Comma 2 4" xfId="62" xr:uid="{00000000-0005-0000-0000-000026010000}"/>
    <cellStyle name="Comma 2 5" xfId="63" xr:uid="{00000000-0005-0000-0000-000027010000}"/>
    <cellStyle name="Comma 2 6" xfId="64" xr:uid="{00000000-0005-0000-0000-000028010000}"/>
    <cellStyle name="Comma 2 7" xfId="65" xr:uid="{00000000-0005-0000-0000-000029010000}"/>
    <cellStyle name="Comma 2 8" xfId="66" xr:uid="{00000000-0005-0000-0000-00002A010000}"/>
    <cellStyle name="Comma 2 9" xfId="67" xr:uid="{00000000-0005-0000-0000-00002B010000}"/>
    <cellStyle name="Comma 3" xfId="68" xr:uid="{00000000-0005-0000-0000-00002C010000}"/>
    <cellStyle name="Comma 3 2" xfId="69" xr:uid="{00000000-0005-0000-0000-00002D010000}"/>
    <cellStyle name="Comma 4" xfId="70" xr:uid="{00000000-0005-0000-0000-00002E010000}"/>
    <cellStyle name="Comma 4 2" xfId="71" xr:uid="{00000000-0005-0000-0000-00002F010000}"/>
    <cellStyle name="Comma 5" xfId="1263" xr:uid="{00000000-0005-0000-0000-000030010000}"/>
    <cellStyle name="Comma 6" xfId="1376" xr:uid="{00000000-0005-0000-0000-000031010000}"/>
    <cellStyle name="Currency" xfId="2" builtinId="4"/>
    <cellStyle name="Currency 2" xfId="72" xr:uid="{00000000-0005-0000-0000-000033010000}"/>
    <cellStyle name="Currency 2 2" xfId="73" xr:uid="{00000000-0005-0000-0000-000034010000}"/>
    <cellStyle name="Currency 2 3" xfId="74" xr:uid="{00000000-0005-0000-0000-000035010000}"/>
    <cellStyle name="Currency 2 4" xfId="1385" xr:uid="{00000000-0005-0000-0000-000036010000}"/>
    <cellStyle name="Currency 3" xfId="75" xr:uid="{00000000-0005-0000-0000-000037010000}"/>
    <cellStyle name="Currency 4" xfId="76" xr:uid="{00000000-0005-0000-0000-000038010000}"/>
    <cellStyle name="Currency 5" xfId="1377" xr:uid="{00000000-0005-0000-0000-000039010000}"/>
    <cellStyle name="Explanatory Text 2" xfId="77" xr:uid="{00000000-0005-0000-0000-00003A010000}"/>
    <cellStyle name="Good 2" xfId="78" xr:uid="{00000000-0005-0000-0000-00003B010000}"/>
    <cellStyle name="Heading 1 2" xfId="79" xr:uid="{00000000-0005-0000-0000-00003C010000}"/>
    <cellStyle name="Heading 2 2" xfId="80" xr:uid="{00000000-0005-0000-0000-00003D010000}"/>
    <cellStyle name="Heading 3 2" xfId="81" xr:uid="{00000000-0005-0000-0000-00003E010000}"/>
    <cellStyle name="Heading 4 2" xfId="82" xr:uid="{00000000-0005-0000-0000-00003F010000}"/>
    <cellStyle name="Hyperlink 2" xfId="83" xr:uid="{00000000-0005-0000-0000-000040010000}"/>
    <cellStyle name="Hyperlink 2 2" xfId="386" xr:uid="{00000000-0005-0000-0000-000041010000}"/>
    <cellStyle name="Hyperlink 2 3" xfId="387" xr:uid="{00000000-0005-0000-0000-000042010000}"/>
    <cellStyle name="Input 2" xfId="84" xr:uid="{00000000-0005-0000-0000-000043010000}"/>
    <cellStyle name="Input 2 10" xfId="388" xr:uid="{00000000-0005-0000-0000-000044010000}"/>
    <cellStyle name="Input 2 10 2" xfId="389" xr:uid="{00000000-0005-0000-0000-000045010000}"/>
    <cellStyle name="Input 2 11" xfId="390" xr:uid="{00000000-0005-0000-0000-000046010000}"/>
    <cellStyle name="Input 2 11 2" xfId="391" xr:uid="{00000000-0005-0000-0000-000047010000}"/>
    <cellStyle name="Input 2 12" xfId="392" xr:uid="{00000000-0005-0000-0000-000048010000}"/>
    <cellStyle name="Input 2 12 2" xfId="393" xr:uid="{00000000-0005-0000-0000-000049010000}"/>
    <cellStyle name="Input 2 13" xfId="394" xr:uid="{00000000-0005-0000-0000-00004A010000}"/>
    <cellStyle name="Input 2 13 2" xfId="395" xr:uid="{00000000-0005-0000-0000-00004B010000}"/>
    <cellStyle name="Input 2 14" xfId="396" xr:uid="{00000000-0005-0000-0000-00004C010000}"/>
    <cellStyle name="Input 2 14 2" xfId="397" xr:uid="{00000000-0005-0000-0000-00004D010000}"/>
    <cellStyle name="Input 2 15" xfId="398" xr:uid="{00000000-0005-0000-0000-00004E010000}"/>
    <cellStyle name="Input 2 15 2" xfId="399" xr:uid="{00000000-0005-0000-0000-00004F010000}"/>
    <cellStyle name="Input 2 16" xfId="400" xr:uid="{00000000-0005-0000-0000-000050010000}"/>
    <cellStyle name="Input 2 16 2" xfId="401" xr:uid="{00000000-0005-0000-0000-000051010000}"/>
    <cellStyle name="Input 2 17" xfId="402" xr:uid="{00000000-0005-0000-0000-000052010000}"/>
    <cellStyle name="Input 2 17 2" xfId="403" xr:uid="{00000000-0005-0000-0000-000053010000}"/>
    <cellStyle name="Input 2 18" xfId="404" xr:uid="{00000000-0005-0000-0000-000054010000}"/>
    <cellStyle name="Input 2 18 2" xfId="405" xr:uid="{00000000-0005-0000-0000-000055010000}"/>
    <cellStyle name="Input 2 19" xfId="406" xr:uid="{00000000-0005-0000-0000-000056010000}"/>
    <cellStyle name="Input 2 19 2" xfId="407" xr:uid="{00000000-0005-0000-0000-000057010000}"/>
    <cellStyle name="Input 2 2" xfId="85" xr:uid="{00000000-0005-0000-0000-000058010000}"/>
    <cellStyle name="Input 2 2 10" xfId="408" xr:uid="{00000000-0005-0000-0000-000059010000}"/>
    <cellStyle name="Input 2 2 10 2" xfId="409" xr:uid="{00000000-0005-0000-0000-00005A010000}"/>
    <cellStyle name="Input 2 2 11" xfId="410" xr:uid="{00000000-0005-0000-0000-00005B010000}"/>
    <cellStyle name="Input 2 2 11 2" xfId="411" xr:uid="{00000000-0005-0000-0000-00005C010000}"/>
    <cellStyle name="Input 2 2 12" xfId="412" xr:uid="{00000000-0005-0000-0000-00005D010000}"/>
    <cellStyle name="Input 2 2 12 2" xfId="413" xr:uid="{00000000-0005-0000-0000-00005E010000}"/>
    <cellStyle name="Input 2 2 13" xfId="414" xr:uid="{00000000-0005-0000-0000-00005F010000}"/>
    <cellStyle name="Input 2 2 13 2" xfId="415" xr:uid="{00000000-0005-0000-0000-000060010000}"/>
    <cellStyle name="Input 2 2 14" xfId="416" xr:uid="{00000000-0005-0000-0000-000061010000}"/>
    <cellStyle name="Input 2 2 14 2" xfId="417" xr:uid="{00000000-0005-0000-0000-000062010000}"/>
    <cellStyle name="Input 2 2 15" xfId="418" xr:uid="{00000000-0005-0000-0000-000063010000}"/>
    <cellStyle name="Input 2 2 15 2" xfId="419" xr:uid="{00000000-0005-0000-0000-000064010000}"/>
    <cellStyle name="Input 2 2 16" xfId="420" xr:uid="{00000000-0005-0000-0000-000065010000}"/>
    <cellStyle name="Input 2 2 16 2" xfId="421" xr:uid="{00000000-0005-0000-0000-000066010000}"/>
    <cellStyle name="Input 2 2 17" xfId="422" xr:uid="{00000000-0005-0000-0000-000067010000}"/>
    <cellStyle name="Input 2 2 17 2" xfId="423" xr:uid="{00000000-0005-0000-0000-000068010000}"/>
    <cellStyle name="Input 2 2 18" xfId="424" xr:uid="{00000000-0005-0000-0000-000069010000}"/>
    <cellStyle name="Input 2 2 18 2" xfId="425" xr:uid="{00000000-0005-0000-0000-00006A010000}"/>
    <cellStyle name="Input 2 2 19" xfId="426" xr:uid="{00000000-0005-0000-0000-00006B010000}"/>
    <cellStyle name="Input 2 2 19 2" xfId="427" xr:uid="{00000000-0005-0000-0000-00006C010000}"/>
    <cellStyle name="Input 2 2 2" xfId="428" xr:uid="{00000000-0005-0000-0000-00006D010000}"/>
    <cellStyle name="Input 2 2 2 2" xfId="429" xr:uid="{00000000-0005-0000-0000-00006E010000}"/>
    <cellStyle name="Input 2 2 20" xfId="430" xr:uid="{00000000-0005-0000-0000-00006F010000}"/>
    <cellStyle name="Input 2 2 20 2" xfId="431" xr:uid="{00000000-0005-0000-0000-000070010000}"/>
    <cellStyle name="Input 2 2 21" xfId="432" xr:uid="{00000000-0005-0000-0000-000071010000}"/>
    <cellStyle name="Input 2 2 21 2" xfId="433" xr:uid="{00000000-0005-0000-0000-000072010000}"/>
    <cellStyle name="Input 2 2 22" xfId="434" xr:uid="{00000000-0005-0000-0000-000073010000}"/>
    <cellStyle name="Input 2 2 22 2" xfId="435" xr:uid="{00000000-0005-0000-0000-000074010000}"/>
    <cellStyle name="Input 2 2 23" xfId="436" xr:uid="{00000000-0005-0000-0000-000075010000}"/>
    <cellStyle name="Input 2 2 23 2" xfId="437" xr:uid="{00000000-0005-0000-0000-000076010000}"/>
    <cellStyle name="Input 2 2 24" xfId="438" xr:uid="{00000000-0005-0000-0000-000077010000}"/>
    <cellStyle name="Input 2 2 24 2" xfId="439" xr:uid="{00000000-0005-0000-0000-000078010000}"/>
    <cellStyle name="Input 2 2 25" xfId="440" xr:uid="{00000000-0005-0000-0000-000079010000}"/>
    <cellStyle name="Input 2 2 25 2" xfId="441" xr:uid="{00000000-0005-0000-0000-00007A010000}"/>
    <cellStyle name="Input 2 2 26" xfId="442" xr:uid="{00000000-0005-0000-0000-00007B010000}"/>
    <cellStyle name="Input 2 2 26 2" xfId="443" xr:uid="{00000000-0005-0000-0000-00007C010000}"/>
    <cellStyle name="Input 2 2 27" xfId="444" xr:uid="{00000000-0005-0000-0000-00007D010000}"/>
    <cellStyle name="Input 2 2 27 2" xfId="445" xr:uid="{00000000-0005-0000-0000-00007E010000}"/>
    <cellStyle name="Input 2 2 28" xfId="446" xr:uid="{00000000-0005-0000-0000-00007F010000}"/>
    <cellStyle name="Input 2 2 28 2" xfId="447" xr:uid="{00000000-0005-0000-0000-000080010000}"/>
    <cellStyle name="Input 2 2 29" xfId="448" xr:uid="{00000000-0005-0000-0000-000081010000}"/>
    <cellStyle name="Input 2 2 29 2" xfId="449" xr:uid="{00000000-0005-0000-0000-000082010000}"/>
    <cellStyle name="Input 2 2 3" xfId="450" xr:uid="{00000000-0005-0000-0000-000083010000}"/>
    <cellStyle name="Input 2 2 3 2" xfId="451" xr:uid="{00000000-0005-0000-0000-000084010000}"/>
    <cellStyle name="Input 2 2 30" xfId="452" xr:uid="{00000000-0005-0000-0000-000085010000}"/>
    <cellStyle name="Input 2 2 30 2" xfId="453" xr:uid="{00000000-0005-0000-0000-000086010000}"/>
    <cellStyle name="Input 2 2 31" xfId="454" xr:uid="{00000000-0005-0000-0000-000087010000}"/>
    <cellStyle name="Input 2 2 31 2" xfId="455" xr:uid="{00000000-0005-0000-0000-000088010000}"/>
    <cellStyle name="Input 2 2 32" xfId="456" xr:uid="{00000000-0005-0000-0000-000089010000}"/>
    <cellStyle name="Input 2 2 32 2" xfId="457" xr:uid="{00000000-0005-0000-0000-00008A010000}"/>
    <cellStyle name="Input 2 2 33" xfId="458" xr:uid="{00000000-0005-0000-0000-00008B010000}"/>
    <cellStyle name="Input 2 2 33 2" xfId="459" xr:uid="{00000000-0005-0000-0000-00008C010000}"/>
    <cellStyle name="Input 2 2 34" xfId="460" xr:uid="{00000000-0005-0000-0000-00008D010000}"/>
    <cellStyle name="Input 2 2 34 2" xfId="461" xr:uid="{00000000-0005-0000-0000-00008E010000}"/>
    <cellStyle name="Input 2 2 35" xfId="462" xr:uid="{00000000-0005-0000-0000-00008F010000}"/>
    <cellStyle name="Input 2 2 35 2" xfId="463" xr:uid="{00000000-0005-0000-0000-000090010000}"/>
    <cellStyle name="Input 2 2 36" xfId="464" xr:uid="{00000000-0005-0000-0000-000091010000}"/>
    <cellStyle name="Input 2 2 36 2" xfId="465" xr:uid="{00000000-0005-0000-0000-000092010000}"/>
    <cellStyle name="Input 2 2 37" xfId="466" xr:uid="{00000000-0005-0000-0000-000093010000}"/>
    <cellStyle name="Input 2 2 37 2" xfId="467" xr:uid="{00000000-0005-0000-0000-000094010000}"/>
    <cellStyle name="Input 2 2 38" xfId="468" xr:uid="{00000000-0005-0000-0000-000095010000}"/>
    <cellStyle name="Input 2 2 38 2" xfId="469" xr:uid="{00000000-0005-0000-0000-000096010000}"/>
    <cellStyle name="Input 2 2 39" xfId="470" xr:uid="{00000000-0005-0000-0000-000097010000}"/>
    <cellStyle name="Input 2 2 39 2" xfId="471" xr:uid="{00000000-0005-0000-0000-000098010000}"/>
    <cellStyle name="Input 2 2 4" xfId="472" xr:uid="{00000000-0005-0000-0000-000099010000}"/>
    <cellStyle name="Input 2 2 4 2" xfId="473" xr:uid="{00000000-0005-0000-0000-00009A010000}"/>
    <cellStyle name="Input 2 2 40" xfId="474" xr:uid="{00000000-0005-0000-0000-00009B010000}"/>
    <cellStyle name="Input 2 2 40 2" xfId="475" xr:uid="{00000000-0005-0000-0000-00009C010000}"/>
    <cellStyle name="Input 2 2 41" xfId="476" xr:uid="{00000000-0005-0000-0000-00009D010000}"/>
    <cellStyle name="Input 2 2 41 2" xfId="477" xr:uid="{00000000-0005-0000-0000-00009E010000}"/>
    <cellStyle name="Input 2 2 42" xfId="478" xr:uid="{00000000-0005-0000-0000-00009F010000}"/>
    <cellStyle name="Input 2 2 42 2" xfId="479" xr:uid="{00000000-0005-0000-0000-0000A0010000}"/>
    <cellStyle name="Input 2 2 43" xfId="480" xr:uid="{00000000-0005-0000-0000-0000A1010000}"/>
    <cellStyle name="Input 2 2 43 2" xfId="481" xr:uid="{00000000-0005-0000-0000-0000A2010000}"/>
    <cellStyle name="Input 2 2 44" xfId="482" xr:uid="{00000000-0005-0000-0000-0000A3010000}"/>
    <cellStyle name="Input 2 2 44 2" xfId="483" xr:uid="{00000000-0005-0000-0000-0000A4010000}"/>
    <cellStyle name="Input 2 2 45" xfId="484" xr:uid="{00000000-0005-0000-0000-0000A5010000}"/>
    <cellStyle name="Input 2 2 45 2" xfId="485" xr:uid="{00000000-0005-0000-0000-0000A6010000}"/>
    <cellStyle name="Input 2 2 46" xfId="486" xr:uid="{00000000-0005-0000-0000-0000A7010000}"/>
    <cellStyle name="Input 2 2 46 2" xfId="487" xr:uid="{00000000-0005-0000-0000-0000A8010000}"/>
    <cellStyle name="Input 2 2 47" xfId="488" xr:uid="{00000000-0005-0000-0000-0000A9010000}"/>
    <cellStyle name="Input 2 2 47 2" xfId="489" xr:uid="{00000000-0005-0000-0000-0000AA010000}"/>
    <cellStyle name="Input 2 2 48" xfId="490" xr:uid="{00000000-0005-0000-0000-0000AB010000}"/>
    <cellStyle name="Input 2 2 48 2" xfId="491" xr:uid="{00000000-0005-0000-0000-0000AC010000}"/>
    <cellStyle name="Input 2 2 49" xfId="492" xr:uid="{00000000-0005-0000-0000-0000AD010000}"/>
    <cellStyle name="Input 2 2 49 2" xfId="493" xr:uid="{00000000-0005-0000-0000-0000AE010000}"/>
    <cellStyle name="Input 2 2 5" xfId="494" xr:uid="{00000000-0005-0000-0000-0000AF010000}"/>
    <cellStyle name="Input 2 2 5 2" xfId="495" xr:uid="{00000000-0005-0000-0000-0000B0010000}"/>
    <cellStyle name="Input 2 2 50" xfId="496" xr:uid="{00000000-0005-0000-0000-0000B1010000}"/>
    <cellStyle name="Input 2 2 50 2" xfId="497" xr:uid="{00000000-0005-0000-0000-0000B2010000}"/>
    <cellStyle name="Input 2 2 51" xfId="498" xr:uid="{00000000-0005-0000-0000-0000B3010000}"/>
    <cellStyle name="Input 2 2 51 2" xfId="499" xr:uid="{00000000-0005-0000-0000-0000B4010000}"/>
    <cellStyle name="Input 2 2 52" xfId="500" xr:uid="{00000000-0005-0000-0000-0000B5010000}"/>
    <cellStyle name="Input 2 2 52 2" xfId="501" xr:uid="{00000000-0005-0000-0000-0000B6010000}"/>
    <cellStyle name="Input 2 2 53" xfId="502" xr:uid="{00000000-0005-0000-0000-0000B7010000}"/>
    <cellStyle name="Input 2 2 54" xfId="503" xr:uid="{00000000-0005-0000-0000-0000B8010000}"/>
    <cellStyle name="Input 2 2 55" xfId="504" xr:uid="{00000000-0005-0000-0000-0000B9010000}"/>
    <cellStyle name="Input 2 2 56" xfId="505" xr:uid="{00000000-0005-0000-0000-0000BA010000}"/>
    <cellStyle name="Input 2 2 57" xfId="506" xr:uid="{00000000-0005-0000-0000-0000BB010000}"/>
    <cellStyle name="Input 2 2 58" xfId="1286" xr:uid="{00000000-0005-0000-0000-0000BC010000}"/>
    <cellStyle name="Input 2 2 59" xfId="1287" xr:uid="{00000000-0005-0000-0000-0000BD010000}"/>
    <cellStyle name="Input 2 2 6" xfId="507" xr:uid="{00000000-0005-0000-0000-0000BE010000}"/>
    <cellStyle name="Input 2 2 6 2" xfId="508" xr:uid="{00000000-0005-0000-0000-0000BF010000}"/>
    <cellStyle name="Input 2 2 60" xfId="1288" xr:uid="{00000000-0005-0000-0000-0000C0010000}"/>
    <cellStyle name="Input 2 2 61" xfId="1289" xr:uid="{00000000-0005-0000-0000-0000C1010000}"/>
    <cellStyle name="Input 2 2 62" xfId="1290" xr:uid="{00000000-0005-0000-0000-0000C2010000}"/>
    <cellStyle name="Input 2 2 7" xfId="509" xr:uid="{00000000-0005-0000-0000-0000C3010000}"/>
    <cellStyle name="Input 2 2 7 2" xfId="510" xr:uid="{00000000-0005-0000-0000-0000C4010000}"/>
    <cellStyle name="Input 2 2 8" xfId="511" xr:uid="{00000000-0005-0000-0000-0000C5010000}"/>
    <cellStyle name="Input 2 2 8 2" xfId="512" xr:uid="{00000000-0005-0000-0000-0000C6010000}"/>
    <cellStyle name="Input 2 2 9" xfId="513" xr:uid="{00000000-0005-0000-0000-0000C7010000}"/>
    <cellStyle name="Input 2 2 9 2" xfId="514" xr:uid="{00000000-0005-0000-0000-0000C8010000}"/>
    <cellStyle name="Input 2 20" xfId="515" xr:uid="{00000000-0005-0000-0000-0000C9010000}"/>
    <cellStyle name="Input 2 20 2" xfId="516" xr:uid="{00000000-0005-0000-0000-0000CA010000}"/>
    <cellStyle name="Input 2 21" xfId="517" xr:uid="{00000000-0005-0000-0000-0000CB010000}"/>
    <cellStyle name="Input 2 21 2" xfId="518" xr:uid="{00000000-0005-0000-0000-0000CC010000}"/>
    <cellStyle name="Input 2 22" xfId="519" xr:uid="{00000000-0005-0000-0000-0000CD010000}"/>
    <cellStyle name="Input 2 22 2" xfId="520" xr:uid="{00000000-0005-0000-0000-0000CE010000}"/>
    <cellStyle name="Input 2 23" xfId="521" xr:uid="{00000000-0005-0000-0000-0000CF010000}"/>
    <cellStyle name="Input 2 23 2" xfId="522" xr:uid="{00000000-0005-0000-0000-0000D0010000}"/>
    <cellStyle name="Input 2 24" xfId="523" xr:uid="{00000000-0005-0000-0000-0000D1010000}"/>
    <cellStyle name="Input 2 24 2" xfId="524" xr:uid="{00000000-0005-0000-0000-0000D2010000}"/>
    <cellStyle name="Input 2 25" xfId="525" xr:uid="{00000000-0005-0000-0000-0000D3010000}"/>
    <cellStyle name="Input 2 25 2" xfId="526" xr:uid="{00000000-0005-0000-0000-0000D4010000}"/>
    <cellStyle name="Input 2 26" xfId="527" xr:uid="{00000000-0005-0000-0000-0000D5010000}"/>
    <cellStyle name="Input 2 26 2" xfId="528" xr:uid="{00000000-0005-0000-0000-0000D6010000}"/>
    <cellStyle name="Input 2 27" xfId="529" xr:uid="{00000000-0005-0000-0000-0000D7010000}"/>
    <cellStyle name="Input 2 27 2" xfId="530" xr:uid="{00000000-0005-0000-0000-0000D8010000}"/>
    <cellStyle name="Input 2 28" xfId="531" xr:uid="{00000000-0005-0000-0000-0000D9010000}"/>
    <cellStyle name="Input 2 28 2" xfId="532" xr:uid="{00000000-0005-0000-0000-0000DA010000}"/>
    <cellStyle name="Input 2 29" xfId="533" xr:uid="{00000000-0005-0000-0000-0000DB010000}"/>
    <cellStyle name="Input 2 29 2" xfId="534" xr:uid="{00000000-0005-0000-0000-0000DC010000}"/>
    <cellStyle name="Input 2 3" xfId="535" xr:uid="{00000000-0005-0000-0000-0000DD010000}"/>
    <cellStyle name="Input 2 3 2" xfId="536" xr:uid="{00000000-0005-0000-0000-0000DE010000}"/>
    <cellStyle name="Input 2 3 3" xfId="1291" xr:uid="{00000000-0005-0000-0000-0000DF010000}"/>
    <cellStyle name="Input 2 3 4" xfId="1292" xr:uid="{00000000-0005-0000-0000-0000E0010000}"/>
    <cellStyle name="Input 2 3 5" xfId="1293" xr:uid="{00000000-0005-0000-0000-0000E1010000}"/>
    <cellStyle name="Input 2 3 6" xfId="1294" xr:uid="{00000000-0005-0000-0000-0000E2010000}"/>
    <cellStyle name="Input 2 3 7" xfId="1295" xr:uid="{00000000-0005-0000-0000-0000E3010000}"/>
    <cellStyle name="Input 2 30" xfId="537" xr:uid="{00000000-0005-0000-0000-0000E4010000}"/>
    <cellStyle name="Input 2 30 2" xfId="538" xr:uid="{00000000-0005-0000-0000-0000E5010000}"/>
    <cellStyle name="Input 2 31" xfId="539" xr:uid="{00000000-0005-0000-0000-0000E6010000}"/>
    <cellStyle name="Input 2 31 2" xfId="540" xr:uid="{00000000-0005-0000-0000-0000E7010000}"/>
    <cellStyle name="Input 2 32" xfId="541" xr:uid="{00000000-0005-0000-0000-0000E8010000}"/>
    <cellStyle name="Input 2 32 2" xfId="542" xr:uid="{00000000-0005-0000-0000-0000E9010000}"/>
    <cellStyle name="Input 2 33" xfId="543" xr:uid="{00000000-0005-0000-0000-0000EA010000}"/>
    <cellStyle name="Input 2 33 2" xfId="544" xr:uid="{00000000-0005-0000-0000-0000EB010000}"/>
    <cellStyle name="Input 2 34" xfId="545" xr:uid="{00000000-0005-0000-0000-0000EC010000}"/>
    <cellStyle name="Input 2 34 2" xfId="546" xr:uid="{00000000-0005-0000-0000-0000ED010000}"/>
    <cellStyle name="Input 2 35" xfId="547" xr:uid="{00000000-0005-0000-0000-0000EE010000}"/>
    <cellStyle name="Input 2 35 2" xfId="548" xr:uid="{00000000-0005-0000-0000-0000EF010000}"/>
    <cellStyle name="Input 2 36" xfId="549" xr:uid="{00000000-0005-0000-0000-0000F0010000}"/>
    <cellStyle name="Input 2 36 2" xfId="550" xr:uid="{00000000-0005-0000-0000-0000F1010000}"/>
    <cellStyle name="Input 2 37" xfId="551" xr:uid="{00000000-0005-0000-0000-0000F2010000}"/>
    <cellStyle name="Input 2 37 2" xfId="552" xr:uid="{00000000-0005-0000-0000-0000F3010000}"/>
    <cellStyle name="Input 2 38" xfId="553" xr:uid="{00000000-0005-0000-0000-0000F4010000}"/>
    <cellStyle name="Input 2 38 2" xfId="554" xr:uid="{00000000-0005-0000-0000-0000F5010000}"/>
    <cellStyle name="Input 2 39" xfId="555" xr:uid="{00000000-0005-0000-0000-0000F6010000}"/>
    <cellStyle name="Input 2 39 2" xfId="556" xr:uid="{00000000-0005-0000-0000-0000F7010000}"/>
    <cellStyle name="Input 2 4" xfId="557" xr:uid="{00000000-0005-0000-0000-0000F8010000}"/>
    <cellStyle name="Input 2 4 2" xfId="558" xr:uid="{00000000-0005-0000-0000-0000F9010000}"/>
    <cellStyle name="Input 2 4 3" xfId="1296" xr:uid="{00000000-0005-0000-0000-0000FA010000}"/>
    <cellStyle name="Input 2 4 4" xfId="1297" xr:uid="{00000000-0005-0000-0000-0000FB010000}"/>
    <cellStyle name="Input 2 4 5" xfId="1298" xr:uid="{00000000-0005-0000-0000-0000FC010000}"/>
    <cellStyle name="Input 2 4 6" xfId="1299" xr:uid="{00000000-0005-0000-0000-0000FD010000}"/>
    <cellStyle name="Input 2 4 7" xfId="1300" xr:uid="{00000000-0005-0000-0000-0000FE010000}"/>
    <cellStyle name="Input 2 40" xfId="559" xr:uid="{00000000-0005-0000-0000-0000FF010000}"/>
    <cellStyle name="Input 2 40 2" xfId="560" xr:uid="{00000000-0005-0000-0000-000000020000}"/>
    <cellStyle name="Input 2 41" xfId="561" xr:uid="{00000000-0005-0000-0000-000001020000}"/>
    <cellStyle name="Input 2 41 2" xfId="562" xr:uid="{00000000-0005-0000-0000-000002020000}"/>
    <cellStyle name="Input 2 42" xfId="563" xr:uid="{00000000-0005-0000-0000-000003020000}"/>
    <cellStyle name="Input 2 42 2" xfId="564" xr:uid="{00000000-0005-0000-0000-000004020000}"/>
    <cellStyle name="Input 2 43" xfId="565" xr:uid="{00000000-0005-0000-0000-000005020000}"/>
    <cellStyle name="Input 2 43 2" xfId="566" xr:uid="{00000000-0005-0000-0000-000006020000}"/>
    <cellStyle name="Input 2 44" xfId="567" xr:uid="{00000000-0005-0000-0000-000007020000}"/>
    <cellStyle name="Input 2 44 2" xfId="568" xr:uid="{00000000-0005-0000-0000-000008020000}"/>
    <cellStyle name="Input 2 45" xfId="569" xr:uid="{00000000-0005-0000-0000-000009020000}"/>
    <cellStyle name="Input 2 45 2" xfId="570" xr:uid="{00000000-0005-0000-0000-00000A020000}"/>
    <cellStyle name="Input 2 46" xfId="571" xr:uid="{00000000-0005-0000-0000-00000B020000}"/>
    <cellStyle name="Input 2 46 2" xfId="572" xr:uid="{00000000-0005-0000-0000-00000C020000}"/>
    <cellStyle name="Input 2 47" xfId="573" xr:uid="{00000000-0005-0000-0000-00000D020000}"/>
    <cellStyle name="Input 2 47 2" xfId="574" xr:uid="{00000000-0005-0000-0000-00000E020000}"/>
    <cellStyle name="Input 2 48" xfId="575" xr:uid="{00000000-0005-0000-0000-00000F020000}"/>
    <cellStyle name="Input 2 48 2" xfId="576" xr:uid="{00000000-0005-0000-0000-000010020000}"/>
    <cellStyle name="Input 2 49" xfId="577" xr:uid="{00000000-0005-0000-0000-000011020000}"/>
    <cellStyle name="Input 2 49 2" xfId="578" xr:uid="{00000000-0005-0000-0000-000012020000}"/>
    <cellStyle name="Input 2 5" xfId="579" xr:uid="{00000000-0005-0000-0000-000013020000}"/>
    <cellStyle name="Input 2 5 2" xfId="580" xr:uid="{00000000-0005-0000-0000-000014020000}"/>
    <cellStyle name="Input 2 5 3" xfId="1301" xr:uid="{00000000-0005-0000-0000-000015020000}"/>
    <cellStyle name="Input 2 5 4" xfId="1302" xr:uid="{00000000-0005-0000-0000-000016020000}"/>
    <cellStyle name="Input 2 5 5" xfId="1303" xr:uid="{00000000-0005-0000-0000-000017020000}"/>
    <cellStyle name="Input 2 5 6" xfId="1304" xr:uid="{00000000-0005-0000-0000-000018020000}"/>
    <cellStyle name="Input 2 5 7" xfId="1305" xr:uid="{00000000-0005-0000-0000-000019020000}"/>
    <cellStyle name="Input 2 50" xfId="581" xr:uid="{00000000-0005-0000-0000-00001A020000}"/>
    <cellStyle name="Input 2 50 2" xfId="582" xr:uid="{00000000-0005-0000-0000-00001B020000}"/>
    <cellStyle name="Input 2 51" xfId="583" xr:uid="{00000000-0005-0000-0000-00001C020000}"/>
    <cellStyle name="Input 2 51 2" xfId="584" xr:uid="{00000000-0005-0000-0000-00001D020000}"/>
    <cellStyle name="Input 2 52" xfId="585" xr:uid="{00000000-0005-0000-0000-00001E020000}"/>
    <cellStyle name="Input 2 52 2" xfId="586" xr:uid="{00000000-0005-0000-0000-00001F020000}"/>
    <cellStyle name="Input 2 53" xfId="587" xr:uid="{00000000-0005-0000-0000-000020020000}"/>
    <cellStyle name="Input 2 53 2" xfId="588" xr:uid="{00000000-0005-0000-0000-000021020000}"/>
    <cellStyle name="Input 2 54" xfId="589" xr:uid="{00000000-0005-0000-0000-000022020000}"/>
    <cellStyle name="Input 2 55" xfId="590" xr:uid="{00000000-0005-0000-0000-000023020000}"/>
    <cellStyle name="Input 2 56" xfId="591" xr:uid="{00000000-0005-0000-0000-000024020000}"/>
    <cellStyle name="Input 2 57" xfId="592" xr:uid="{00000000-0005-0000-0000-000025020000}"/>
    <cellStyle name="Input 2 58" xfId="593" xr:uid="{00000000-0005-0000-0000-000026020000}"/>
    <cellStyle name="Input 2 59" xfId="1306" xr:uid="{00000000-0005-0000-0000-000027020000}"/>
    <cellStyle name="Input 2 6" xfId="594" xr:uid="{00000000-0005-0000-0000-000028020000}"/>
    <cellStyle name="Input 2 6 2" xfId="595" xr:uid="{00000000-0005-0000-0000-000029020000}"/>
    <cellStyle name="Input 2 7" xfId="596" xr:uid="{00000000-0005-0000-0000-00002A020000}"/>
    <cellStyle name="Input 2 7 2" xfId="597" xr:uid="{00000000-0005-0000-0000-00002B020000}"/>
    <cellStyle name="Input 2 8" xfId="598" xr:uid="{00000000-0005-0000-0000-00002C020000}"/>
    <cellStyle name="Input 2 8 2" xfId="599" xr:uid="{00000000-0005-0000-0000-00002D020000}"/>
    <cellStyle name="Input 2 9" xfId="600" xr:uid="{00000000-0005-0000-0000-00002E020000}"/>
    <cellStyle name="Input 2 9 2" xfId="601" xr:uid="{00000000-0005-0000-0000-00002F020000}"/>
    <cellStyle name="Linked Cell 2" xfId="86" xr:uid="{00000000-0005-0000-0000-000030020000}"/>
    <cellStyle name="Neutral 2" xfId="87" xr:uid="{00000000-0005-0000-0000-000031020000}"/>
    <cellStyle name="Normal" xfId="0" builtinId="0"/>
    <cellStyle name="Normal 10" xfId="88" xr:uid="{00000000-0005-0000-0000-000033020000}"/>
    <cellStyle name="Normal 11" xfId="89" xr:uid="{00000000-0005-0000-0000-000034020000}"/>
    <cellStyle name="Normal 12" xfId="1375" xr:uid="{00000000-0005-0000-0000-000035020000}"/>
    <cellStyle name="Normal 2" xfId="4" xr:uid="{00000000-0005-0000-0000-000036020000}"/>
    <cellStyle name="Normal 2 10" xfId="90" xr:uid="{00000000-0005-0000-0000-000037020000}"/>
    <cellStyle name="Normal 2 10 2" xfId="91" xr:uid="{00000000-0005-0000-0000-000038020000}"/>
    <cellStyle name="Normal 2 11" xfId="92" xr:uid="{00000000-0005-0000-0000-000039020000}"/>
    <cellStyle name="Normal 2 11 2" xfId="93" xr:uid="{00000000-0005-0000-0000-00003A020000}"/>
    <cellStyle name="Normal 2 12" xfId="94" xr:uid="{00000000-0005-0000-0000-00003B020000}"/>
    <cellStyle name="Normal 2 12 2" xfId="95" xr:uid="{00000000-0005-0000-0000-00003C020000}"/>
    <cellStyle name="Normal 2 12 3" xfId="96" xr:uid="{00000000-0005-0000-0000-00003D020000}"/>
    <cellStyle name="Normal 2 12 4" xfId="97" xr:uid="{00000000-0005-0000-0000-00003E020000}"/>
    <cellStyle name="Normal 2 12 5" xfId="98" xr:uid="{00000000-0005-0000-0000-00003F020000}"/>
    <cellStyle name="Normal 2 12 6" xfId="99" xr:uid="{00000000-0005-0000-0000-000040020000}"/>
    <cellStyle name="Normal 2 12 7" xfId="100" xr:uid="{00000000-0005-0000-0000-000041020000}"/>
    <cellStyle name="Normal 2 12 8" xfId="101" xr:uid="{00000000-0005-0000-0000-000042020000}"/>
    <cellStyle name="Normal 2 13" xfId="102" xr:uid="{00000000-0005-0000-0000-000043020000}"/>
    <cellStyle name="Normal 2 13 2" xfId="103" xr:uid="{00000000-0005-0000-0000-000044020000}"/>
    <cellStyle name="Normal 2 14" xfId="104" xr:uid="{00000000-0005-0000-0000-000045020000}"/>
    <cellStyle name="Normal 2 14 2" xfId="105" xr:uid="{00000000-0005-0000-0000-000046020000}"/>
    <cellStyle name="Normal 2 15" xfId="106" xr:uid="{00000000-0005-0000-0000-000047020000}"/>
    <cellStyle name="Normal 2 15 2" xfId="107" xr:uid="{00000000-0005-0000-0000-000048020000}"/>
    <cellStyle name="Normal 2 16" xfId="108" xr:uid="{00000000-0005-0000-0000-000049020000}"/>
    <cellStyle name="Normal 2 17" xfId="109" xr:uid="{00000000-0005-0000-0000-00004A020000}"/>
    <cellStyle name="Normal 2 18" xfId="110" xr:uid="{00000000-0005-0000-0000-00004B020000}"/>
    <cellStyle name="Normal 2 2" xfId="111" xr:uid="{00000000-0005-0000-0000-00004C020000}"/>
    <cellStyle name="Normal 2 2 10" xfId="112" xr:uid="{00000000-0005-0000-0000-00004D020000}"/>
    <cellStyle name="Normal 2 2 11" xfId="602" xr:uid="{00000000-0005-0000-0000-00004E020000}"/>
    <cellStyle name="Normal 2 2 12" xfId="603" xr:uid="{00000000-0005-0000-0000-00004F020000}"/>
    <cellStyle name="Normal 2 2 2" xfId="113" xr:uid="{00000000-0005-0000-0000-000050020000}"/>
    <cellStyle name="Normal 2 2 2 2" xfId="114" xr:uid="{00000000-0005-0000-0000-000051020000}"/>
    <cellStyle name="Normal 2 2 2 3" xfId="115" xr:uid="{00000000-0005-0000-0000-000052020000}"/>
    <cellStyle name="Normal 2 2 2 4" xfId="116" xr:uid="{00000000-0005-0000-0000-000053020000}"/>
    <cellStyle name="Normal 2 2 2 5" xfId="117" xr:uid="{00000000-0005-0000-0000-000054020000}"/>
    <cellStyle name="Normal 2 2 2 6" xfId="118" xr:uid="{00000000-0005-0000-0000-000055020000}"/>
    <cellStyle name="Normal 2 2 2 7" xfId="119" xr:uid="{00000000-0005-0000-0000-000056020000}"/>
    <cellStyle name="Normal 2 2 3" xfId="120" xr:uid="{00000000-0005-0000-0000-000057020000}"/>
    <cellStyle name="Normal 2 2 4" xfId="121" xr:uid="{00000000-0005-0000-0000-000058020000}"/>
    <cellStyle name="Normal 2 2 5" xfId="122" xr:uid="{00000000-0005-0000-0000-000059020000}"/>
    <cellStyle name="Normal 2 2 6" xfId="123" xr:uid="{00000000-0005-0000-0000-00005A020000}"/>
    <cellStyle name="Normal 2 2 7" xfId="124" xr:uid="{00000000-0005-0000-0000-00005B020000}"/>
    <cellStyle name="Normal 2 2 8" xfId="125" xr:uid="{00000000-0005-0000-0000-00005C020000}"/>
    <cellStyle name="Normal 2 2 9" xfId="126" xr:uid="{00000000-0005-0000-0000-00005D020000}"/>
    <cellStyle name="Normal 2 3" xfId="127" xr:uid="{00000000-0005-0000-0000-00005E020000}"/>
    <cellStyle name="Normal 2 3 2" xfId="128" xr:uid="{00000000-0005-0000-0000-00005F020000}"/>
    <cellStyle name="Normal 2 3 3" xfId="129" xr:uid="{00000000-0005-0000-0000-000060020000}"/>
    <cellStyle name="Normal 2 3 4" xfId="604" xr:uid="{00000000-0005-0000-0000-000061020000}"/>
    <cellStyle name="Normal 2 4" xfId="130" xr:uid="{00000000-0005-0000-0000-000062020000}"/>
    <cellStyle name="Normal 2 4 2" xfId="131" xr:uid="{00000000-0005-0000-0000-000063020000}"/>
    <cellStyle name="Normal 2 4 3" xfId="132" xr:uid="{00000000-0005-0000-0000-000064020000}"/>
    <cellStyle name="Normal 2 4 4" xfId="605" xr:uid="{00000000-0005-0000-0000-000065020000}"/>
    <cellStyle name="Normal 2 4 5" xfId="606" xr:uid="{00000000-0005-0000-0000-000066020000}"/>
    <cellStyle name="Normal 2 5" xfId="133" xr:uid="{00000000-0005-0000-0000-000067020000}"/>
    <cellStyle name="Normal 2 5 2" xfId="134" xr:uid="{00000000-0005-0000-0000-000068020000}"/>
    <cellStyle name="Normal 2 5 3" xfId="135" xr:uid="{00000000-0005-0000-0000-000069020000}"/>
    <cellStyle name="Normal 2 6" xfId="136" xr:uid="{00000000-0005-0000-0000-00006A020000}"/>
    <cellStyle name="Normal 2 6 2" xfId="137" xr:uid="{00000000-0005-0000-0000-00006B020000}"/>
    <cellStyle name="Normal 2 7" xfId="138" xr:uid="{00000000-0005-0000-0000-00006C020000}"/>
    <cellStyle name="Normal 2 7 2" xfId="139" xr:uid="{00000000-0005-0000-0000-00006D020000}"/>
    <cellStyle name="Normal 2 8" xfId="140" xr:uid="{00000000-0005-0000-0000-00006E020000}"/>
    <cellStyle name="Normal 2 8 2" xfId="141" xr:uid="{00000000-0005-0000-0000-00006F020000}"/>
    <cellStyle name="Normal 2 9" xfId="142" xr:uid="{00000000-0005-0000-0000-000070020000}"/>
    <cellStyle name="Normal 2 9 2" xfId="143" xr:uid="{00000000-0005-0000-0000-000071020000}"/>
    <cellStyle name="Normal 3" xfId="144" xr:uid="{00000000-0005-0000-0000-000072020000}"/>
    <cellStyle name="Normal 3 2" xfId="145" xr:uid="{00000000-0005-0000-0000-000073020000}"/>
    <cellStyle name="Normal 3 2 2" xfId="146" xr:uid="{00000000-0005-0000-0000-000074020000}"/>
    <cellStyle name="Normal 3 2 3" xfId="607" xr:uid="{00000000-0005-0000-0000-000075020000}"/>
    <cellStyle name="Normal 3 2 4" xfId="608" xr:uid="{00000000-0005-0000-0000-000076020000}"/>
    <cellStyle name="Normal 3 3" xfId="147" xr:uid="{00000000-0005-0000-0000-000077020000}"/>
    <cellStyle name="Normal 3 4" xfId="609" xr:uid="{00000000-0005-0000-0000-000078020000}"/>
    <cellStyle name="Normal 3 5" xfId="610" xr:uid="{00000000-0005-0000-0000-000079020000}"/>
    <cellStyle name="Normal 34" xfId="1378" xr:uid="{00000000-0005-0000-0000-00007A020000}"/>
    <cellStyle name="Normal 34 2" xfId="1386" xr:uid="{00000000-0005-0000-0000-00007B020000}"/>
    <cellStyle name="Normal 35" xfId="1379" xr:uid="{00000000-0005-0000-0000-00007C020000}"/>
    <cellStyle name="Normal 35 2" xfId="1387" xr:uid="{00000000-0005-0000-0000-00007D020000}"/>
    <cellStyle name="Normal 36" xfId="1380" xr:uid="{00000000-0005-0000-0000-00007E020000}"/>
    <cellStyle name="Normal 36 2" xfId="1388" xr:uid="{00000000-0005-0000-0000-00007F020000}"/>
    <cellStyle name="Normal 39" xfId="1381" xr:uid="{00000000-0005-0000-0000-000080020000}"/>
    <cellStyle name="Normal 39 2" xfId="1389" xr:uid="{00000000-0005-0000-0000-000081020000}"/>
    <cellStyle name="Normal 4" xfId="148" xr:uid="{00000000-0005-0000-0000-000082020000}"/>
    <cellStyle name="Normal 4 2" xfId="149" xr:uid="{00000000-0005-0000-0000-000083020000}"/>
    <cellStyle name="Normal 4 3" xfId="150" xr:uid="{00000000-0005-0000-0000-000084020000}"/>
    <cellStyle name="Normal 4 4" xfId="611" xr:uid="{00000000-0005-0000-0000-000085020000}"/>
    <cellStyle name="Normal 40" xfId="1382" xr:uid="{00000000-0005-0000-0000-000086020000}"/>
    <cellStyle name="Normal 40 2" xfId="1390" xr:uid="{00000000-0005-0000-0000-000087020000}"/>
    <cellStyle name="Normal 5" xfId="151" xr:uid="{00000000-0005-0000-0000-000088020000}"/>
    <cellStyle name="Normal 5 2" xfId="152" xr:uid="{00000000-0005-0000-0000-000089020000}"/>
    <cellStyle name="Normal 6" xfId="153" xr:uid="{00000000-0005-0000-0000-00008A020000}"/>
    <cellStyle name="Normal 6 2" xfId="154" xr:uid="{00000000-0005-0000-0000-00008B020000}"/>
    <cellStyle name="Normal 7" xfId="155" xr:uid="{00000000-0005-0000-0000-00008C020000}"/>
    <cellStyle name="Normal 7 2" xfId="156" xr:uid="{00000000-0005-0000-0000-00008D020000}"/>
    <cellStyle name="Normal 8" xfId="157" xr:uid="{00000000-0005-0000-0000-00008E020000}"/>
    <cellStyle name="Normal 8 2" xfId="158" xr:uid="{00000000-0005-0000-0000-00008F020000}"/>
    <cellStyle name="Normal 9" xfId="159" xr:uid="{00000000-0005-0000-0000-000090020000}"/>
    <cellStyle name="Normal 9 2" xfId="1264" xr:uid="{00000000-0005-0000-0000-000091020000}"/>
    <cellStyle name="Note 2" xfId="160" xr:uid="{00000000-0005-0000-0000-000092020000}"/>
    <cellStyle name="Note 2 2" xfId="161" xr:uid="{00000000-0005-0000-0000-000093020000}"/>
    <cellStyle name="Note 2 3" xfId="162" xr:uid="{00000000-0005-0000-0000-000094020000}"/>
    <cellStyle name="Note 2 3 10" xfId="612" xr:uid="{00000000-0005-0000-0000-000095020000}"/>
    <cellStyle name="Note 2 3 10 2" xfId="613" xr:uid="{00000000-0005-0000-0000-000096020000}"/>
    <cellStyle name="Note 2 3 11" xfId="614" xr:uid="{00000000-0005-0000-0000-000097020000}"/>
    <cellStyle name="Note 2 3 11 2" xfId="615" xr:uid="{00000000-0005-0000-0000-000098020000}"/>
    <cellStyle name="Note 2 3 12" xfId="616" xr:uid="{00000000-0005-0000-0000-000099020000}"/>
    <cellStyle name="Note 2 3 12 2" xfId="617" xr:uid="{00000000-0005-0000-0000-00009A020000}"/>
    <cellStyle name="Note 2 3 13" xfId="618" xr:uid="{00000000-0005-0000-0000-00009B020000}"/>
    <cellStyle name="Note 2 3 13 2" xfId="619" xr:uid="{00000000-0005-0000-0000-00009C020000}"/>
    <cellStyle name="Note 2 3 14" xfId="620" xr:uid="{00000000-0005-0000-0000-00009D020000}"/>
    <cellStyle name="Note 2 3 14 2" xfId="621" xr:uid="{00000000-0005-0000-0000-00009E020000}"/>
    <cellStyle name="Note 2 3 15" xfId="622" xr:uid="{00000000-0005-0000-0000-00009F020000}"/>
    <cellStyle name="Note 2 3 15 2" xfId="623" xr:uid="{00000000-0005-0000-0000-0000A0020000}"/>
    <cellStyle name="Note 2 3 16" xfId="624" xr:uid="{00000000-0005-0000-0000-0000A1020000}"/>
    <cellStyle name="Note 2 3 16 2" xfId="625" xr:uid="{00000000-0005-0000-0000-0000A2020000}"/>
    <cellStyle name="Note 2 3 17" xfId="626" xr:uid="{00000000-0005-0000-0000-0000A3020000}"/>
    <cellStyle name="Note 2 3 17 2" xfId="627" xr:uid="{00000000-0005-0000-0000-0000A4020000}"/>
    <cellStyle name="Note 2 3 18" xfId="628" xr:uid="{00000000-0005-0000-0000-0000A5020000}"/>
    <cellStyle name="Note 2 3 18 2" xfId="629" xr:uid="{00000000-0005-0000-0000-0000A6020000}"/>
    <cellStyle name="Note 2 3 19" xfId="630" xr:uid="{00000000-0005-0000-0000-0000A7020000}"/>
    <cellStyle name="Note 2 3 19 2" xfId="631" xr:uid="{00000000-0005-0000-0000-0000A8020000}"/>
    <cellStyle name="Note 2 3 2" xfId="632" xr:uid="{00000000-0005-0000-0000-0000A9020000}"/>
    <cellStyle name="Note 2 3 2 2" xfId="633" xr:uid="{00000000-0005-0000-0000-0000AA020000}"/>
    <cellStyle name="Note 2 3 20" xfId="634" xr:uid="{00000000-0005-0000-0000-0000AB020000}"/>
    <cellStyle name="Note 2 3 20 2" xfId="635" xr:uid="{00000000-0005-0000-0000-0000AC020000}"/>
    <cellStyle name="Note 2 3 21" xfId="636" xr:uid="{00000000-0005-0000-0000-0000AD020000}"/>
    <cellStyle name="Note 2 3 21 2" xfId="637" xr:uid="{00000000-0005-0000-0000-0000AE020000}"/>
    <cellStyle name="Note 2 3 22" xfId="638" xr:uid="{00000000-0005-0000-0000-0000AF020000}"/>
    <cellStyle name="Note 2 3 22 2" xfId="639" xr:uid="{00000000-0005-0000-0000-0000B0020000}"/>
    <cellStyle name="Note 2 3 23" xfId="640" xr:uid="{00000000-0005-0000-0000-0000B1020000}"/>
    <cellStyle name="Note 2 3 23 2" xfId="641" xr:uid="{00000000-0005-0000-0000-0000B2020000}"/>
    <cellStyle name="Note 2 3 24" xfId="642" xr:uid="{00000000-0005-0000-0000-0000B3020000}"/>
    <cellStyle name="Note 2 3 24 2" xfId="643" xr:uid="{00000000-0005-0000-0000-0000B4020000}"/>
    <cellStyle name="Note 2 3 25" xfId="644" xr:uid="{00000000-0005-0000-0000-0000B5020000}"/>
    <cellStyle name="Note 2 3 25 2" xfId="645" xr:uid="{00000000-0005-0000-0000-0000B6020000}"/>
    <cellStyle name="Note 2 3 26" xfId="646" xr:uid="{00000000-0005-0000-0000-0000B7020000}"/>
    <cellStyle name="Note 2 3 26 2" xfId="647" xr:uid="{00000000-0005-0000-0000-0000B8020000}"/>
    <cellStyle name="Note 2 3 27" xfId="648" xr:uid="{00000000-0005-0000-0000-0000B9020000}"/>
    <cellStyle name="Note 2 3 27 2" xfId="649" xr:uid="{00000000-0005-0000-0000-0000BA020000}"/>
    <cellStyle name="Note 2 3 28" xfId="650" xr:uid="{00000000-0005-0000-0000-0000BB020000}"/>
    <cellStyle name="Note 2 3 28 2" xfId="651" xr:uid="{00000000-0005-0000-0000-0000BC020000}"/>
    <cellStyle name="Note 2 3 29" xfId="652" xr:uid="{00000000-0005-0000-0000-0000BD020000}"/>
    <cellStyle name="Note 2 3 29 2" xfId="653" xr:uid="{00000000-0005-0000-0000-0000BE020000}"/>
    <cellStyle name="Note 2 3 3" xfId="654" xr:uid="{00000000-0005-0000-0000-0000BF020000}"/>
    <cellStyle name="Note 2 3 3 2" xfId="655" xr:uid="{00000000-0005-0000-0000-0000C0020000}"/>
    <cellStyle name="Note 2 3 30" xfId="656" xr:uid="{00000000-0005-0000-0000-0000C1020000}"/>
    <cellStyle name="Note 2 3 30 2" xfId="657" xr:uid="{00000000-0005-0000-0000-0000C2020000}"/>
    <cellStyle name="Note 2 3 31" xfId="658" xr:uid="{00000000-0005-0000-0000-0000C3020000}"/>
    <cellStyle name="Note 2 3 31 2" xfId="659" xr:uid="{00000000-0005-0000-0000-0000C4020000}"/>
    <cellStyle name="Note 2 3 32" xfId="660" xr:uid="{00000000-0005-0000-0000-0000C5020000}"/>
    <cellStyle name="Note 2 3 32 2" xfId="661" xr:uid="{00000000-0005-0000-0000-0000C6020000}"/>
    <cellStyle name="Note 2 3 33" xfId="662" xr:uid="{00000000-0005-0000-0000-0000C7020000}"/>
    <cellStyle name="Note 2 3 33 2" xfId="663" xr:uid="{00000000-0005-0000-0000-0000C8020000}"/>
    <cellStyle name="Note 2 3 34" xfId="664" xr:uid="{00000000-0005-0000-0000-0000C9020000}"/>
    <cellStyle name="Note 2 3 34 2" xfId="665" xr:uid="{00000000-0005-0000-0000-0000CA020000}"/>
    <cellStyle name="Note 2 3 35" xfId="666" xr:uid="{00000000-0005-0000-0000-0000CB020000}"/>
    <cellStyle name="Note 2 3 35 2" xfId="667" xr:uid="{00000000-0005-0000-0000-0000CC020000}"/>
    <cellStyle name="Note 2 3 36" xfId="668" xr:uid="{00000000-0005-0000-0000-0000CD020000}"/>
    <cellStyle name="Note 2 3 36 2" xfId="669" xr:uid="{00000000-0005-0000-0000-0000CE020000}"/>
    <cellStyle name="Note 2 3 37" xfId="670" xr:uid="{00000000-0005-0000-0000-0000CF020000}"/>
    <cellStyle name="Note 2 3 37 2" xfId="671" xr:uid="{00000000-0005-0000-0000-0000D0020000}"/>
    <cellStyle name="Note 2 3 38" xfId="672" xr:uid="{00000000-0005-0000-0000-0000D1020000}"/>
    <cellStyle name="Note 2 3 38 2" xfId="673" xr:uid="{00000000-0005-0000-0000-0000D2020000}"/>
    <cellStyle name="Note 2 3 39" xfId="674" xr:uid="{00000000-0005-0000-0000-0000D3020000}"/>
    <cellStyle name="Note 2 3 39 2" xfId="675" xr:uid="{00000000-0005-0000-0000-0000D4020000}"/>
    <cellStyle name="Note 2 3 4" xfId="676" xr:uid="{00000000-0005-0000-0000-0000D5020000}"/>
    <cellStyle name="Note 2 3 4 2" xfId="677" xr:uid="{00000000-0005-0000-0000-0000D6020000}"/>
    <cellStyle name="Note 2 3 40" xfId="678" xr:uid="{00000000-0005-0000-0000-0000D7020000}"/>
    <cellStyle name="Note 2 3 40 2" xfId="679" xr:uid="{00000000-0005-0000-0000-0000D8020000}"/>
    <cellStyle name="Note 2 3 41" xfId="680" xr:uid="{00000000-0005-0000-0000-0000D9020000}"/>
    <cellStyle name="Note 2 3 41 2" xfId="681" xr:uid="{00000000-0005-0000-0000-0000DA020000}"/>
    <cellStyle name="Note 2 3 42" xfId="682" xr:uid="{00000000-0005-0000-0000-0000DB020000}"/>
    <cellStyle name="Note 2 3 42 2" xfId="683" xr:uid="{00000000-0005-0000-0000-0000DC020000}"/>
    <cellStyle name="Note 2 3 43" xfId="684" xr:uid="{00000000-0005-0000-0000-0000DD020000}"/>
    <cellStyle name="Note 2 3 43 2" xfId="685" xr:uid="{00000000-0005-0000-0000-0000DE020000}"/>
    <cellStyle name="Note 2 3 44" xfId="686" xr:uid="{00000000-0005-0000-0000-0000DF020000}"/>
    <cellStyle name="Note 2 3 44 2" xfId="687" xr:uid="{00000000-0005-0000-0000-0000E0020000}"/>
    <cellStyle name="Note 2 3 45" xfId="688" xr:uid="{00000000-0005-0000-0000-0000E1020000}"/>
    <cellStyle name="Note 2 3 45 2" xfId="689" xr:uid="{00000000-0005-0000-0000-0000E2020000}"/>
    <cellStyle name="Note 2 3 46" xfId="690" xr:uid="{00000000-0005-0000-0000-0000E3020000}"/>
    <cellStyle name="Note 2 3 46 2" xfId="691" xr:uid="{00000000-0005-0000-0000-0000E4020000}"/>
    <cellStyle name="Note 2 3 47" xfId="692" xr:uid="{00000000-0005-0000-0000-0000E5020000}"/>
    <cellStyle name="Note 2 3 47 2" xfId="693" xr:uid="{00000000-0005-0000-0000-0000E6020000}"/>
    <cellStyle name="Note 2 3 48" xfId="694" xr:uid="{00000000-0005-0000-0000-0000E7020000}"/>
    <cellStyle name="Note 2 3 48 2" xfId="695" xr:uid="{00000000-0005-0000-0000-0000E8020000}"/>
    <cellStyle name="Note 2 3 49" xfId="696" xr:uid="{00000000-0005-0000-0000-0000E9020000}"/>
    <cellStyle name="Note 2 3 49 2" xfId="697" xr:uid="{00000000-0005-0000-0000-0000EA020000}"/>
    <cellStyle name="Note 2 3 5" xfId="698" xr:uid="{00000000-0005-0000-0000-0000EB020000}"/>
    <cellStyle name="Note 2 3 5 2" xfId="699" xr:uid="{00000000-0005-0000-0000-0000EC020000}"/>
    <cellStyle name="Note 2 3 50" xfId="700" xr:uid="{00000000-0005-0000-0000-0000ED020000}"/>
    <cellStyle name="Note 2 3 50 2" xfId="701" xr:uid="{00000000-0005-0000-0000-0000EE020000}"/>
    <cellStyle name="Note 2 3 51" xfId="702" xr:uid="{00000000-0005-0000-0000-0000EF020000}"/>
    <cellStyle name="Note 2 3 51 2" xfId="703" xr:uid="{00000000-0005-0000-0000-0000F0020000}"/>
    <cellStyle name="Note 2 3 52" xfId="704" xr:uid="{00000000-0005-0000-0000-0000F1020000}"/>
    <cellStyle name="Note 2 3 52 2" xfId="705" xr:uid="{00000000-0005-0000-0000-0000F2020000}"/>
    <cellStyle name="Note 2 3 53" xfId="706" xr:uid="{00000000-0005-0000-0000-0000F3020000}"/>
    <cellStyle name="Note 2 3 54" xfId="707" xr:uid="{00000000-0005-0000-0000-0000F4020000}"/>
    <cellStyle name="Note 2 3 55" xfId="708" xr:uid="{00000000-0005-0000-0000-0000F5020000}"/>
    <cellStyle name="Note 2 3 56" xfId="709" xr:uid="{00000000-0005-0000-0000-0000F6020000}"/>
    <cellStyle name="Note 2 3 57" xfId="710" xr:uid="{00000000-0005-0000-0000-0000F7020000}"/>
    <cellStyle name="Note 2 3 58" xfId="1307" xr:uid="{00000000-0005-0000-0000-0000F8020000}"/>
    <cellStyle name="Note 2 3 59" xfId="1308" xr:uid="{00000000-0005-0000-0000-0000F9020000}"/>
    <cellStyle name="Note 2 3 6" xfId="711" xr:uid="{00000000-0005-0000-0000-0000FA020000}"/>
    <cellStyle name="Note 2 3 6 2" xfId="712" xr:uid="{00000000-0005-0000-0000-0000FB020000}"/>
    <cellStyle name="Note 2 3 60" xfId="1309" xr:uid="{00000000-0005-0000-0000-0000FC020000}"/>
    <cellStyle name="Note 2 3 61" xfId="1310" xr:uid="{00000000-0005-0000-0000-0000FD020000}"/>
    <cellStyle name="Note 2 3 62" xfId="1311" xr:uid="{00000000-0005-0000-0000-0000FE020000}"/>
    <cellStyle name="Note 2 3 7" xfId="713" xr:uid="{00000000-0005-0000-0000-0000FF020000}"/>
    <cellStyle name="Note 2 3 7 2" xfId="714" xr:uid="{00000000-0005-0000-0000-000000030000}"/>
    <cellStyle name="Note 2 3 8" xfId="715" xr:uid="{00000000-0005-0000-0000-000001030000}"/>
    <cellStyle name="Note 2 3 8 2" xfId="716" xr:uid="{00000000-0005-0000-0000-000002030000}"/>
    <cellStyle name="Note 2 3 9" xfId="717" xr:uid="{00000000-0005-0000-0000-000003030000}"/>
    <cellStyle name="Note 2 3 9 2" xfId="718" xr:uid="{00000000-0005-0000-0000-000004030000}"/>
    <cellStyle name="Note 2 4" xfId="163" xr:uid="{00000000-0005-0000-0000-000005030000}"/>
    <cellStyle name="Note 2 4 10" xfId="719" xr:uid="{00000000-0005-0000-0000-000006030000}"/>
    <cellStyle name="Note 2 4 10 2" xfId="720" xr:uid="{00000000-0005-0000-0000-000007030000}"/>
    <cellStyle name="Note 2 4 11" xfId="721" xr:uid="{00000000-0005-0000-0000-000008030000}"/>
    <cellStyle name="Note 2 4 11 2" xfId="722" xr:uid="{00000000-0005-0000-0000-000009030000}"/>
    <cellStyle name="Note 2 4 12" xfId="723" xr:uid="{00000000-0005-0000-0000-00000A030000}"/>
    <cellStyle name="Note 2 4 12 2" xfId="724" xr:uid="{00000000-0005-0000-0000-00000B030000}"/>
    <cellStyle name="Note 2 4 13" xfId="725" xr:uid="{00000000-0005-0000-0000-00000C030000}"/>
    <cellStyle name="Note 2 4 13 2" xfId="726" xr:uid="{00000000-0005-0000-0000-00000D030000}"/>
    <cellStyle name="Note 2 4 14" xfId="727" xr:uid="{00000000-0005-0000-0000-00000E030000}"/>
    <cellStyle name="Note 2 4 14 2" xfId="728" xr:uid="{00000000-0005-0000-0000-00000F030000}"/>
    <cellStyle name="Note 2 4 15" xfId="729" xr:uid="{00000000-0005-0000-0000-000010030000}"/>
    <cellStyle name="Note 2 4 15 2" xfId="730" xr:uid="{00000000-0005-0000-0000-000011030000}"/>
    <cellStyle name="Note 2 4 16" xfId="731" xr:uid="{00000000-0005-0000-0000-000012030000}"/>
    <cellStyle name="Note 2 4 16 2" xfId="732" xr:uid="{00000000-0005-0000-0000-000013030000}"/>
    <cellStyle name="Note 2 4 17" xfId="733" xr:uid="{00000000-0005-0000-0000-000014030000}"/>
    <cellStyle name="Note 2 4 17 2" xfId="734" xr:uid="{00000000-0005-0000-0000-000015030000}"/>
    <cellStyle name="Note 2 4 18" xfId="735" xr:uid="{00000000-0005-0000-0000-000016030000}"/>
    <cellStyle name="Note 2 4 18 2" xfId="736" xr:uid="{00000000-0005-0000-0000-000017030000}"/>
    <cellStyle name="Note 2 4 19" xfId="737" xr:uid="{00000000-0005-0000-0000-000018030000}"/>
    <cellStyle name="Note 2 4 19 2" xfId="738" xr:uid="{00000000-0005-0000-0000-000019030000}"/>
    <cellStyle name="Note 2 4 2" xfId="739" xr:uid="{00000000-0005-0000-0000-00001A030000}"/>
    <cellStyle name="Note 2 4 2 2" xfId="740" xr:uid="{00000000-0005-0000-0000-00001B030000}"/>
    <cellStyle name="Note 2 4 20" xfId="741" xr:uid="{00000000-0005-0000-0000-00001C030000}"/>
    <cellStyle name="Note 2 4 20 2" xfId="742" xr:uid="{00000000-0005-0000-0000-00001D030000}"/>
    <cellStyle name="Note 2 4 21" xfId="743" xr:uid="{00000000-0005-0000-0000-00001E030000}"/>
    <cellStyle name="Note 2 4 21 2" xfId="744" xr:uid="{00000000-0005-0000-0000-00001F030000}"/>
    <cellStyle name="Note 2 4 22" xfId="745" xr:uid="{00000000-0005-0000-0000-000020030000}"/>
    <cellStyle name="Note 2 4 22 2" xfId="746" xr:uid="{00000000-0005-0000-0000-000021030000}"/>
    <cellStyle name="Note 2 4 23" xfId="747" xr:uid="{00000000-0005-0000-0000-000022030000}"/>
    <cellStyle name="Note 2 4 23 2" xfId="748" xr:uid="{00000000-0005-0000-0000-000023030000}"/>
    <cellStyle name="Note 2 4 24" xfId="749" xr:uid="{00000000-0005-0000-0000-000024030000}"/>
    <cellStyle name="Note 2 4 24 2" xfId="750" xr:uid="{00000000-0005-0000-0000-000025030000}"/>
    <cellStyle name="Note 2 4 25" xfId="751" xr:uid="{00000000-0005-0000-0000-000026030000}"/>
    <cellStyle name="Note 2 4 25 2" xfId="752" xr:uid="{00000000-0005-0000-0000-000027030000}"/>
    <cellStyle name="Note 2 4 26" xfId="753" xr:uid="{00000000-0005-0000-0000-000028030000}"/>
    <cellStyle name="Note 2 4 26 2" xfId="754" xr:uid="{00000000-0005-0000-0000-000029030000}"/>
    <cellStyle name="Note 2 4 27" xfId="755" xr:uid="{00000000-0005-0000-0000-00002A030000}"/>
    <cellStyle name="Note 2 4 27 2" xfId="756" xr:uid="{00000000-0005-0000-0000-00002B030000}"/>
    <cellStyle name="Note 2 4 28" xfId="757" xr:uid="{00000000-0005-0000-0000-00002C030000}"/>
    <cellStyle name="Note 2 4 28 2" xfId="758" xr:uid="{00000000-0005-0000-0000-00002D030000}"/>
    <cellStyle name="Note 2 4 29" xfId="759" xr:uid="{00000000-0005-0000-0000-00002E030000}"/>
    <cellStyle name="Note 2 4 29 2" xfId="760" xr:uid="{00000000-0005-0000-0000-00002F030000}"/>
    <cellStyle name="Note 2 4 3" xfId="761" xr:uid="{00000000-0005-0000-0000-000030030000}"/>
    <cellStyle name="Note 2 4 3 2" xfId="762" xr:uid="{00000000-0005-0000-0000-000031030000}"/>
    <cellStyle name="Note 2 4 30" xfId="763" xr:uid="{00000000-0005-0000-0000-000032030000}"/>
    <cellStyle name="Note 2 4 30 2" xfId="764" xr:uid="{00000000-0005-0000-0000-000033030000}"/>
    <cellStyle name="Note 2 4 31" xfId="765" xr:uid="{00000000-0005-0000-0000-000034030000}"/>
    <cellStyle name="Note 2 4 31 2" xfId="766" xr:uid="{00000000-0005-0000-0000-000035030000}"/>
    <cellStyle name="Note 2 4 32" xfId="767" xr:uid="{00000000-0005-0000-0000-000036030000}"/>
    <cellStyle name="Note 2 4 32 2" xfId="768" xr:uid="{00000000-0005-0000-0000-000037030000}"/>
    <cellStyle name="Note 2 4 33" xfId="769" xr:uid="{00000000-0005-0000-0000-000038030000}"/>
    <cellStyle name="Note 2 4 33 2" xfId="770" xr:uid="{00000000-0005-0000-0000-000039030000}"/>
    <cellStyle name="Note 2 4 34" xfId="771" xr:uid="{00000000-0005-0000-0000-00003A030000}"/>
    <cellStyle name="Note 2 4 34 2" xfId="772" xr:uid="{00000000-0005-0000-0000-00003B030000}"/>
    <cellStyle name="Note 2 4 35" xfId="773" xr:uid="{00000000-0005-0000-0000-00003C030000}"/>
    <cellStyle name="Note 2 4 35 2" xfId="774" xr:uid="{00000000-0005-0000-0000-00003D030000}"/>
    <cellStyle name="Note 2 4 36" xfId="775" xr:uid="{00000000-0005-0000-0000-00003E030000}"/>
    <cellStyle name="Note 2 4 36 2" xfId="776" xr:uid="{00000000-0005-0000-0000-00003F030000}"/>
    <cellStyle name="Note 2 4 37" xfId="777" xr:uid="{00000000-0005-0000-0000-000040030000}"/>
    <cellStyle name="Note 2 4 37 2" xfId="778" xr:uid="{00000000-0005-0000-0000-000041030000}"/>
    <cellStyle name="Note 2 4 38" xfId="779" xr:uid="{00000000-0005-0000-0000-000042030000}"/>
    <cellStyle name="Note 2 4 38 2" xfId="780" xr:uid="{00000000-0005-0000-0000-000043030000}"/>
    <cellStyle name="Note 2 4 39" xfId="781" xr:uid="{00000000-0005-0000-0000-000044030000}"/>
    <cellStyle name="Note 2 4 39 2" xfId="782" xr:uid="{00000000-0005-0000-0000-000045030000}"/>
    <cellStyle name="Note 2 4 4" xfId="783" xr:uid="{00000000-0005-0000-0000-000046030000}"/>
    <cellStyle name="Note 2 4 4 2" xfId="784" xr:uid="{00000000-0005-0000-0000-000047030000}"/>
    <cellStyle name="Note 2 4 40" xfId="785" xr:uid="{00000000-0005-0000-0000-000048030000}"/>
    <cellStyle name="Note 2 4 40 2" xfId="786" xr:uid="{00000000-0005-0000-0000-000049030000}"/>
    <cellStyle name="Note 2 4 41" xfId="787" xr:uid="{00000000-0005-0000-0000-00004A030000}"/>
    <cellStyle name="Note 2 4 41 2" xfId="788" xr:uid="{00000000-0005-0000-0000-00004B030000}"/>
    <cellStyle name="Note 2 4 42" xfId="789" xr:uid="{00000000-0005-0000-0000-00004C030000}"/>
    <cellStyle name="Note 2 4 42 2" xfId="790" xr:uid="{00000000-0005-0000-0000-00004D030000}"/>
    <cellStyle name="Note 2 4 43" xfId="791" xr:uid="{00000000-0005-0000-0000-00004E030000}"/>
    <cellStyle name="Note 2 4 43 2" xfId="792" xr:uid="{00000000-0005-0000-0000-00004F030000}"/>
    <cellStyle name="Note 2 4 44" xfId="793" xr:uid="{00000000-0005-0000-0000-000050030000}"/>
    <cellStyle name="Note 2 4 44 2" xfId="794" xr:uid="{00000000-0005-0000-0000-000051030000}"/>
    <cellStyle name="Note 2 4 45" xfId="795" xr:uid="{00000000-0005-0000-0000-000052030000}"/>
    <cellStyle name="Note 2 4 45 2" xfId="796" xr:uid="{00000000-0005-0000-0000-000053030000}"/>
    <cellStyle name="Note 2 4 46" xfId="797" xr:uid="{00000000-0005-0000-0000-000054030000}"/>
    <cellStyle name="Note 2 4 46 2" xfId="798" xr:uid="{00000000-0005-0000-0000-000055030000}"/>
    <cellStyle name="Note 2 4 47" xfId="799" xr:uid="{00000000-0005-0000-0000-000056030000}"/>
    <cellStyle name="Note 2 4 47 2" xfId="800" xr:uid="{00000000-0005-0000-0000-000057030000}"/>
    <cellStyle name="Note 2 4 48" xfId="801" xr:uid="{00000000-0005-0000-0000-000058030000}"/>
    <cellStyle name="Note 2 4 48 2" xfId="802" xr:uid="{00000000-0005-0000-0000-000059030000}"/>
    <cellStyle name="Note 2 4 49" xfId="803" xr:uid="{00000000-0005-0000-0000-00005A030000}"/>
    <cellStyle name="Note 2 4 49 2" xfId="804" xr:uid="{00000000-0005-0000-0000-00005B030000}"/>
    <cellStyle name="Note 2 4 5" xfId="805" xr:uid="{00000000-0005-0000-0000-00005C030000}"/>
    <cellStyle name="Note 2 4 5 2" xfId="806" xr:uid="{00000000-0005-0000-0000-00005D030000}"/>
    <cellStyle name="Note 2 4 50" xfId="807" xr:uid="{00000000-0005-0000-0000-00005E030000}"/>
    <cellStyle name="Note 2 4 50 2" xfId="808" xr:uid="{00000000-0005-0000-0000-00005F030000}"/>
    <cellStyle name="Note 2 4 51" xfId="809" xr:uid="{00000000-0005-0000-0000-000060030000}"/>
    <cellStyle name="Note 2 4 51 2" xfId="810" xr:uid="{00000000-0005-0000-0000-000061030000}"/>
    <cellStyle name="Note 2 4 52" xfId="811" xr:uid="{00000000-0005-0000-0000-000062030000}"/>
    <cellStyle name="Note 2 4 52 2" xfId="812" xr:uid="{00000000-0005-0000-0000-000063030000}"/>
    <cellStyle name="Note 2 4 53" xfId="813" xr:uid="{00000000-0005-0000-0000-000064030000}"/>
    <cellStyle name="Note 2 4 54" xfId="814" xr:uid="{00000000-0005-0000-0000-000065030000}"/>
    <cellStyle name="Note 2 4 55" xfId="815" xr:uid="{00000000-0005-0000-0000-000066030000}"/>
    <cellStyle name="Note 2 4 56" xfId="816" xr:uid="{00000000-0005-0000-0000-000067030000}"/>
    <cellStyle name="Note 2 4 57" xfId="817" xr:uid="{00000000-0005-0000-0000-000068030000}"/>
    <cellStyle name="Note 2 4 58" xfId="1312" xr:uid="{00000000-0005-0000-0000-000069030000}"/>
    <cellStyle name="Note 2 4 59" xfId="1313" xr:uid="{00000000-0005-0000-0000-00006A030000}"/>
    <cellStyle name="Note 2 4 6" xfId="818" xr:uid="{00000000-0005-0000-0000-00006B030000}"/>
    <cellStyle name="Note 2 4 6 2" xfId="819" xr:uid="{00000000-0005-0000-0000-00006C030000}"/>
    <cellStyle name="Note 2 4 60" xfId="1314" xr:uid="{00000000-0005-0000-0000-00006D030000}"/>
    <cellStyle name="Note 2 4 61" xfId="1315" xr:uid="{00000000-0005-0000-0000-00006E030000}"/>
    <cellStyle name="Note 2 4 62" xfId="1316" xr:uid="{00000000-0005-0000-0000-00006F030000}"/>
    <cellStyle name="Note 2 4 7" xfId="820" xr:uid="{00000000-0005-0000-0000-000070030000}"/>
    <cellStyle name="Note 2 4 7 2" xfId="821" xr:uid="{00000000-0005-0000-0000-000071030000}"/>
    <cellStyle name="Note 2 4 8" xfId="822" xr:uid="{00000000-0005-0000-0000-000072030000}"/>
    <cellStyle name="Note 2 4 8 2" xfId="823" xr:uid="{00000000-0005-0000-0000-000073030000}"/>
    <cellStyle name="Note 2 4 9" xfId="824" xr:uid="{00000000-0005-0000-0000-000074030000}"/>
    <cellStyle name="Note 2 4 9 2" xfId="825" xr:uid="{00000000-0005-0000-0000-000075030000}"/>
    <cellStyle name="Note 2 5" xfId="826" xr:uid="{00000000-0005-0000-0000-000076030000}"/>
    <cellStyle name="Note 2 5 2" xfId="827" xr:uid="{00000000-0005-0000-0000-000077030000}"/>
    <cellStyle name="Note 2 5 3" xfId="1317" xr:uid="{00000000-0005-0000-0000-000078030000}"/>
    <cellStyle name="Note 2 5 4" xfId="1318" xr:uid="{00000000-0005-0000-0000-000079030000}"/>
    <cellStyle name="Note 2 5 5" xfId="1319" xr:uid="{00000000-0005-0000-0000-00007A030000}"/>
    <cellStyle name="Note 2 5 6" xfId="1320" xr:uid="{00000000-0005-0000-0000-00007B030000}"/>
    <cellStyle name="Note 2 5 7" xfId="1321" xr:uid="{00000000-0005-0000-0000-00007C030000}"/>
    <cellStyle name="Note 2 6" xfId="828" xr:uid="{00000000-0005-0000-0000-00007D030000}"/>
    <cellStyle name="Note 2 6 2" xfId="829" xr:uid="{00000000-0005-0000-0000-00007E030000}"/>
    <cellStyle name="Note 2 6 3" xfId="1322" xr:uid="{00000000-0005-0000-0000-00007F030000}"/>
    <cellStyle name="Note 2 6 4" xfId="1323" xr:uid="{00000000-0005-0000-0000-000080030000}"/>
    <cellStyle name="Note 2 6 5" xfId="1324" xr:uid="{00000000-0005-0000-0000-000081030000}"/>
    <cellStyle name="Note 2 6 6" xfId="1325" xr:uid="{00000000-0005-0000-0000-000082030000}"/>
    <cellStyle name="Note 2 6 7" xfId="1326" xr:uid="{00000000-0005-0000-0000-000083030000}"/>
    <cellStyle name="Note 2 7" xfId="830" xr:uid="{00000000-0005-0000-0000-000084030000}"/>
    <cellStyle name="Note 2 7 2" xfId="831" xr:uid="{00000000-0005-0000-0000-000085030000}"/>
    <cellStyle name="Note 2 7 3" xfId="1327" xr:uid="{00000000-0005-0000-0000-000086030000}"/>
    <cellStyle name="Note 2 7 4" xfId="1328" xr:uid="{00000000-0005-0000-0000-000087030000}"/>
    <cellStyle name="Note 2 7 5" xfId="1329" xr:uid="{00000000-0005-0000-0000-000088030000}"/>
    <cellStyle name="Note 2 7 6" xfId="1330" xr:uid="{00000000-0005-0000-0000-000089030000}"/>
    <cellStyle name="Note 2 7 7" xfId="1331" xr:uid="{00000000-0005-0000-0000-00008A030000}"/>
    <cellStyle name="Note 2 8" xfId="832" xr:uid="{00000000-0005-0000-0000-00008B030000}"/>
    <cellStyle name="Note 2 9" xfId="1332" xr:uid="{00000000-0005-0000-0000-00008C030000}"/>
    <cellStyle name="Note 3" xfId="164" xr:uid="{00000000-0005-0000-0000-00008D030000}"/>
    <cellStyle name="Output 2" xfId="165" xr:uid="{00000000-0005-0000-0000-00008E030000}"/>
    <cellStyle name="Output 2 10" xfId="833" xr:uid="{00000000-0005-0000-0000-00008F030000}"/>
    <cellStyle name="Output 2 10 2" xfId="834" xr:uid="{00000000-0005-0000-0000-000090030000}"/>
    <cellStyle name="Output 2 11" xfId="835" xr:uid="{00000000-0005-0000-0000-000091030000}"/>
    <cellStyle name="Output 2 11 2" xfId="836" xr:uid="{00000000-0005-0000-0000-000092030000}"/>
    <cellStyle name="Output 2 12" xfId="837" xr:uid="{00000000-0005-0000-0000-000093030000}"/>
    <cellStyle name="Output 2 12 2" xfId="838" xr:uid="{00000000-0005-0000-0000-000094030000}"/>
    <cellStyle name="Output 2 13" xfId="839" xr:uid="{00000000-0005-0000-0000-000095030000}"/>
    <cellStyle name="Output 2 13 2" xfId="840" xr:uid="{00000000-0005-0000-0000-000096030000}"/>
    <cellStyle name="Output 2 14" xfId="841" xr:uid="{00000000-0005-0000-0000-000097030000}"/>
    <cellStyle name="Output 2 14 2" xfId="842" xr:uid="{00000000-0005-0000-0000-000098030000}"/>
    <cellStyle name="Output 2 15" xfId="843" xr:uid="{00000000-0005-0000-0000-000099030000}"/>
    <cellStyle name="Output 2 15 2" xfId="844" xr:uid="{00000000-0005-0000-0000-00009A030000}"/>
    <cellStyle name="Output 2 16" xfId="845" xr:uid="{00000000-0005-0000-0000-00009B030000}"/>
    <cellStyle name="Output 2 16 2" xfId="846" xr:uid="{00000000-0005-0000-0000-00009C030000}"/>
    <cellStyle name="Output 2 17" xfId="847" xr:uid="{00000000-0005-0000-0000-00009D030000}"/>
    <cellStyle name="Output 2 17 2" xfId="848" xr:uid="{00000000-0005-0000-0000-00009E030000}"/>
    <cellStyle name="Output 2 18" xfId="849" xr:uid="{00000000-0005-0000-0000-00009F030000}"/>
    <cellStyle name="Output 2 18 2" xfId="850" xr:uid="{00000000-0005-0000-0000-0000A0030000}"/>
    <cellStyle name="Output 2 19" xfId="851" xr:uid="{00000000-0005-0000-0000-0000A1030000}"/>
    <cellStyle name="Output 2 19 2" xfId="852" xr:uid="{00000000-0005-0000-0000-0000A2030000}"/>
    <cellStyle name="Output 2 2" xfId="166" xr:uid="{00000000-0005-0000-0000-0000A3030000}"/>
    <cellStyle name="Output 2 2 10" xfId="853" xr:uid="{00000000-0005-0000-0000-0000A4030000}"/>
    <cellStyle name="Output 2 2 10 2" xfId="854" xr:uid="{00000000-0005-0000-0000-0000A5030000}"/>
    <cellStyle name="Output 2 2 11" xfId="855" xr:uid="{00000000-0005-0000-0000-0000A6030000}"/>
    <cellStyle name="Output 2 2 11 2" xfId="856" xr:uid="{00000000-0005-0000-0000-0000A7030000}"/>
    <cellStyle name="Output 2 2 12" xfId="857" xr:uid="{00000000-0005-0000-0000-0000A8030000}"/>
    <cellStyle name="Output 2 2 12 2" xfId="858" xr:uid="{00000000-0005-0000-0000-0000A9030000}"/>
    <cellStyle name="Output 2 2 13" xfId="859" xr:uid="{00000000-0005-0000-0000-0000AA030000}"/>
    <cellStyle name="Output 2 2 13 2" xfId="860" xr:uid="{00000000-0005-0000-0000-0000AB030000}"/>
    <cellStyle name="Output 2 2 14" xfId="861" xr:uid="{00000000-0005-0000-0000-0000AC030000}"/>
    <cellStyle name="Output 2 2 14 2" xfId="862" xr:uid="{00000000-0005-0000-0000-0000AD030000}"/>
    <cellStyle name="Output 2 2 15" xfId="863" xr:uid="{00000000-0005-0000-0000-0000AE030000}"/>
    <cellStyle name="Output 2 2 15 2" xfId="864" xr:uid="{00000000-0005-0000-0000-0000AF030000}"/>
    <cellStyle name="Output 2 2 16" xfId="865" xr:uid="{00000000-0005-0000-0000-0000B0030000}"/>
    <cellStyle name="Output 2 2 16 2" xfId="866" xr:uid="{00000000-0005-0000-0000-0000B1030000}"/>
    <cellStyle name="Output 2 2 17" xfId="867" xr:uid="{00000000-0005-0000-0000-0000B2030000}"/>
    <cellStyle name="Output 2 2 17 2" xfId="868" xr:uid="{00000000-0005-0000-0000-0000B3030000}"/>
    <cellStyle name="Output 2 2 18" xfId="869" xr:uid="{00000000-0005-0000-0000-0000B4030000}"/>
    <cellStyle name="Output 2 2 18 2" xfId="870" xr:uid="{00000000-0005-0000-0000-0000B5030000}"/>
    <cellStyle name="Output 2 2 19" xfId="871" xr:uid="{00000000-0005-0000-0000-0000B6030000}"/>
    <cellStyle name="Output 2 2 19 2" xfId="872" xr:uid="{00000000-0005-0000-0000-0000B7030000}"/>
    <cellStyle name="Output 2 2 2" xfId="873" xr:uid="{00000000-0005-0000-0000-0000B8030000}"/>
    <cellStyle name="Output 2 2 2 2" xfId="874" xr:uid="{00000000-0005-0000-0000-0000B9030000}"/>
    <cellStyle name="Output 2 2 20" xfId="875" xr:uid="{00000000-0005-0000-0000-0000BA030000}"/>
    <cellStyle name="Output 2 2 20 2" xfId="876" xr:uid="{00000000-0005-0000-0000-0000BB030000}"/>
    <cellStyle name="Output 2 2 21" xfId="877" xr:uid="{00000000-0005-0000-0000-0000BC030000}"/>
    <cellStyle name="Output 2 2 21 2" xfId="878" xr:uid="{00000000-0005-0000-0000-0000BD030000}"/>
    <cellStyle name="Output 2 2 22" xfId="879" xr:uid="{00000000-0005-0000-0000-0000BE030000}"/>
    <cellStyle name="Output 2 2 22 2" xfId="880" xr:uid="{00000000-0005-0000-0000-0000BF030000}"/>
    <cellStyle name="Output 2 2 23" xfId="881" xr:uid="{00000000-0005-0000-0000-0000C0030000}"/>
    <cellStyle name="Output 2 2 23 2" xfId="882" xr:uid="{00000000-0005-0000-0000-0000C1030000}"/>
    <cellStyle name="Output 2 2 24" xfId="883" xr:uid="{00000000-0005-0000-0000-0000C2030000}"/>
    <cellStyle name="Output 2 2 24 2" xfId="884" xr:uid="{00000000-0005-0000-0000-0000C3030000}"/>
    <cellStyle name="Output 2 2 25" xfId="885" xr:uid="{00000000-0005-0000-0000-0000C4030000}"/>
    <cellStyle name="Output 2 2 25 2" xfId="886" xr:uid="{00000000-0005-0000-0000-0000C5030000}"/>
    <cellStyle name="Output 2 2 26" xfId="887" xr:uid="{00000000-0005-0000-0000-0000C6030000}"/>
    <cellStyle name="Output 2 2 26 2" xfId="888" xr:uid="{00000000-0005-0000-0000-0000C7030000}"/>
    <cellStyle name="Output 2 2 27" xfId="889" xr:uid="{00000000-0005-0000-0000-0000C8030000}"/>
    <cellStyle name="Output 2 2 27 2" xfId="890" xr:uid="{00000000-0005-0000-0000-0000C9030000}"/>
    <cellStyle name="Output 2 2 28" xfId="891" xr:uid="{00000000-0005-0000-0000-0000CA030000}"/>
    <cellStyle name="Output 2 2 28 2" xfId="892" xr:uid="{00000000-0005-0000-0000-0000CB030000}"/>
    <cellStyle name="Output 2 2 29" xfId="893" xr:uid="{00000000-0005-0000-0000-0000CC030000}"/>
    <cellStyle name="Output 2 2 29 2" xfId="894" xr:uid="{00000000-0005-0000-0000-0000CD030000}"/>
    <cellStyle name="Output 2 2 3" xfId="895" xr:uid="{00000000-0005-0000-0000-0000CE030000}"/>
    <cellStyle name="Output 2 2 3 2" xfId="896" xr:uid="{00000000-0005-0000-0000-0000CF030000}"/>
    <cellStyle name="Output 2 2 30" xfId="897" xr:uid="{00000000-0005-0000-0000-0000D0030000}"/>
    <cellStyle name="Output 2 2 30 2" xfId="898" xr:uid="{00000000-0005-0000-0000-0000D1030000}"/>
    <cellStyle name="Output 2 2 31" xfId="899" xr:uid="{00000000-0005-0000-0000-0000D2030000}"/>
    <cellStyle name="Output 2 2 31 2" xfId="900" xr:uid="{00000000-0005-0000-0000-0000D3030000}"/>
    <cellStyle name="Output 2 2 32" xfId="901" xr:uid="{00000000-0005-0000-0000-0000D4030000}"/>
    <cellStyle name="Output 2 2 32 2" xfId="902" xr:uid="{00000000-0005-0000-0000-0000D5030000}"/>
    <cellStyle name="Output 2 2 33" xfId="903" xr:uid="{00000000-0005-0000-0000-0000D6030000}"/>
    <cellStyle name="Output 2 2 33 2" xfId="904" xr:uid="{00000000-0005-0000-0000-0000D7030000}"/>
    <cellStyle name="Output 2 2 34" xfId="905" xr:uid="{00000000-0005-0000-0000-0000D8030000}"/>
    <cellStyle name="Output 2 2 34 2" xfId="906" xr:uid="{00000000-0005-0000-0000-0000D9030000}"/>
    <cellStyle name="Output 2 2 35" xfId="907" xr:uid="{00000000-0005-0000-0000-0000DA030000}"/>
    <cellStyle name="Output 2 2 35 2" xfId="908" xr:uid="{00000000-0005-0000-0000-0000DB030000}"/>
    <cellStyle name="Output 2 2 36" xfId="909" xr:uid="{00000000-0005-0000-0000-0000DC030000}"/>
    <cellStyle name="Output 2 2 36 2" xfId="910" xr:uid="{00000000-0005-0000-0000-0000DD030000}"/>
    <cellStyle name="Output 2 2 37" xfId="911" xr:uid="{00000000-0005-0000-0000-0000DE030000}"/>
    <cellStyle name="Output 2 2 37 2" xfId="912" xr:uid="{00000000-0005-0000-0000-0000DF030000}"/>
    <cellStyle name="Output 2 2 38" xfId="913" xr:uid="{00000000-0005-0000-0000-0000E0030000}"/>
    <cellStyle name="Output 2 2 38 2" xfId="914" xr:uid="{00000000-0005-0000-0000-0000E1030000}"/>
    <cellStyle name="Output 2 2 39" xfId="915" xr:uid="{00000000-0005-0000-0000-0000E2030000}"/>
    <cellStyle name="Output 2 2 39 2" xfId="916" xr:uid="{00000000-0005-0000-0000-0000E3030000}"/>
    <cellStyle name="Output 2 2 4" xfId="917" xr:uid="{00000000-0005-0000-0000-0000E4030000}"/>
    <cellStyle name="Output 2 2 4 2" xfId="918" xr:uid="{00000000-0005-0000-0000-0000E5030000}"/>
    <cellStyle name="Output 2 2 40" xfId="919" xr:uid="{00000000-0005-0000-0000-0000E6030000}"/>
    <cellStyle name="Output 2 2 40 2" xfId="920" xr:uid="{00000000-0005-0000-0000-0000E7030000}"/>
    <cellStyle name="Output 2 2 41" xfId="921" xr:uid="{00000000-0005-0000-0000-0000E8030000}"/>
    <cellStyle name="Output 2 2 41 2" xfId="922" xr:uid="{00000000-0005-0000-0000-0000E9030000}"/>
    <cellStyle name="Output 2 2 42" xfId="923" xr:uid="{00000000-0005-0000-0000-0000EA030000}"/>
    <cellStyle name="Output 2 2 42 2" xfId="924" xr:uid="{00000000-0005-0000-0000-0000EB030000}"/>
    <cellStyle name="Output 2 2 43" xfId="925" xr:uid="{00000000-0005-0000-0000-0000EC030000}"/>
    <cellStyle name="Output 2 2 43 2" xfId="926" xr:uid="{00000000-0005-0000-0000-0000ED030000}"/>
    <cellStyle name="Output 2 2 44" xfId="927" xr:uid="{00000000-0005-0000-0000-0000EE030000}"/>
    <cellStyle name="Output 2 2 44 2" xfId="928" xr:uid="{00000000-0005-0000-0000-0000EF030000}"/>
    <cellStyle name="Output 2 2 45" xfId="929" xr:uid="{00000000-0005-0000-0000-0000F0030000}"/>
    <cellStyle name="Output 2 2 45 2" xfId="930" xr:uid="{00000000-0005-0000-0000-0000F1030000}"/>
    <cellStyle name="Output 2 2 46" xfId="931" xr:uid="{00000000-0005-0000-0000-0000F2030000}"/>
    <cellStyle name="Output 2 2 46 2" xfId="932" xr:uid="{00000000-0005-0000-0000-0000F3030000}"/>
    <cellStyle name="Output 2 2 47" xfId="933" xr:uid="{00000000-0005-0000-0000-0000F4030000}"/>
    <cellStyle name="Output 2 2 47 2" xfId="934" xr:uid="{00000000-0005-0000-0000-0000F5030000}"/>
    <cellStyle name="Output 2 2 48" xfId="935" xr:uid="{00000000-0005-0000-0000-0000F6030000}"/>
    <cellStyle name="Output 2 2 48 2" xfId="936" xr:uid="{00000000-0005-0000-0000-0000F7030000}"/>
    <cellStyle name="Output 2 2 49" xfId="937" xr:uid="{00000000-0005-0000-0000-0000F8030000}"/>
    <cellStyle name="Output 2 2 49 2" xfId="938" xr:uid="{00000000-0005-0000-0000-0000F9030000}"/>
    <cellStyle name="Output 2 2 5" xfId="939" xr:uid="{00000000-0005-0000-0000-0000FA030000}"/>
    <cellStyle name="Output 2 2 5 2" xfId="940" xr:uid="{00000000-0005-0000-0000-0000FB030000}"/>
    <cellStyle name="Output 2 2 50" xfId="941" xr:uid="{00000000-0005-0000-0000-0000FC030000}"/>
    <cellStyle name="Output 2 2 50 2" xfId="942" xr:uid="{00000000-0005-0000-0000-0000FD030000}"/>
    <cellStyle name="Output 2 2 51" xfId="943" xr:uid="{00000000-0005-0000-0000-0000FE030000}"/>
    <cellStyle name="Output 2 2 51 2" xfId="944" xr:uid="{00000000-0005-0000-0000-0000FF030000}"/>
    <cellStyle name="Output 2 2 52" xfId="945" xr:uid="{00000000-0005-0000-0000-000000040000}"/>
    <cellStyle name="Output 2 2 52 2" xfId="946" xr:uid="{00000000-0005-0000-0000-000001040000}"/>
    <cellStyle name="Output 2 2 53" xfId="947" xr:uid="{00000000-0005-0000-0000-000002040000}"/>
    <cellStyle name="Output 2 2 54" xfId="948" xr:uid="{00000000-0005-0000-0000-000003040000}"/>
    <cellStyle name="Output 2 2 55" xfId="949" xr:uid="{00000000-0005-0000-0000-000004040000}"/>
    <cellStyle name="Output 2 2 56" xfId="950" xr:uid="{00000000-0005-0000-0000-000005040000}"/>
    <cellStyle name="Output 2 2 57" xfId="951" xr:uid="{00000000-0005-0000-0000-000006040000}"/>
    <cellStyle name="Output 2 2 58" xfId="1333" xr:uid="{00000000-0005-0000-0000-000007040000}"/>
    <cellStyle name="Output 2 2 59" xfId="1334" xr:uid="{00000000-0005-0000-0000-000008040000}"/>
    <cellStyle name="Output 2 2 6" xfId="952" xr:uid="{00000000-0005-0000-0000-000009040000}"/>
    <cellStyle name="Output 2 2 6 2" xfId="953" xr:uid="{00000000-0005-0000-0000-00000A040000}"/>
    <cellStyle name="Output 2 2 60" xfId="1335" xr:uid="{00000000-0005-0000-0000-00000B040000}"/>
    <cellStyle name="Output 2 2 61" xfId="1336" xr:uid="{00000000-0005-0000-0000-00000C040000}"/>
    <cellStyle name="Output 2 2 62" xfId="1337" xr:uid="{00000000-0005-0000-0000-00000D040000}"/>
    <cellStyle name="Output 2 2 7" xfId="954" xr:uid="{00000000-0005-0000-0000-00000E040000}"/>
    <cellStyle name="Output 2 2 7 2" xfId="955" xr:uid="{00000000-0005-0000-0000-00000F040000}"/>
    <cellStyle name="Output 2 2 8" xfId="956" xr:uid="{00000000-0005-0000-0000-000010040000}"/>
    <cellStyle name="Output 2 2 8 2" xfId="957" xr:uid="{00000000-0005-0000-0000-000011040000}"/>
    <cellStyle name="Output 2 2 9" xfId="958" xr:uid="{00000000-0005-0000-0000-000012040000}"/>
    <cellStyle name="Output 2 2 9 2" xfId="959" xr:uid="{00000000-0005-0000-0000-000013040000}"/>
    <cellStyle name="Output 2 20" xfId="960" xr:uid="{00000000-0005-0000-0000-000014040000}"/>
    <cellStyle name="Output 2 20 2" xfId="961" xr:uid="{00000000-0005-0000-0000-000015040000}"/>
    <cellStyle name="Output 2 21" xfId="962" xr:uid="{00000000-0005-0000-0000-000016040000}"/>
    <cellStyle name="Output 2 21 2" xfId="963" xr:uid="{00000000-0005-0000-0000-000017040000}"/>
    <cellStyle name="Output 2 22" xfId="964" xr:uid="{00000000-0005-0000-0000-000018040000}"/>
    <cellStyle name="Output 2 22 2" xfId="965" xr:uid="{00000000-0005-0000-0000-000019040000}"/>
    <cellStyle name="Output 2 23" xfId="966" xr:uid="{00000000-0005-0000-0000-00001A040000}"/>
    <cellStyle name="Output 2 23 2" xfId="967" xr:uid="{00000000-0005-0000-0000-00001B040000}"/>
    <cellStyle name="Output 2 24" xfId="968" xr:uid="{00000000-0005-0000-0000-00001C040000}"/>
    <cellStyle name="Output 2 24 2" xfId="969" xr:uid="{00000000-0005-0000-0000-00001D040000}"/>
    <cellStyle name="Output 2 25" xfId="970" xr:uid="{00000000-0005-0000-0000-00001E040000}"/>
    <cellStyle name="Output 2 25 2" xfId="971" xr:uid="{00000000-0005-0000-0000-00001F040000}"/>
    <cellStyle name="Output 2 26" xfId="972" xr:uid="{00000000-0005-0000-0000-000020040000}"/>
    <cellStyle name="Output 2 26 2" xfId="973" xr:uid="{00000000-0005-0000-0000-000021040000}"/>
    <cellStyle name="Output 2 27" xfId="974" xr:uid="{00000000-0005-0000-0000-000022040000}"/>
    <cellStyle name="Output 2 27 2" xfId="975" xr:uid="{00000000-0005-0000-0000-000023040000}"/>
    <cellStyle name="Output 2 28" xfId="976" xr:uid="{00000000-0005-0000-0000-000024040000}"/>
    <cellStyle name="Output 2 28 2" xfId="977" xr:uid="{00000000-0005-0000-0000-000025040000}"/>
    <cellStyle name="Output 2 29" xfId="978" xr:uid="{00000000-0005-0000-0000-000026040000}"/>
    <cellStyle name="Output 2 29 2" xfId="979" xr:uid="{00000000-0005-0000-0000-000027040000}"/>
    <cellStyle name="Output 2 3" xfId="980" xr:uid="{00000000-0005-0000-0000-000028040000}"/>
    <cellStyle name="Output 2 3 2" xfId="981" xr:uid="{00000000-0005-0000-0000-000029040000}"/>
    <cellStyle name="Output 2 3 3" xfId="1338" xr:uid="{00000000-0005-0000-0000-00002A040000}"/>
    <cellStyle name="Output 2 3 4" xfId="1339" xr:uid="{00000000-0005-0000-0000-00002B040000}"/>
    <cellStyle name="Output 2 3 5" xfId="1340" xr:uid="{00000000-0005-0000-0000-00002C040000}"/>
    <cellStyle name="Output 2 3 6" xfId="1341" xr:uid="{00000000-0005-0000-0000-00002D040000}"/>
    <cellStyle name="Output 2 3 7" xfId="1342" xr:uid="{00000000-0005-0000-0000-00002E040000}"/>
    <cellStyle name="Output 2 30" xfId="982" xr:uid="{00000000-0005-0000-0000-00002F040000}"/>
    <cellStyle name="Output 2 30 2" xfId="983" xr:uid="{00000000-0005-0000-0000-000030040000}"/>
    <cellStyle name="Output 2 31" xfId="984" xr:uid="{00000000-0005-0000-0000-000031040000}"/>
    <cellStyle name="Output 2 31 2" xfId="985" xr:uid="{00000000-0005-0000-0000-000032040000}"/>
    <cellStyle name="Output 2 32" xfId="986" xr:uid="{00000000-0005-0000-0000-000033040000}"/>
    <cellStyle name="Output 2 32 2" xfId="987" xr:uid="{00000000-0005-0000-0000-000034040000}"/>
    <cellStyle name="Output 2 33" xfId="988" xr:uid="{00000000-0005-0000-0000-000035040000}"/>
    <cellStyle name="Output 2 33 2" xfId="989" xr:uid="{00000000-0005-0000-0000-000036040000}"/>
    <cellStyle name="Output 2 34" xfId="990" xr:uid="{00000000-0005-0000-0000-000037040000}"/>
    <cellStyle name="Output 2 34 2" xfId="991" xr:uid="{00000000-0005-0000-0000-000038040000}"/>
    <cellStyle name="Output 2 35" xfId="992" xr:uid="{00000000-0005-0000-0000-000039040000}"/>
    <cellStyle name="Output 2 35 2" xfId="993" xr:uid="{00000000-0005-0000-0000-00003A040000}"/>
    <cellStyle name="Output 2 36" xfId="994" xr:uid="{00000000-0005-0000-0000-00003B040000}"/>
    <cellStyle name="Output 2 36 2" xfId="995" xr:uid="{00000000-0005-0000-0000-00003C040000}"/>
    <cellStyle name="Output 2 37" xfId="996" xr:uid="{00000000-0005-0000-0000-00003D040000}"/>
    <cellStyle name="Output 2 37 2" xfId="997" xr:uid="{00000000-0005-0000-0000-00003E040000}"/>
    <cellStyle name="Output 2 38" xfId="998" xr:uid="{00000000-0005-0000-0000-00003F040000}"/>
    <cellStyle name="Output 2 38 2" xfId="999" xr:uid="{00000000-0005-0000-0000-000040040000}"/>
    <cellStyle name="Output 2 39" xfId="1000" xr:uid="{00000000-0005-0000-0000-000041040000}"/>
    <cellStyle name="Output 2 39 2" xfId="1001" xr:uid="{00000000-0005-0000-0000-000042040000}"/>
    <cellStyle name="Output 2 4" xfId="1002" xr:uid="{00000000-0005-0000-0000-000043040000}"/>
    <cellStyle name="Output 2 4 2" xfId="1003" xr:uid="{00000000-0005-0000-0000-000044040000}"/>
    <cellStyle name="Output 2 4 3" xfId="1343" xr:uid="{00000000-0005-0000-0000-000045040000}"/>
    <cellStyle name="Output 2 4 4" xfId="1344" xr:uid="{00000000-0005-0000-0000-000046040000}"/>
    <cellStyle name="Output 2 4 5" xfId="1345" xr:uid="{00000000-0005-0000-0000-000047040000}"/>
    <cellStyle name="Output 2 4 6" xfId="1346" xr:uid="{00000000-0005-0000-0000-000048040000}"/>
    <cellStyle name="Output 2 4 7" xfId="1347" xr:uid="{00000000-0005-0000-0000-000049040000}"/>
    <cellStyle name="Output 2 40" xfId="1004" xr:uid="{00000000-0005-0000-0000-00004A040000}"/>
    <cellStyle name="Output 2 40 2" xfId="1005" xr:uid="{00000000-0005-0000-0000-00004B040000}"/>
    <cellStyle name="Output 2 41" xfId="1006" xr:uid="{00000000-0005-0000-0000-00004C040000}"/>
    <cellStyle name="Output 2 41 2" xfId="1007" xr:uid="{00000000-0005-0000-0000-00004D040000}"/>
    <cellStyle name="Output 2 42" xfId="1008" xr:uid="{00000000-0005-0000-0000-00004E040000}"/>
    <cellStyle name="Output 2 42 2" xfId="1009" xr:uid="{00000000-0005-0000-0000-00004F040000}"/>
    <cellStyle name="Output 2 43" xfId="1010" xr:uid="{00000000-0005-0000-0000-000050040000}"/>
    <cellStyle name="Output 2 43 2" xfId="1011" xr:uid="{00000000-0005-0000-0000-000051040000}"/>
    <cellStyle name="Output 2 44" xfId="1012" xr:uid="{00000000-0005-0000-0000-000052040000}"/>
    <cellStyle name="Output 2 44 2" xfId="1013" xr:uid="{00000000-0005-0000-0000-000053040000}"/>
    <cellStyle name="Output 2 45" xfId="1014" xr:uid="{00000000-0005-0000-0000-000054040000}"/>
    <cellStyle name="Output 2 45 2" xfId="1015" xr:uid="{00000000-0005-0000-0000-000055040000}"/>
    <cellStyle name="Output 2 46" xfId="1016" xr:uid="{00000000-0005-0000-0000-000056040000}"/>
    <cellStyle name="Output 2 46 2" xfId="1017" xr:uid="{00000000-0005-0000-0000-000057040000}"/>
    <cellStyle name="Output 2 47" xfId="1018" xr:uid="{00000000-0005-0000-0000-000058040000}"/>
    <cellStyle name="Output 2 47 2" xfId="1019" xr:uid="{00000000-0005-0000-0000-000059040000}"/>
    <cellStyle name="Output 2 48" xfId="1020" xr:uid="{00000000-0005-0000-0000-00005A040000}"/>
    <cellStyle name="Output 2 48 2" xfId="1021" xr:uid="{00000000-0005-0000-0000-00005B040000}"/>
    <cellStyle name="Output 2 49" xfId="1022" xr:uid="{00000000-0005-0000-0000-00005C040000}"/>
    <cellStyle name="Output 2 49 2" xfId="1023" xr:uid="{00000000-0005-0000-0000-00005D040000}"/>
    <cellStyle name="Output 2 5" xfId="1024" xr:uid="{00000000-0005-0000-0000-00005E040000}"/>
    <cellStyle name="Output 2 5 2" xfId="1025" xr:uid="{00000000-0005-0000-0000-00005F040000}"/>
    <cellStyle name="Output 2 5 3" xfId="1348" xr:uid="{00000000-0005-0000-0000-000060040000}"/>
    <cellStyle name="Output 2 5 4" xfId="1349" xr:uid="{00000000-0005-0000-0000-000061040000}"/>
    <cellStyle name="Output 2 5 5" xfId="1350" xr:uid="{00000000-0005-0000-0000-000062040000}"/>
    <cellStyle name="Output 2 5 6" xfId="1351" xr:uid="{00000000-0005-0000-0000-000063040000}"/>
    <cellStyle name="Output 2 5 7" xfId="1352" xr:uid="{00000000-0005-0000-0000-000064040000}"/>
    <cellStyle name="Output 2 50" xfId="1026" xr:uid="{00000000-0005-0000-0000-000065040000}"/>
    <cellStyle name="Output 2 50 2" xfId="1027" xr:uid="{00000000-0005-0000-0000-000066040000}"/>
    <cellStyle name="Output 2 51" xfId="1028" xr:uid="{00000000-0005-0000-0000-000067040000}"/>
    <cellStyle name="Output 2 51 2" xfId="1029" xr:uid="{00000000-0005-0000-0000-000068040000}"/>
    <cellStyle name="Output 2 52" xfId="1030" xr:uid="{00000000-0005-0000-0000-000069040000}"/>
    <cellStyle name="Output 2 52 2" xfId="1031" xr:uid="{00000000-0005-0000-0000-00006A040000}"/>
    <cellStyle name="Output 2 53" xfId="1032" xr:uid="{00000000-0005-0000-0000-00006B040000}"/>
    <cellStyle name="Output 2 53 2" xfId="1033" xr:uid="{00000000-0005-0000-0000-00006C040000}"/>
    <cellStyle name="Output 2 54" xfId="1034" xr:uid="{00000000-0005-0000-0000-00006D040000}"/>
    <cellStyle name="Output 2 55" xfId="1035" xr:uid="{00000000-0005-0000-0000-00006E040000}"/>
    <cellStyle name="Output 2 56" xfId="1036" xr:uid="{00000000-0005-0000-0000-00006F040000}"/>
    <cellStyle name="Output 2 57" xfId="1037" xr:uid="{00000000-0005-0000-0000-000070040000}"/>
    <cellStyle name="Output 2 58" xfId="1038" xr:uid="{00000000-0005-0000-0000-000071040000}"/>
    <cellStyle name="Output 2 59" xfId="1353" xr:uid="{00000000-0005-0000-0000-000072040000}"/>
    <cellStyle name="Output 2 6" xfId="1039" xr:uid="{00000000-0005-0000-0000-000073040000}"/>
    <cellStyle name="Output 2 6 2" xfId="1040" xr:uid="{00000000-0005-0000-0000-000074040000}"/>
    <cellStyle name="Output 2 7" xfId="1041" xr:uid="{00000000-0005-0000-0000-000075040000}"/>
    <cellStyle name="Output 2 7 2" xfId="1042" xr:uid="{00000000-0005-0000-0000-000076040000}"/>
    <cellStyle name="Output 2 8" xfId="1043" xr:uid="{00000000-0005-0000-0000-000077040000}"/>
    <cellStyle name="Output 2 8 2" xfId="1044" xr:uid="{00000000-0005-0000-0000-000078040000}"/>
    <cellStyle name="Output 2 9" xfId="1045" xr:uid="{00000000-0005-0000-0000-000079040000}"/>
    <cellStyle name="Output 2 9 2" xfId="1046" xr:uid="{00000000-0005-0000-0000-00007A040000}"/>
    <cellStyle name="Percent" xfId="3" builtinId="5"/>
    <cellStyle name="Percent 2" xfId="167" xr:uid="{00000000-0005-0000-0000-00007C040000}"/>
    <cellStyle name="Percent 2 2" xfId="1047" xr:uid="{00000000-0005-0000-0000-00007D040000}"/>
    <cellStyle name="Percent 2 3" xfId="1048" xr:uid="{00000000-0005-0000-0000-00007E040000}"/>
    <cellStyle name="Percent 2 4" xfId="1391" xr:uid="{00000000-0005-0000-0000-00007F040000}"/>
    <cellStyle name="Percent 3" xfId="1383" xr:uid="{00000000-0005-0000-0000-000080040000}"/>
    <cellStyle name="Title 2" xfId="168" xr:uid="{00000000-0005-0000-0000-000081040000}"/>
    <cellStyle name="Total 2" xfId="169" xr:uid="{00000000-0005-0000-0000-000082040000}"/>
    <cellStyle name="Total 2 10" xfId="1049" xr:uid="{00000000-0005-0000-0000-000083040000}"/>
    <cellStyle name="Total 2 10 2" xfId="1050" xr:uid="{00000000-0005-0000-0000-000084040000}"/>
    <cellStyle name="Total 2 11" xfId="1051" xr:uid="{00000000-0005-0000-0000-000085040000}"/>
    <cellStyle name="Total 2 11 2" xfId="1052" xr:uid="{00000000-0005-0000-0000-000086040000}"/>
    <cellStyle name="Total 2 12" xfId="1053" xr:uid="{00000000-0005-0000-0000-000087040000}"/>
    <cellStyle name="Total 2 12 2" xfId="1054" xr:uid="{00000000-0005-0000-0000-000088040000}"/>
    <cellStyle name="Total 2 13" xfId="1055" xr:uid="{00000000-0005-0000-0000-000089040000}"/>
    <cellStyle name="Total 2 13 2" xfId="1056" xr:uid="{00000000-0005-0000-0000-00008A040000}"/>
    <cellStyle name="Total 2 14" xfId="1057" xr:uid="{00000000-0005-0000-0000-00008B040000}"/>
    <cellStyle name="Total 2 14 2" xfId="1058" xr:uid="{00000000-0005-0000-0000-00008C040000}"/>
    <cellStyle name="Total 2 15" xfId="1059" xr:uid="{00000000-0005-0000-0000-00008D040000}"/>
    <cellStyle name="Total 2 15 2" xfId="1060" xr:uid="{00000000-0005-0000-0000-00008E040000}"/>
    <cellStyle name="Total 2 16" xfId="1061" xr:uid="{00000000-0005-0000-0000-00008F040000}"/>
    <cellStyle name="Total 2 16 2" xfId="1062" xr:uid="{00000000-0005-0000-0000-000090040000}"/>
    <cellStyle name="Total 2 17" xfId="1063" xr:uid="{00000000-0005-0000-0000-000091040000}"/>
    <cellStyle name="Total 2 17 2" xfId="1064" xr:uid="{00000000-0005-0000-0000-000092040000}"/>
    <cellStyle name="Total 2 18" xfId="1065" xr:uid="{00000000-0005-0000-0000-000093040000}"/>
    <cellStyle name="Total 2 18 2" xfId="1066" xr:uid="{00000000-0005-0000-0000-000094040000}"/>
    <cellStyle name="Total 2 19" xfId="1067" xr:uid="{00000000-0005-0000-0000-000095040000}"/>
    <cellStyle name="Total 2 19 2" xfId="1068" xr:uid="{00000000-0005-0000-0000-000096040000}"/>
    <cellStyle name="Total 2 2" xfId="170" xr:uid="{00000000-0005-0000-0000-000097040000}"/>
    <cellStyle name="Total 2 2 10" xfId="1069" xr:uid="{00000000-0005-0000-0000-000098040000}"/>
    <cellStyle name="Total 2 2 10 2" xfId="1070" xr:uid="{00000000-0005-0000-0000-000099040000}"/>
    <cellStyle name="Total 2 2 11" xfId="1071" xr:uid="{00000000-0005-0000-0000-00009A040000}"/>
    <cellStyle name="Total 2 2 11 2" xfId="1072" xr:uid="{00000000-0005-0000-0000-00009B040000}"/>
    <cellStyle name="Total 2 2 12" xfId="1073" xr:uid="{00000000-0005-0000-0000-00009C040000}"/>
    <cellStyle name="Total 2 2 12 2" xfId="1074" xr:uid="{00000000-0005-0000-0000-00009D040000}"/>
    <cellStyle name="Total 2 2 13" xfId="1075" xr:uid="{00000000-0005-0000-0000-00009E040000}"/>
    <cellStyle name="Total 2 2 13 2" xfId="1076" xr:uid="{00000000-0005-0000-0000-00009F040000}"/>
    <cellStyle name="Total 2 2 14" xfId="1077" xr:uid="{00000000-0005-0000-0000-0000A0040000}"/>
    <cellStyle name="Total 2 2 14 2" xfId="1078" xr:uid="{00000000-0005-0000-0000-0000A1040000}"/>
    <cellStyle name="Total 2 2 15" xfId="1079" xr:uid="{00000000-0005-0000-0000-0000A2040000}"/>
    <cellStyle name="Total 2 2 15 2" xfId="1080" xr:uid="{00000000-0005-0000-0000-0000A3040000}"/>
    <cellStyle name="Total 2 2 16" xfId="1081" xr:uid="{00000000-0005-0000-0000-0000A4040000}"/>
    <cellStyle name="Total 2 2 16 2" xfId="1082" xr:uid="{00000000-0005-0000-0000-0000A5040000}"/>
    <cellStyle name="Total 2 2 17" xfId="1083" xr:uid="{00000000-0005-0000-0000-0000A6040000}"/>
    <cellStyle name="Total 2 2 17 2" xfId="1084" xr:uid="{00000000-0005-0000-0000-0000A7040000}"/>
    <cellStyle name="Total 2 2 18" xfId="1085" xr:uid="{00000000-0005-0000-0000-0000A8040000}"/>
    <cellStyle name="Total 2 2 18 2" xfId="1086" xr:uid="{00000000-0005-0000-0000-0000A9040000}"/>
    <cellStyle name="Total 2 2 19" xfId="1087" xr:uid="{00000000-0005-0000-0000-0000AA040000}"/>
    <cellStyle name="Total 2 2 19 2" xfId="1088" xr:uid="{00000000-0005-0000-0000-0000AB040000}"/>
    <cellStyle name="Total 2 2 2" xfId="1089" xr:uid="{00000000-0005-0000-0000-0000AC040000}"/>
    <cellStyle name="Total 2 2 2 2" xfId="1090" xr:uid="{00000000-0005-0000-0000-0000AD040000}"/>
    <cellStyle name="Total 2 2 20" xfId="1091" xr:uid="{00000000-0005-0000-0000-0000AE040000}"/>
    <cellStyle name="Total 2 2 20 2" xfId="1092" xr:uid="{00000000-0005-0000-0000-0000AF040000}"/>
    <cellStyle name="Total 2 2 21" xfId="1093" xr:uid="{00000000-0005-0000-0000-0000B0040000}"/>
    <cellStyle name="Total 2 2 21 2" xfId="1094" xr:uid="{00000000-0005-0000-0000-0000B1040000}"/>
    <cellStyle name="Total 2 2 22" xfId="1095" xr:uid="{00000000-0005-0000-0000-0000B2040000}"/>
    <cellStyle name="Total 2 2 22 2" xfId="1096" xr:uid="{00000000-0005-0000-0000-0000B3040000}"/>
    <cellStyle name="Total 2 2 23" xfId="1097" xr:uid="{00000000-0005-0000-0000-0000B4040000}"/>
    <cellStyle name="Total 2 2 23 2" xfId="1098" xr:uid="{00000000-0005-0000-0000-0000B5040000}"/>
    <cellStyle name="Total 2 2 24" xfId="1099" xr:uid="{00000000-0005-0000-0000-0000B6040000}"/>
    <cellStyle name="Total 2 2 24 2" xfId="1100" xr:uid="{00000000-0005-0000-0000-0000B7040000}"/>
    <cellStyle name="Total 2 2 25" xfId="1101" xr:uid="{00000000-0005-0000-0000-0000B8040000}"/>
    <cellStyle name="Total 2 2 25 2" xfId="1102" xr:uid="{00000000-0005-0000-0000-0000B9040000}"/>
    <cellStyle name="Total 2 2 26" xfId="1103" xr:uid="{00000000-0005-0000-0000-0000BA040000}"/>
    <cellStyle name="Total 2 2 26 2" xfId="1104" xr:uid="{00000000-0005-0000-0000-0000BB040000}"/>
    <cellStyle name="Total 2 2 27" xfId="1105" xr:uid="{00000000-0005-0000-0000-0000BC040000}"/>
    <cellStyle name="Total 2 2 27 2" xfId="1106" xr:uid="{00000000-0005-0000-0000-0000BD040000}"/>
    <cellStyle name="Total 2 2 28" xfId="1107" xr:uid="{00000000-0005-0000-0000-0000BE040000}"/>
    <cellStyle name="Total 2 2 28 2" xfId="1108" xr:uid="{00000000-0005-0000-0000-0000BF040000}"/>
    <cellStyle name="Total 2 2 29" xfId="1109" xr:uid="{00000000-0005-0000-0000-0000C0040000}"/>
    <cellStyle name="Total 2 2 29 2" xfId="1110" xr:uid="{00000000-0005-0000-0000-0000C1040000}"/>
    <cellStyle name="Total 2 2 3" xfId="1111" xr:uid="{00000000-0005-0000-0000-0000C2040000}"/>
    <cellStyle name="Total 2 2 3 2" xfId="1112" xr:uid="{00000000-0005-0000-0000-0000C3040000}"/>
    <cellStyle name="Total 2 2 30" xfId="1113" xr:uid="{00000000-0005-0000-0000-0000C4040000}"/>
    <cellStyle name="Total 2 2 30 2" xfId="1114" xr:uid="{00000000-0005-0000-0000-0000C5040000}"/>
    <cellStyle name="Total 2 2 31" xfId="1115" xr:uid="{00000000-0005-0000-0000-0000C6040000}"/>
    <cellStyle name="Total 2 2 31 2" xfId="1116" xr:uid="{00000000-0005-0000-0000-0000C7040000}"/>
    <cellStyle name="Total 2 2 32" xfId="1117" xr:uid="{00000000-0005-0000-0000-0000C8040000}"/>
    <cellStyle name="Total 2 2 32 2" xfId="1118" xr:uid="{00000000-0005-0000-0000-0000C9040000}"/>
    <cellStyle name="Total 2 2 33" xfId="1119" xr:uid="{00000000-0005-0000-0000-0000CA040000}"/>
    <cellStyle name="Total 2 2 33 2" xfId="1120" xr:uid="{00000000-0005-0000-0000-0000CB040000}"/>
    <cellStyle name="Total 2 2 34" xfId="1121" xr:uid="{00000000-0005-0000-0000-0000CC040000}"/>
    <cellStyle name="Total 2 2 34 2" xfId="1122" xr:uid="{00000000-0005-0000-0000-0000CD040000}"/>
    <cellStyle name="Total 2 2 35" xfId="1123" xr:uid="{00000000-0005-0000-0000-0000CE040000}"/>
    <cellStyle name="Total 2 2 35 2" xfId="1124" xr:uid="{00000000-0005-0000-0000-0000CF040000}"/>
    <cellStyle name="Total 2 2 36" xfId="1125" xr:uid="{00000000-0005-0000-0000-0000D0040000}"/>
    <cellStyle name="Total 2 2 36 2" xfId="1126" xr:uid="{00000000-0005-0000-0000-0000D1040000}"/>
    <cellStyle name="Total 2 2 37" xfId="1127" xr:uid="{00000000-0005-0000-0000-0000D2040000}"/>
    <cellStyle name="Total 2 2 37 2" xfId="1128" xr:uid="{00000000-0005-0000-0000-0000D3040000}"/>
    <cellStyle name="Total 2 2 38" xfId="1129" xr:uid="{00000000-0005-0000-0000-0000D4040000}"/>
    <cellStyle name="Total 2 2 38 2" xfId="1130" xr:uid="{00000000-0005-0000-0000-0000D5040000}"/>
    <cellStyle name="Total 2 2 39" xfId="1131" xr:uid="{00000000-0005-0000-0000-0000D6040000}"/>
    <cellStyle name="Total 2 2 39 2" xfId="1132" xr:uid="{00000000-0005-0000-0000-0000D7040000}"/>
    <cellStyle name="Total 2 2 4" xfId="1133" xr:uid="{00000000-0005-0000-0000-0000D8040000}"/>
    <cellStyle name="Total 2 2 4 2" xfId="1134" xr:uid="{00000000-0005-0000-0000-0000D9040000}"/>
    <cellStyle name="Total 2 2 40" xfId="1135" xr:uid="{00000000-0005-0000-0000-0000DA040000}"/>
    <cellStyle name="Total 2 2 40 2" xfId="1136" xr:uid="{00000000-0005-0000-0000-0000DB040000}"/>
    <cellStyle name="Total 2 2 41" xfId="1137" xr:uid="{00000000-0005-0000-0000-0000DC040000}"/>
    <cellStyle name="Total 2 2 41 2" xfId="1138" xr:uid="{00000000-0005-0000-0000-0000DD040000}"/>
    <cellStyle name="Total 2 2 42" xfId="1139" xr:uid="{00000000-0005-0000-0000-0000DE040000}"/>
    <cellStyle name="Total 2 2 42 2" xfId="1140" xr:uid="{00000000-0005-0000-0000-0000DF040000}"/>
    <cellStyle name="Total 2 2 43" xfId="1141" xr:uid="{00000000-0005-0000-0000-0000E0040000}"/>
    <cellStyle name="Total 2 2 43 2" xfId="1142" xr:uid="{00000000-0005-0000-0000-0000E1040000}"/>
    <cellStyle name="Total 2 2 44" xfId="1143" xr:uid="{00000000-0005-0000-0000-0000E2040000}"/>
    <cellStyle name="Total 2 2 44 2" xfId="1144" xr:uid="{00000000-0005-0000-0000-0000E3040000}"/>
    <cellStyle name="Total 2 2 45" xfId="1145" xr:uid="{00000000-0005-0000-0000-0000E4040000}"/>
    <cellStyle name="Total 2 2 45 2" xfId="1146" xr:uid="{00000000-0005-0000-0000-0000E5040000}"/>
    <cellStyle name="Total 2 2 46" xfId="1147" xr:uid="{00000000-0005-0000-0000-0000E6040000}"/>
    <cellStyle name="Total 2 2 46 2" xfId="1148" xr:uid="{00000000-0005-0000-0000-0000E7040000}"/>
    <cellStyle name="Total 2 2 47" xfId="1149" xr:uid="{00000000-0005-0000-0000-0000E8040000}"/>
    <cellStyle name="Total 2 2 47 2" xfId="1150" xr:uid="{00000000-0005-0000-0000-0000E9040000}"/>
    <cellStyle name="Total 2 2 48" xfId="1151" xr:uid="{00000000-0005-0000-0000-0000EA040000}"/>
    <cellStyle name="Total 2 2 48 2" xfId="1152" xr:uid="{00000000-0005-0000-0000-0000EB040000}"/>
    <cellStyle name="Total 2 2 49" xfId="1153" xr:uid="{00000000-0005-0000-0000-0000EC040000}"/>
    <cellStyle name="Total 2 2 49 2" xfId="1154" xr:uid="{00000000-0005-0000-0000-0000ED040000}"/>
    <cellStyle name="Total 2 2 5" xfId="1155" xr:uid="{00000000-0005-0000-0000-0000EE040000}"/>
    <cellStyle name="Total 2 2 5 2" xfId="1156" xr:uid="{00000000-0005-0000-0000-0000EF040000}"/>
    <cellStyle name="Total 2 2 50" xfId="1157" xr:uid="{00000000-0005-0000-0000-0000F0040000}"/>
    <cellStyle name="Total 2 2 50 2" xfId="1158" xr:uid="{00000000-0005-0000-0000-0000F1040000}"/>
    <cellStyle name="Total 2 2 51" xfId="1159" xr:uid="{00000000-0005-0000-0000-0000F2040000}"/>
    <cellStyle name="Total 2 2 51 2" xfId="1160" xr:uid="{00000000-0005-0000-0000-0000F3040000}"/>
    <cellStyle name="Total 2 2 52" xfId="1161" xr:uid="{00000000-0005-0000-0000-0000F4040000}"/>
    <cellStyle name="Total 2 2 52 2" xfId="1162" xr:uid="{00000000-0005-0000-0000-0000F5040000}"/>
    <cellStyle name="Total 2 2 53" xfId="1163" xr:uid="{00000000-0005-0000-0000-0000F6040000}"/>
    <cellStyle name="Total 2 2 54" xfId="1164" xr:uid="{00000000-0005-0000-0000-0000F7040000}"/>
    <cellStyle name="Total 2 2 55" xfId="1165" xr:uid="{00000000-0005-0000-0000-0000F8040000}"/>
    <cellStyle name="Total 2 2 56" xfId="1166" xr:uid="{00000000-0005-0000-0000-0000F9040000}"/>
    <cellStyle name="Total 2 2 57" xfId="1167" xr:uid="{00000000-0005-0000-0000-0000FA040000}"/>
    <cellStyle name="Total 2 2 58" xfId="1354" xr:uid="{00000000-0005-0000-0000-0000FB040000}"/>
    <cellStyle name="Total 2 2 59" xfId="1355" xr:uid="{00000000-0005-0000-0000-0000FC040000}"/>
    <cellStyle name="Total 2 2 6" xfId="1168" xr:uid="{00000000-0005-0000-0000-0000FD040000}"/>
    <cellStyle name="Total 2 2 6 2" xfId="1169" xr:uid="{00000000-0005-0000-0000-0000FE040000}"/>
    <cellStyle name="Total 2 2 60" xfId="1356" xr:uid="{00000000-0005-0000-0000-0000FF040000}"/>
    <cellStyle name="Total 2 2 61" xfId="1357" xr:uid="{00000000-0005-0000-0000-000000050000}"/>
    <cellStyle name="Total 2 2 62" xfId="1358" xr:uid="{00000000-0005-0000-0000-000001050000}"/>
    <cellStyle name="Total 2 2 7" xfId="1170" xr:uid="{00000000-0005-0000-0000-000002050000}"/>
    <cellStyle name="Total 2 2 7 2" xfId="1171" xr:uid="{00000000-0005-0000-0000-000003050000}"/>
    <cellStyle name="Total 2 2 8" xfId="1172" xr:uid="{00000000-0005-0000-0000-000004050000}"/>
    <cellStyle name="Total 2 2 8 2" xfId="1173" xr:uid="{00000000-0005-0000-0000-000005050000}"/>
    <cellStyle name="Total 2 2 9" xfId="1174" xr:uid="{00000000-0005-0000-0000-000006050000}"/>
    <cellStyle name="Total 2 2 9 2" xfId="1175" xr:uid="{00000000-0005-0000-0000-000007050000}"/>
    <cellStyle name="Total 2 20" xfId="1176" xr:uid="{00000000-0005-0000-0000-000008050000}"/>
    <cellStyle name="Total 2 20 2" xfId="1177" xr:uid="{00000000-0005-0000-0000-000009050000}"/>
    <cellStyle name="Total 2 21" xfId="1178" xr:uid="{00000000-0005-0000-0000-00000A050000}"/>
    <cellStyle name="Total 2 21 2" xfId="1179" xr:uid="{00000000-0005-0000-0000-00000B050000}"/>
    <cellStyle name="Total 2 22" xfId="1180" xr:uid="{00000000-0005-0000-0000-00000C050000}"/>
    <cellStyle name="Total 2 22 2" xfId="1181" xr:uid="{00000000-0005-0000-0000-00000D050000}"/>
    <cellStyle name="Total 2 23" xfId="1182" xr:uid="{00000000-0005-0000-0000-00000E050000}"/>
    <cellStyle name="Total 2 23 2" xfId="1183" xr:uid="{00000000-0005-0000-0000-00000F050000}"/>
    <cellStyle name="Total 2 24" xfId="1184" xr:uid="{00000000-0005-0000-0000-000010050000}"/>
    <cellStyle name="Total 2 24 2" xfId="1185" xr:uid="{00000000-0005-0000-0000-000011050000}"/>
    <cellStyle name="Total 2 25" xfId="1186" xr:uid="{00000000-0005-0000-0000-000012050000}"/>
    <cellStyle name="Total 2 25 2" xfId="1187" xr:uid="{00000000-0005-0000-0000-000013050000}"/>
    <cellStyle name="Total 2 26" xfId="1188" xr:uid="{00000000-0005-0000-0000-000014050000}"/>
    <cellStyle name="Total 2 26 2" xfId="1189" xr:uid="{00000000-0005-0000-0000-000015050000}"/>
    <cellStyle name="Total 2 27" xfId="1190" xr:uid="{00000000-0005-0000-0000-000016050000}"/>
    <cellStyle name="Total 2 27 2" xfId="1191" xr:uid="{00000000-0005-0000-0000-000017050000}"/>
    <cellStyle name="Total 2 28" xfId="1192" xr:uid="{00000000-0005-0000-0000-000018050000}"/>
    <cellStyle name="Total 2 28 2" xfId="1193" xr:uid="{00000000-0005-0000-0000-000019050000}"/>
    <cellStyle name="Total 2 29" xfId="1194" xr:uid="{00000000-0005-0000-0000-00001A050000}"/>
    <cellStyle name="Total 2 29 2" xfId="1195" xr:uid="{00000000-0005-0000-0000-00001B050000}"/>
    <cellStyle name="Total 2 3" xfId="1196" xr:uid="{00000000-0005-0000-0000-00001C050000}"/>
    <cellStyle name="Total 2 3 2" xfId="1197" xr:uid="{00000000-0005-0000-0000-00001D050000}"/>
    <cellStyle name="Total 2 3 3" xfId="1359" xr:uid="{00000000-0005-0000-0000-00001E050000}"/>
    <cellStyle name="Total 2 3 4" xfId="1360" xr:uid="{00000000-0005-0000-0000-00001F050000}"/>
    <cellStyle name="Total 2 3 5" xfId="1361" xr:uid="{00000000-0005-0000-0000-000020050000}"/>
    <cellStyle name="Total 2 3 6" xfId="1362" xr:uid="{00000000-0005-0000-0000-000021050000}"/>
    <cellStyle name="Total 2 3 7" xfId="1363" xr:uid="{00000000-0005-0000-0000-000022050000}"/>
    <cellStyle name="Total 2 30" xfId="1198" xr:uid="{00000000-0005-0000-0000-000023050000}"/>
    <cellStyle name="Total 2 30 2" xfId="1199" xr:uid="{00000000-0005-0000-0000-000024050000}"/>
    <cellStyle name="Total 2 31" xfId="1200" xr:uid="{00000000-0005-0000-0000-000025050000}"/>
    <cellStyle name="Total 2 31 2" xfId="1201" xr:uid="{00000000-0005-0000-0000-000026050000}"/>
    <cellStyle name="Total 2 32" xfId="1202" xr:uid="{00000000-0005-0000-0000-000027050000}"/>
    <cellStyle name="Total 2 32 2" xfId="1203" xr:uid="{00000000-0005-0000-0000-000028050000}"/>
    <cellStyle name="Total 2 33" xfId="1204" xr:uid="{00000000-0005-0000-0000-000029050000}"/>
    <cellStyle name="Total 2 33 2" xfId="1205" xr:uid="{00000000-0005-0000-0000-00002A050000}"/>
    <cellStyle name="Total 2 34" xfId="1206" xr:uid="{00000000-0005-0000-0000-00002B050000}"/>
    <cellStyle name="Total 2 34 2" xfId="1207" xr:uid="{00000000-0005-0000-0000-00002C050000}"/>
    <cellStyle name="Total 2 35" xfId="1208" xr:uid="{00000000-0005-0000-0000-00002D050000}"/>
    <cellStyle name="Total 2 35 2" xfId="1209" xr:uid="{00000000-0005-0000-0000-00002E050000}"/>
    <cellStyle name="Total 2 36" xfId="1210" xr:uid="{00000000-0005-0000-0000-00002F050000}"/>
    <cellStyle name="Total 2 36 2" xfId="1211" xr:uid="{00000000-0005-0000-0000-000030050000}"/>
    <cellStyle name="Total 2 37" xfId="1212" xr:uid="{00000000-0005-0000-0000-000031050000}"/>
    <cellStyle name="Total 2 37 2" xfId="1213" xr:uid="{00000000-0005-0000-0000-000032050000}"/>
    <cellStyle name="Total 2 38" xfId="1214" xr:uid="{00000000-0005-0000-0000-000033050000}"/>
    <cellStyle name="Total 2 38 2" xfId="1215" xr:uid="{00000000-0005-0000-0000-000034050000}"/>
    <cellStyle name="Total 2 39" xfId="1216" xr:uid="{00000000-0005-0000-0000-000035050000}"/>
    <cellStyle name="Total 2 39 2" xfId="1217" xr:uid="{00000000-0005-0000-0000-000036050000}"/>
    <cellStyle name="Total 2 4" xfId="1218" xr:uid="{00000000-0005-0000-0000-000037050000}"/>
    <cellStyle name="Total 2 4 2" xfId="1219" xr:uid="{00000000-0005-0000-0000-000038050000}"/>
    <cellStyle name="Total 2 4 3" xfId="1364" xr:uid="{00000000-0005-0000-0000-000039050000}"/>
    <cellStyle name="Total 2 4 4" xfId="1365" xr:uid="{00000000-0005-0000-0000-00003A050000}"/>
    <cellStyle name="Total 2 4 5" xfId="1366" xr:uid="{00000000-0005-0000-0000-00003B050000}"/>
    <cellStyle name="Total 2 4 6" xfId="1367" xr:uid="{00000000-0005-0000-0000-00003C050000}"/>
    <cellStyle name="Total 2 4 7" xfId="1368" xr:uid="{00000000-0005-0000-0000-00003D050000}"/>
    <cellStyle name="Total 2 40" xfId="1220" xr:uid="{00000000-0005-0000-0000-00003E050000}"/>
    <cellStyle name="Total 2 40 2" xfId="1221" xr:uid="{00000000-0005-0000-0000-00003F050000}"/>
    <cellStyle name="Total 2 41" xfId="1222" xr:uid="{00000000-0005-0000-0000-000040050000}"/>
    <cellStyle name="Total 2 41 2" xfId="1223" xr:uid="{00000000-0005-0000-0000-000041050000}"/>
    <cellStyle name="Total 2 42" xfId="1224" xr:uid="{00000000-0005-0000-0000-000042050000}"/>
    <cellStyle name="Total 2 42 2" xfId="1225" xr:uid="{00000000-0005-0000-0000-000043050000}"/>
    <cellStyle name="Total 2 43" xfId="1226" xr:uid="{00000000-0005-0000-0000-000044050000}"/>
    <cellStyle name="Total 2 43 2" xfId="1227" xr:uid="{00000000-0005-0000-0000-000045050000}"/>
    <cellStyle name="Total 2 44" xfId="1228" xr:uid="{00000000-0005-0000-0000-000046050000}"/>
    <cellStyle name="Total 2 44 2" xfId="1229" xr:uid="{00000000-0005-0000-0000-000047050000}"/>
    <cellStyle name="Total 2 45" xfId="1230" xr:uid="{00000000-0005-0000-0000-000048050000}"/>
    <cellStyle name="Total 2 45 2" xfId="1231" xr:uid="{00000000-0005-0000-0000-000049050000}"/>
    <cellStyle name="Total 2 46" xfId="1232" xr:uid="{00000000-0005-0000-0000-00004A050000}"/>
    <cellStyle name="Total 2 46 2" xfId="1233" xr:uid="{00000000-0005-0000-0000-00004B050000}"/>
    <cellStyle name="Total 2 47" xfId="1234" xr:uid="{00000000-0005-0000-0000-00004C050000}"/>
    <cellStyle name="Total 2 47 2" xfId="1235" xr:uid="{00000000-0005-0000-0000-00004D050000}"/>
    <cellStyle name="Total 2 48" xfId="1236" xr:uid="{00000000-0005-0000-0000-00004E050000}"/>
    <cellStyle name="Total 2 48 2" xfId="1237" xr:uid="{00000000-0005-0000-0000-00004F050000}"/>
    <cellStyle name="Total 2 49" xfId="1238" xr:uid="{00000000-0005-0000-0000-000050050000}"/>
    <cellStyle name="Total 2 49 2" xfId="1239" xr:uid="{00000000-0005-0000-0000-000051050000}"/>
    <cellStyle name="Total 2 5" xfId="1240" xr:uid="{00000000-0005-0000-0000-000052050000}"/>
    <cellStyle name="Total 2 5 2" xfId="1241" xr:uid="{00000000-0005-0000-0000-000053050000}"/>
    <cellStyle name="Total 2 5 3" xfId="1369" xr:uid="{00000000-0005-0000-0000-000054050000}"/>
    <cellStyle name="Total 2 5 4" xfId="1370" xr:uid="{00000000-0005-0000-0000-000055050000}"/>
    <cellStyle name="Total 2 5 5" xfId="1371" xr:uid="{00000000-0005-0000-0000-000056050000}"/>
    <cellStyle name="Total 2 5 6" xfId="1372" xr:uid="{00000000-0005-0000-0000-000057050000}"/>
    <cellStyle name="Total 2 5 7" xfId="1373" xr:uid="{00000000-0005-0000-0000-000058050000}"/>
    <cellStyle name="Total 2 50" xfId="1242" xr:uid="{00000000-0005-0000-0000-000059050000}"/>
    <cellStyle name="Total 2 50 2" xfId="1243" xr:uid="{00000000-0005-0000-0000-00005A050000}"/>
    <cellStyle name="Total 2 51" xfId="1244" xr:uid="{00000000-0005-0000-0000-00005B050000}"/>
    <cellStyle name="Total 2 51 2" xfId="1245" xr:uid="{00000000-0005-0000-0000-00005C050000}"/>
    <cellStyle name="Total 2 52" xfId="1246" xr:uid="{00000000-0005-0000-0000-00005D050000}"/>
    <cellStyle name="Total 2 52 2" xfId="1247" xr:uid="{00000000-0005-0000-0000-00005E050000}"/>
    <cellStyle name="Total 2 53" xfId="1248" xr:uid="{00000000-0005-0000-0000-00005F050000}"/>
    <cellStyle name="Total 2 53 2" xfId="1249" xr:uid="{00000000-0005-0000-0000-000060050000}"/>
    <cellStyle name="Total 2 54" xfId="1250" xr:uid="{00000000-0005-0000-0000-000061050000}"/>
    <cellStyle name="Total 2 55" xfId="1251" xr:uid="{00000000-0005-0000-0000-000062050000}"/>
    <cellStyle name="Total 2 56" xfId="1252" xr:uid="{00000000-0005-0000-0000-000063050000}"/>
    <cellStyle name="Total 2 57" xfId="1253" xr:uid="{00000000-0005-0000-0000-000064050000}"/>
    <cellStyle name="Total 2 58" xfId="1254" xr:uid="{00000000-0005-0000-0000-000065050000}"/>
    <cellStyle name="Total 2 59" xfId="1374" xr:uid="{00000000-0005-0000-0000-000066050000}"/>
    <cellStyle name="Total 2 6" xfId="1255" xr:uid="{00000000-0005-0000-0000-000067050000}"/>
    <cellStyle name="Total 2 6 2" xfId="1256" xr:uid="{00000000-0005-0000-0000-000068050000}"/>
    <cellStyle name="Total 2 7" xfId="1257" xr:uid="{00000000-0005-0000-0000-000069050000}"/>
    <cellStyle name="Total 2 7 2" xfId="1258" xr:uid="{00000000-0005-0000-0000-00006A050000}"/>
    <cellStyle name="Total 2 8" xfId="1259" xr:uid="{00000000-0005-0000-0000-00006B050000}"/>
    <cellStyle name="Total 2 8 2" xfId="1260" xr:uid="{00000000-0005-0000-0000-00006C050000}"/>
    <cellStyle name="Total 2 9" xfId="1261" xr:uid="{00000000-0005-0000-0000-00006D050000}"/>
    <cellStyle name="Total 2 9 2" xfId="1262" xr:uid="{00000000-0005-0000-0000-00006E050000}"/>
    <cellStyle name="Warning Text 2" xfId="171" xr:uid="{00000000-0005-0000-0000-00006F050000}"/>
  </cellStyles>
  <dxfs count="85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5" defaultTableStyle="TableStyleMedium2" defaultPivotStyle="PivotStyleLight16">
    <tableStyle name="DFS-A1-1835 Table GL Code-style" pivot="0" count="3" xr9:uid="{00000000-0011-0000-FFFF-FFFF00000000}">
      <tableStyleElement type="headerRow" dxfId="84"/>
      <tableStyleElement type="firstRowStripe" dxfId="83"/>
      <tableStyleElement type="secondRowStripe" dxfId="82"/>
    </tableStyle>
    <tableStyle name="DFS-A1-1835 Table GL Code-style 2" pivot="0" count="3" xr9:uid="{00000000-0011-0000-FFFF-FFFF01000000}">
      <tableStyleElement type="headerRow" dxfId="81"/>
      <tableStyleElement type="firstRowStripe" dxfId="80"/>
      <tableStyleElement type="secondRowStripe" dxfId="79"/>
    </tableStyle>
    <tableStyle name="DFS-A1-1835 Table GL Code-style 3" pivot="0" count="3" xr9:uid="{00000000-0011-0000-FFFF-FFFF02000000}">
      <tableStyleElement type="headerRow" dxfId="78"/>
      <tableStyleElement type="firstRowStripe" dxfId="77"/>
      <tableStyleElement type="secondRowStripe" dxfId="76"/>
    </tableStyle>
    <tableStyle name="DFS-A1-1835 Table GL Code-style 4" pivot="0" count="3" xr9:uid="{00000000-0011-0000-FFFF-FFFF03000000}">
      <tableStyleElement type="headerRow" dxfId="75"/>
      <tableStyleElement type="firstRowStripe" dxfId="74"/>
      <tableStyleElement type="secondRowStripe" dxfId="73"/>
    </tableStyle>
    <tableStyle name="FCS Asset Retirement Obligation-style" pivot="0" count="3" xr9:uid="{00000000-0011-0000-FFFF-FFFF04000000}">
      <tableStyleElement type="headerRow" dxfId="72"/>
      <tableStyleElement type="firstRowStripe" dxfId="71"/>
      <tableStyleElement type="secondRowStripe" dxfId="7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eetMetadata" Target="metadata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Colleges%20AFRs\Central%20FL\2022-23%20AFR%20Central%20FL%2008.24.23%20943AM%20-%20YPH.xlsx" TargetMode="External"/><Relationship Id="rId1" Type="http://schemas.openxmlformats.org/officeDocument/2006/relationships/externalLinkPath" Target="/Finance/Reports%20&amp;%20Surveys/AFR/2022-2023/Colleges%20AFRs/Central%20FL/2022-23%20AFR%20Central%20FL%2008.24.23%20943AM%20-%20YP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Consolidated AGL Codes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3">
          <cell r="C3" t="str">
            <v>2023.v02</v>
          </cell>
        </row>
        <row r="9">
          <cell r="C9">
            <v>45107</v>
          </cell>
        </row>
      </sheetData>
      <sheetData sheetId="6"/>
      <sheetData sheetId="7"/>
      <sheetData sheetId="8"/>
      <sheetData sheetId="9"/>
      <sheetData sheetId="10">
        <row r="159">
          <cell r="B159" t="str">
            <v>Tuition-Advanced &amp; Professional - Baccalaureate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I39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B1" s="43"/>
      <c r="C1" s="43" t="s">
        <v>19</v>
      </c>
      <c r="D1" s="43"/>
      <c r="E1" s="43"/>
      <c r="F1" s="44"/>
    </row>
    <row r="2" spans="1:9">
      <c r="B2" s="43"/>
      <c r="C2" s="43" t="s">
        <v>0</v>
      </c>
      <c r="D2" s="43"/>
      <c r="E2" s="43"/>
      <c r="F2" s="44"/>
    </row>
    <row r="3" spans="1:9">
      <c r="B3" s="43"/>
      <c r="C3" s="43" t="s">
        <v>1</v>
      </c>
      <c r="D3" s="43"/>
      <c r="E3" s="43"/>
      <c r="F3" s="44"/>
    </row>
    <row r="4" spans="1:9">
      <c r="B4" s="43"/>
      <c r="C4" s="43" t="s">
        <v>1188</v>
      </c>
      <c r="D4" s="43"/>
      <c r="E4" s="43"/>
      <c r="F4" s="44"/>
    </row>
    <row r="5" spans="1:9">
      <c r="A5" s="2"/>
      <c r="B5" s="3"/>
      <c r="C5" s="3"/>
      <c r="D5" s="3"/>
      <c r="F5" s="4" t="s">
        <v>2</v>
      </c>
    </row>
    <row r="6" spans="1:9" ht="12.75" customHeight="1" thickBot="1">
      <c r="A6" s="2"/>
      <c r="B6" s="2"/>
      <c r="C6" s="2"/>
      <c r="F6" s="1" t="s">
        <v>1181</v>
      </c>
    </row>
    <row r="7" spans="1:9" ht="12.75" customHeight="1">
      <c r="A7" s="234" t="s">
        <v>3</v>
      </c>
      <c r="B7" s="240" t="s">
        <v>1125</v>
      </c>
      <c r="C7" s="240" t="s">
        <v>1126</v>
      </c>
      <c r="D7" s="241" t="s">
        <v>1127</v>
      </c>
      <c r="E7" s="40" t="s">
        <v>4</v>
      </c>
      <c r="F7" s="235" t="s">
        <v>1124</v>
      </c>
    </row>
    <row r="8" spans="1:9" ht="12.75" customHeight="1" thickBot="1">
      <c r="A8" s="236"/>
      <c r="B8" s="237"/>
      <c r="C8" s="237"/>
      <c r="D8" s="238"/>
      <c r="E8" s="237"/>
      <c r="F8" s="239"/>
    </row>
    <row r="9" spans="1:9">
      <c r="A9" s="22"/>
      <c r="B9" s="16"/>
      <c r="C9" s="16"/>
      <c r="D9" s="2"/>
      <c r="E9" s="16"/>
      <c r="F9" s="17"/>
      <c r="G9" s="9" t="s">
        <v>5</v>
      </c>
    </row>
    <row r="10" spans="1:9">
      <c r="A10" s="10" t="s">
        <v>6</v>
      </c>
      <c r="B10" s="31">
        <f>SUM(EASTERNFL:VALENCIA!B10)</f>
        <v>1048837598.9099998</v>
      </c>
      <c r="C10" s="31">
        <f>SUM(EASTERNFL:VALENCIA!C10)</f>
        <v>78358172.660000011</v>
      </c>
      <c r="D10" s="31">
        <f>SUM(EASTERNFL:VALENCIA!D10)</f>
        <v>12481265.35</v>
      </c>
      <c r="E10" s="11">
        <f t="array" ref="E10">SUM(ROUND(B10:D10,2))</f>
        <v>1139677036.9199998</v>
      </c>
      <c r="F10" s="12">
        <f>E10/$E$22</f>
        <v>0.41172835510066003</v>
      </c>
      <c r="G10" s="13"/>
    </row>
    <row r="11" spans="1:9">
      <c r="A11" s="10" t="s">
        <v>7</v>
      </c>
      <c r="B11" s="31">
        <f>SUM(EASTERNFL:VALENCIA!B11)</f>
        <v>0</v>
      </c>
      <c r="C11" s="31">
        <f>SUM(EASTERNFL:VALENCIA!C11)</f>
        <v>0</v>
      </c>
      <c r="D11" s="31">
        <f>SUM(EASTERNFL:VALENCIA!D11)</f>
        <v>0</v>
      </c>
      <c r="E11" s="11">
        <f t="array" ref="E11">SUM(ROUND(B11:D11,2))</f>
        <v>0</v>
      </c>
      <c r="F11" s="12">
        <f>E11/$E$22</f>
        <v>0</v>
      </c>
      <c r="G11" s="13"/>
    </row>
    <row r="12" spans="1:9">
      <c r="A12" s="10" t="s">
        <v>8</v>
      </c>
      <c r="B12" s="31">
        <f>SUM(EASTERNFL:VALENCIA!B12)</f>
        <v>5317249.1500000004</v>
      </c>
      <c r="C12" s="31">
        <f>SUM(EASTERNFL:VALENCIA!C12)</f>
        <v>1212504.8699999999</v>
      </c>
      <c r="D12" s="31">
        <f>SUM(EASTERNFL:VALENCIA!D12)</f>
        <v>245879.05</v>
      </c>
      <c r="E12" s="11">
        <f t="array" ref="E12">SUM(ROUND(B12:D12,2))</f>
        <v>6775633.0700000003</v>
      </c>
      <c r="F12" s="12">
        <f>E12/$E$22</f>
        <v>2.4478165026611495E-3</v>
      </c>
      <c r="G12" s="13"/>
    </row>
    <row r="13" spans="1:9">
      <c r="A13" s="10" t="s">
        <v>9</v>
      </c>
      <c r="B13" s="31">
        <f>SUM(EASTERNFL:VALENCIA!B13)</f>
        <v>18215101.790000003</v>
      </c>
      <c r="C13" s="31">
        <f>SUM(EASTERNFL:VALENCIA!C13)</f>
        <v>7207547.7799999993</v>
      </c>
      <c r="D13" s="31">
        <f>SUM(EASTERNFL:VALENCIA!D13)</f>
        <v>1826331.75</v>
      </c>
      <c r="E13" s="16"/>
      <c r="F13" s="17"/>
      <c r="G13" s="18"/>
    </row>
    <row r="14" spans="1:9">
      <c r="A14" s="19" t="s">
        <v>10</v>
      </c>
      <c r="B14" s="31">
        <f>SUM(EASTERNFL:VALENCIA!B14)</f>
        <v>199563716.78</v>
      </c>
      <c r="C14" s="31">
        <f>SUM(EASTERNFL:VALENCIA!C14)</f>
        <v>36007033.520000003</v>
      </c>
      <c r="D14" s="31">
        <f>SUM(EASTERNFL:VALENCIA!D14)</f>
        <v>7223647.7199999997</v>
      </c>
      <c r="E14" s="11">
        <f t="array" ref="E14">SUM(ROUND(B14:D14,2))</f>
        <v>242794398.02000001</v>
      </c>
      <c r="F14" s="12">
        <f t="shared" ref="F14:F20" si="0">E14/$E$22</f>
        <v>8.7713742477946124E-2</v>
      </c>
      <c r="G14" s="13"/>
      <c r="H14" s="20"/>
      <c r="I14" s="20"/>
    </row>
    <row r="15" spans="1:9">
      <c r="A15" s="19" t="s">
        <v>11</v>
      </c>
      <c r="B15" s="31">
        <f>SUM(EASTERNFL:VALENCIA!B15)</f>
        <v>7870612.5800000001</v>
      </c>
      <c r="C15" s="31">
        <f>SUM(EASTERNFL:VALENCIA!C15)</f>
        <v>4517634.21</v>
      </c>
      <c r="D15" s="31">
        <f>SUM(EASTERNFL:VALENCIA!D15)</f>
        <v>277343.86</v>
      </c>
      <c r="E15" s="11">
        <f t="array" ref="E15">SUM(ROUND(B15:D15,2))</f>
        <v>12665590.649999999</v>
      </c>
      <c r="F15" s="12">
        <f t="shared" si="0"/>
        <v>4.5756671721629621E-3</v>
      </c>
      <c r="G15" s="13"/>
      <c r="H15" s="20"/>
      <c r="I15" s="20"/>
    </row>
    <row r="16" spans="1:9">
      <c r="A16" s="10" t="s">
        <v>12</v>
      </c>
      <c r="B16" s="31">
        <f>SUM(EASTERNFL:VALENCIA!B16)</f>
        <v>278789923.27000004</v>
      </c>
      <c r="C16" s="31">
        <f>SUM(EASTERNFL:VALENCIA!C16)</f>
        <v>34365691.799999997</v>
      </c>
      <c r="D16" s="31">
        <f>SUM(EASTERNFL:VALENCIA!D16)</f>
        <v>1347912.2</v>
      </c>
      <c r="E16" s="11">
        <f t="array" ref="E16">SUM(ROUND(B16:D16,2))</f>
        <v>314503527.26999998</v>
      </c>
      <c r="F16" s="12">
        <f t="shared" si="0"/>
        <v>0.1136199254362289</v>
      </c>
      <c r="G16" s="13"/>
    </row>
    <row r="17" spans="1:7">
      <c r="A17" s="10" t="s">
        <v>13</v>
      </c>
      <c r="B17" s="31">
        <f>SUM(EASTERNFL:VALENCIA!B17)</f>
        <v>336448188.11000001</v>
      </c>
      <c r="C17" s="31">
        <f>SUM(EASTERNFL:VALENCIA!C17)</f>
        <v>221635131.65999997</v>
      </c>
      <c r="D17" s="31">
        <f>SUM(EASTERNFL:VALENCIA!D17)</f>
        <v>16200285.92</v>
      </c>
      <c r="E17" s="11">
        <f t="array" ref="E17">SUM(ROUND(B17:D17,2))</f>
        <v>574283605.68999994</v>
      </c>
      <c r="F17" s="12">
        <f t="shared" si="0"/>
        <v>0.2074700434177629</v>
      </c>
      <c r="G17" s="13"/>
    </row>
    <row r="18" spans="1:7">
      <c r="A18" s="10" t="s">
        <v>14</v>
      </c>
      <c r="B18" s="31">
        <f>SUM(EASTERNFL:VALENCIA!B18)</f>
        <v>162591888.12</v>
      </c>
      <c r="C18" s="31">
        <f>SUM(EASTERNFL:VALENCIA!C18)</f>
        <v>215103733.27000001</v>
      </c>
      <c r="D18" s="31">
        <f>SUM(EASTERNFL:VALENCIA!D18)</f>
        <v>11156748.300000001</v>
      </c>
      <c r="E18" s="11">
        <f t="array" ref="E18">SUM(ROUND(B18:D18,2))</f>
        <v>388852369.69</v>
      </c>
      <c r="F18" s="12">
        <f t="shared" si="0"/>
        <v>0.14047975116014894</v>
      </c>
      <c r="G18" s="13"/>
    </row>
    <row r="19" spans="1:7">
      <c r="A19" s="10" t="s">
        <v>15</v>
      </c>
      <c r="B19" s="31">
        <f>SUM(EASTERNFL:VALENCIA!B19)</f>
        <v>3354733.17</v>
      </c>
      <c r="C19" s="31">
        <f>SUM(EASTERNFL:VALENCIA!C19)</f>
        <v>12067118.9</v>
      </c>
      <c r="D19" s="31">
        <f>SUM(EASTERNFL:VALENCIA!D19)</f>
        <v>0</v>
      </c>
      <c r="E19" s="11">
        <f t="array" ref="E19">SUM(ROUND(B19:D19,2))</f>
        <v>15421852.07</v>
      </c>
      <c r="F19" s="12">
        <f t="shared" si="0"/>
        <v>5.5714150410073795E-3</v>
      </c>
      <c r="G19" s="13"/>
    </row>
    <row r="20" spans="1:7" ht="12.75" customHeight="1" thickBot="1">
      <c r="A20" s="10" t="s">
        <v>16</v>
      </c>
      <c r="B20" s="31">
        <f>SUM(EASTERNFL:VALENCIA!B20)-0.01</f>
        <v>827683.18</v>
      </c>
      <c r="C20" s="31">
        <f>SUM(EASTERNFL:VALENCIA!C20)</f>
        <v>72177436.219999999</v>
      </c>
      <c r="D20" s="31">
        <f>SUM(EASTERNFL:VALENCIA!D20)</f>
        <v>52320</v>
      </c>
      <c r="E20" s="21">
        <f t="array" ref="E20">SUM(ROUND(B20:D20,2))</f>
        <v>73057439.400000006</v>
      </c>
      <c r="F20" s="12">
        <f t="shared" si="0"/>
        <v>2.6393283691421451E-2</v>
      </c>
      <c r="G20" s="13"/>
    </row>
    <row r="21" spans="1:7">
      <c r="A21" s="22"/>
      <c r="B21" s="5"/>
      <c r="C21" s="6"/>
      <c r="D21" s="7"/>
      <c r="E21" s="16"/>
      <c r="F21" s="8"/>
      <c r="G21" s="18"/>
    </row>
    <row r="22" spans="1:7" ht="12.75" customHeight="1" thickBot="1">
      <c r="A22" s="23" t="s">
        <v>4</v>
      </c>
      <c r="B22" s="21" cm="1">
        <f t="array" ref="B22">SUM(ROUND(B10:B20,2))+0.01</f>
        <v>2061816695.0699997</v>
      </c>
      <c r="C22" s="21">
        <f t="array" ref="C22">SUM(ROUND(C10:C20,2))</f>
        <v>682652004.88999999</v>
      </c>
      <c r="D22" s="24">
        <f t="array" ref="D22">SUM(ROUND(D10:D20,2))</f>
        <v>50811734.150000006</v>
      </c>
      <c r="E22" s="21">
        <f t="array" ref="E22">SUM(ROUND(E10:E20,2))</f>
        <v>2768031452.7800002</v>
      </c>
      <c r="F22" s="25">
        <f>SUM(F10:F20)</f>
        <v>0.99999999999999967</v>
      </c>
      <c r="G22" s="18"/>
    </row>
    <row r="23" spans="1:7" ht="12.75" customHeight="1">
      <c r="A23" s="26" t="s">
        <v>17</v>
      </c>
      <c r="B23" s="27">
        <f>'FCS AGL'!D364</f>
        <v>2061816695.0700002</v>
      </c>
      <c r="C23" s="27">
        <f>'FCS AGL'!D410</f>
        <v>682652004.88999987</v>
      </c>
      <c r="D23" s="27">
        <f>'FCS AGL'!D429</f>
        <v>50811734.149999999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 ht="12.75" customHeight="1">
      <c r="A25" s="29"/>
      <c r="B25" s="2"/>
      <c r="C25" s="2"/>
      <c r="D25" s="2"/>
      <c r="E25" s="2"/>
      <c r="F25" s="28"/>
    </row>
    <row r="26" spans="1:7">
      <c r="A26" s="30" t="s">
        <v>18</v>
      </c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  <c r="G29" s="42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  <row r="37" spans="2:5">
      <c r="B37" s="13"/>
      <c r="C37" s="13"/>
      <c r="D37" s="13"/>
      <c r="E37" s="13"/>
    </row>
    <row r="39" spans="2:5">
      <c r="B39" s="158"/>
      <c r="C39" s="158"/>
      <c r="D39" s="158"/>
    </row>
  </sheetData>
  <sheetProtection algorithmName="SHA-512" hashValue="fLNy9nWL0yg5684SHervII8TmDHu4NddQ7Sh3Q0OCW9dBxrsuT3lSi7LDVEeCtXb6UC3NPE4G5JkBkQo6MWh3Q==" saltValue="1BiqByTLynYD2pz6liVZ6Q==" spinCount="100000" sheet="1" formatColumns="0"/>
  <conditionalFormatting sqref="B23:D23">
    <cfRule type="cellIs" dxfId="69" priority="1" operator="notEqual">
      <formula>B22</formula>
    </cfRule>
    <cfRule type="cellIs" dxfId="6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17925976.539999995</v>
      </c>
      <c r="C10" s="32">
        <v>970206.81</v>
      </c>
      <c r="D10" s="33">
        <v>46183.29</v>
      </c>
      <c r="E10" s="11">
        <v>18942366.639999997</v>
      </c>
      <c r="F10" s="12">
        <v>0.45197301082163138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99365.18</v>
      </c>
      <c r="C12" s="32">
        <v>30476.79</v>
      </c>
      <c r="D12" s="33">
        <v>0</v>
      </c>
      <c r="E12" s="11">
        <v>129841.97</v>
      </c>
      <c r="F12" s="12">
        <v>3.0980852196149842E-3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1810029.8</v>
      </c>
      <c r="C14" s="32">
        <v>312595.23</v>
      </c>
      <c r="D14" s="33">
        <v>114209.9</v>
      </c>
      <c r="E14" s="11">
        <v>2236834.9300000002</v>
      </c>
      <c r="F14" s="12">
        <v>5.3371842982292382E-2</v>
      </c>
      <c r="G14" s="13"/>
      <c r="H14" s="20"/>
      <c r="I14" s="20"/>
    </row>
    <row r="15" spans="1:9">
      <c r="A15" s="19" t="s">
        <v>11</v>
      </c>
      <c r="B15" s="32">
        <v>123924.65</v>
      </c>
      <c r="C15" s="32">
        <v>225322.21</v>
      </c>
      <c r="D15" s="33">
        <v>0</v>
      </c>
      <c r="E15" s="11">
        <v>349246.86</v>
      </c>
      <c r="F15" s="12">
        <v>8.3331802110129995E-3</v>
      </c>
      <c r="G15" s="13"/>
      <c r="H15" s="20"/>
      <c r="I15" s="20"/>
    </row>
    <row r="16" spans="1:9">
      <c r="A16" s="10" t="s">
        <v>12</v>
      </c>
      <c r="B16" s="32">
        <v>3128977.82</v>
      </c>
      <c r="C16" s="32">
        <v>180667.93000000002</v>
      </c>
      <c r="D16" s="33">
        <v>2857.29</v>
      </c>
      <c r="E16" s="11">
        <v>3312503.04</v>
      </c>
      <c r="F16" s="12">
        <v>7.9037746486391905E-2</v>
      </c>
      <c r="G16" s="13"/>
    </row>
    <row r="17" spans="1:7">
      <c r="A17" s="10" t="s">
        <v>13</v>
      </c>
      <c r="B17" s="32">
        <v>5037998.8</v>
      </c>
      <c r="C17" s="32">
        <v>2877862.63</v>
      </c>
      <c r="D17" s="33">
        <v>425776.86</v>
      </c>
      <c r="E17" s="11">
        <v>8341638.29</v>
      </c>
      <c r="F17" s="12">
        <v>0.19903507543534199</v>
      </c>
      <c r="G17" s="13"/>
    </row>
    <row r="18" spans="1:7">
      <c r="A18" s="10" t="s">
        <v>14</v>
      </c>
      <c r="B18" s="32">
        <v>2371227.64</v>
      </c>
      <c r="C18" s="32">
        <v>4464261.2300000004</v>
      </c>
      <c r="D18" s="33">
        <v>288124.33</v>
      </c>
      <c r="E18" s="11">
        <v>7123613.2000000011</v>
      </c>
      <c r="F18" s="12">
        <v>0.16997247319317632</v>
      </c>
      <c r="G18" s="13"/>
    </row>
    <row r="19" spans="1:7">
      <c r="A19" s="10" t="s">
        <v>15</v>
      </c>
      <c r="B19" s="32">
        <v>153997.43</v>
      </c>
      <c r="C19" s="32">
        <v>319.72000000000003</v>
      </c>
      <c r="D19" s="33">
        <v>0</v>
      </c>
      <c r="E19" s="11">
        <v>154317.15</v>
      </c>
      <c r="F19" s="12">
        <v>3.682073535607234E-3</v>
      </c>
      <c r="G19" s="13"/>
    </row>
    <row r="20" spans="1:7" ht="13.5" thickBot="1">
      <c r="A20" s="10" t="s">
        <v>16</v>
      </c>
      <c r="B20" s="32">
        <v>866259.07</v>
      </c>
      <c r="C20" s="34">
        <v>453772.14</v>
      </c>
      <c r="D20" s="33">
        <v>0</v>
      </c>
      <c r="E20" s="21">
        <v>1320031.21</v>
      </c>
      <c r="F20" s="12">
        <v>3.1496512114930812E-2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31517756.93</v>
      </c>
      <c r="C22" s="21">
        <v>9515484.6900000013</v>
      </c>
      <c r="D22" s="24">
        <v>877151.66999999993</v>
      </c>
      <c r="E22" s="21">
        <v>41910393.289999999</v>
      </c>
      <c r="F22" s="25">
        <v>1.0000000000000002</v>
      </c>
      <c r="G22" s="18"/>
    </row>
    <row r="23" spans="1:7" ht="12.75" customHeight="1">
      <c r="A23" s="39" t="s">
        <v>17</v>
      </c>
      <c r="B23" s="27">
        <v>31517756.930000003</v>
      </c>
      <c r="C23" s="27">
        <v>9515484.6900000013</v>
      </c>
      <c r="D23" s="27">
        <v>877151.66999999993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DsZEgM+N/IXaUfTLiCKMVBuiTTOHpPyu+JjflFElQPkwwUVYK88VdVDn8eFCoUfT9D4qvq1kbHC3sNVgLUERhg==" saltValue="trYytVuuoc9ShtN67qtP8g==" spinCount="100000" sheet="1"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1183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63706120.159999996</v>
      </c>
      <c r="C10" s="32">
        <v>6411315.5199999996</v>
      </c>
      <c r="D10" s="33">
        <v>118637.57</v>
      </c>
      <c r="E10" s="11">
        <v>70236073.249999985</v>
      </c>
      <c r="F10" s="12">
        <v>0.4967334889762553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203545.38</v>
      </c>
      <c r="C12" s="32">
        <v>15202.94</v>
      </c>
      <c r="D12" s="33">
        <v>0</v>
      </c>
      <c r="E12" s="11">
        <v>218748.32</v>
      </c>
      <c r="F12" s="12">
        <v>1.547062800827841E-3</v>
      </c>
      <c r="G12" s="13"/>
    </row>
    <row r="13" spans="1:9">
      <c r="A13" s="10" t="s">
        <v>9</v>
      </c>
      <c r="B13" s="14"/>
      <c r="C13" s="14"/>
      <c r="D13" s="15"/>
      <c r="E13" s="16">
        <v>0</v>
      </c>
      <c r="F13" s="17">
        <v>0</v>
      </c>
      <c r="G13" s="18"/>
    </row>
    <row r="14" spans="1:9">
      <c r="A14" s="19" t="s">
        <v>10</v>
      </c>
      <c r="B14" s="32">
        <v>6418110.9500000002</v>
      </c>
      <c r="C14" s="32">
        <v>1626293.79</v>
      </c>
      <c r="D14" s="33">
        <v>825099.31</v>
      </c>
      <c r="E14" s="11">
        <v>8869504.0500000007</v>
      </c>
      <c r="F14" s="12">
        <v>6.27281607353459E-2</v>
      </c>
      <c r="G14" s="13"/>
      <c r="H14" s="20"/>
      <c r="I14" s="20"/>
    </row>
    <row r="15" spans="1:9">
      <c r="A15" s="19" t="s">
        <v>11</v>
      </c>
      <c r="B15" s="32">
        <v>341246.49</v>
      </c>
      <c r="C15" s="32">
        <v>184112.41</v>
      </c>
      <c r="D15" s="33">
        <v>0</v>
      </c>
      <c r="E15" s="11">
        <v>525358.9</v>
      </c>
      <c r="F15" s="12">
        <v>3.7155175009976472E-3</v>
      </c>
      <c r="G15" s="13"/>
      <c r="H15" s="20"/>
      <c r="I15" s="20"/>
    </row>
    <row r="16" spans="1:9">
      <c r="A16" s="10" t="s">
        <v>12</v>
      </c>
      <c r="B16" s="32">
        <v>16230501.99</v>
      </c>
      <c r="C16" s="32">
        <v>1955851.82</v>
      </c>
      <c r="D16" s="33">
        <v>3644</v>
      </c>
      <c r="E16" s="11">
        <v>18189997.809999999</v>
      </c>
      <c r="F16" s="12">
        <v>0.12864587466999011</v>
      </c>
      <c r="G16" s="13"/>
    </row>
    <row r="17" spans="1:7">
      <c r="A17" s="10" t="s">
        <v>13</v>
      </c>
      <c r="B17" s="32">
        <v>13622893.02</v>
      </c>
      <c r="C17" s="32">
        <v>11407003.359999999</v>
      </c>
      <c r="D17" s="33">
        <v>956685.89</v>
      </c>
      <c r="E17" s="11">
        <v>25986582.27</v>
      </c>
      <c r="F17" s="12">
        <v>0.1837859817646568</v>
      </c>
      <c r="G17" s="13"/>
    </row>
    <row r="18" spans="1:7">
      <c r="A18" s="10" t="s">
        <v>14</v>
      </c>
      <c r="B18" s="32">
        <v>6135410.2999999998</v>
      </c>
      <c r="C18" s="32">
        <v>10384505.289999999</v>
      </c>
      <c r="D18" s="33">
        <v>122078.8</v>
      </c>
      <c r="E18" s="11">
        <v>16641994.390000001</v>
      </c>
      <c r="F18" s="12">
        <v>0.11769786598751761</v>
      </c>
      <c r="G18" s="13"/>
    </row>
    <row r="19" spans="1:7">
      <c r="A19" s="10" t="s">
        <v>15</v>
      </c>
      <c r="B19" s="32">
        <v>102104.21</v>
      </c>
      <c r="C19" s="32">
        <v>457170.29</v>
      </c>
      <c r="D19" s="33">
        <v>0</v>
      </c>
      <c r="E19" s="11">
        <v>559274.5</v>
      </c>
      <c r="F19" s="12">
        <v>3.9553802031558017E-3</v>
      </c>
      <c r="G19" s="13"/>
    </row>
    <row r="20" spans="1:7" ht="13.5" thickBot="1">
      <c r="A20" s="10" t="s">
        <v>16</v>
      </c>
      <c r="B20" s="32">
        <v>140910.92000000001</v>
      </c>
      <c r="C20" s="34">
        <v>27444.55</v>
      </c>
      <c r="D20" s="33">
        <v>0</v>
      </c>
      <c r="E20" s="21">
        <v>168355.47</v>
      </c>
      <c r="F20" s="12">
        <v>1.1906673612528203E-3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106900843.41999997</v>
      </c>
      <c r="C22" s="21">
        <v>32468899.969999999</v>
      </c>
      <c r="D22" s="24">
        <v>2026145.57</v>
      </c>
      <c r="E22" s="21">
        <v>141395888.96000001</v>
      </c>
      <c r="F22" s="25">
        <v>0.99999999999999978</v>
      </c>
      <c r="G22" s="18"/>
    </row>
    <row r="23" spans="1:7" ht="12.75" customHeight="1">
      <c r="A23" s="39" t="s">
        <v>17</v>
      </c>
      <c r="B23" s="27">
        <v>106900843.41999999</v>
      </c>
      <c r="C23" s="27">
        <v>32468899.970000003</v>
      </c>
      <c r="D23" s="27">
        <v>2026145.5699999998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>
        <v>0</v>
      </c>
      <c r="D25" s="13">
        <v>0</v>
      </c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2G2UXDORCx4OqfQl45Hf5vembczIrpK4J9YrZp75T1V5An95j1M2tG3eA/mrye2+MFqSKrCBLnZKaELkx/+5Qw==" saltValue="3nvHa/a86pDTfK0E+c0PeA==" spinCount="100000" sheet="1"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38471645.82</v>
      </c>
      <c r="C10" s="32">
        <v>2579297.87</v>
      </c>
      <c r="D10" s="33">
        <v>302625.62</v>
      </c>
      <c r="E10" s="11">
        <v>41353569.309999995</v>
      </c>
      <c r="F10" s="12">
        <v>0.43146693827407606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200653.19</v>
      </c>
      <c r="C12" s="32">
        <v>0</v>
      </c>
      <c r="D12" s="33">
        <v>0</v>
      </c>
      <c r="E12" s="11">
        <v>200653.19</v>
      </c>
      <c r="F12" s="12">
        <v>2.0935367608834457E-3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8027322.6100000003</v>
      </c>
      <c r="C14" s="32">
        <v>439007.31</v>
      </c>
      <c r="D14" s="33">
        <v>0</v>
      </c>
      <c r="E14" s="11">
        <v>8466329.9199999999</v>
      </c>
      <c r="F14" s="12">
        <v>8.8334368954151199E-2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18005.16</v>
      </c>
      <c r="D15" s="33">
        <v>0</v>
      </c>
      <c r="E15" s="11">
        <v>18005.16</v>
      </c>
      <c r="F15" s="12">
        <v>1.8785878433125424E-4</v>
      </c>
      <c r="G15" s="13"/>
      <c r="H15" s="20"/>
      <c r="I15" s="20"/>
    </row>
    <row r="16" spans="1:9">
      <c r="A16" s="10" t="s">
        <v>12</v>
      </c>
      <c r="B16" s="32">
        <v>9124162.6899999995</v>
      </c>
      <c r="C16" s="32">
        <v>2176274.29</v>
      </c>
      <c r="D16" s="33">
        <v>43867.3</v>
      </c>
      <c r="E16" s="11">
        <v>11344304.280000001</v>
      </c>
      <c r="F16" s="12">
        <v>0.11836202572621651</v>
      </c>
      <c r="G16" s="13"/>
    </row>
    <row r="17" spans="1:7">
      <c r="A17" s="10" t="s">
        <v>13</v>
      </c>
      <c r="B17" s="32">
        <v>8657823.2599999998</v>
      </c>
      <c r="C17" s="32">
        <v>6082351.71</v>
      </c>
      <c r="D17" s="33">
        <v>2679830.6</v>
      </c>
      <c r="E17" s="11">
        <v>17420005.57</v>
      </c>
      <c r="F17" s="12">
        <v>0.18175351229446879</v>
      </c>
      <c r="G17" s="13"/>
    </row>
    <row r="18" spans="1:7">
      <c r="A18" s="10" t="s">
        <v>14</v>
      </c>
      <c r="B18" s="32">
        <v>7178468.8799999999</v>
      </c>
      <c r="C18" s="32">
        <v>8279357.4400000004</v>
      </c>
      <c r="D18" s="33">
        <v>122666.18</v>
      </c>
      <c r="E18" s="11">
        <v>15580492.5</v>
      </c>
      <c r="F18" s="12">
        <v>0.16256075371350348</v>
      </c>
      <c r="G18" s="13"/>
    </row>
    <row r="19" spans="1:7">
      <c r="A19" s="10" t="s">
        <v>15</v>
      </c>
      <c r="B19" s="32">
        <v>14907.18</v>
      </c>
      <c r="C19" s="32">
        <v>353727.79</v>
      </c>
      <c r="D19" s="33">
        <v>0</v>
      </c>
      <c r="E19" s="11">
        <v>368634.97</v>
      </c>
      <c r="F19" s="12">
        <v>3.8461928317320353E-3</v>
      </c>
      <c r="G19" s="13"/>
    </row>
    <row r="20" spans="1:7" ht="13.5" thickBot="1">
      <c r="A20" s="10" t="s">
        <v>16</v>
      </c>
      <c r="B20" s="32">
        <v>0</v>
      </c>
      <c r="C20" s="34">
        <v>1092125.8</v>
      </c>
      <c r="D20" s="33">
        <v>0</v>
      </c>
      <c r="E20" s="21">
        <v>1092125.8</v>
      </c>
      <c r="F20" s="12">
        <v>1.13948126606372E-2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71674983.629999995</v>
      </c>
      <c r="C22" s="21">
        <v>21020147.370000001</v>
      </c>
      <c r="D22" s="24">
        <v>3148989.7</v>
      </c>
      <c r="E22" s="21">
        <v>95844120.700000003</v>
      </c>
      <c r="F22" s="25">
        <v>1</v>
      </c>
      <c r="G22" s="18"/>
    </row>
    <row r="23" spans="1:7" ht="12.75" customHeight="1">
      <c r="A23" s="39" t="s">
        <v>17</v>
      </c>
      <c r="B23" s="27">
        <v>71674983.629999995</v>
      </c>
      <c r="C23" s="27">
        <v>21020147.370000008</v>
      </c>
      <c r="D23" s="27">
        <v>3148989.6999999997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DEaTRHOhMRNpnIKKLugPLevY49BjO9BKkQ5l+kBHBfYH0OHjHUdjaGKYnMqcNRq8D0wv7Qbmdc9SVIlEwPieDQ==" saltValue="00AcABLF0RcYHFvNfQYRmQ==" spinCount="100000" sheet="1"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1"/>
      <c r="B1" s="193"/>
      <c r="C1" s="194" t="s">
        <v>934</v>
      </c>
      <c r="D1" s="193"/>
      <c r="E1" s="193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>
      <c r="A2" s="191"/>
      <c r="B2" s="193"/>
      <c r="C2" s="194" t="s">
        <v>0</v>
      </c>
      <c r="D2" s="193"/>
      <c r="E2" s="193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>
      <c r="A3" s="191"/>
      <c r="B3" s="193"/>
      <c r="C3" s="194" t="s">
        <v>1</v>
      </c>
      <c r="D3" s="193"/>
      <c r="E3" s="193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>
      <c r="A4" s="191"/>
      <c r="B4" s="193"/>
      <c r="C4" s="219" t="s">
        <v>1180</v>
      </c>
      <c r="D4" s="193"/>
      <c r="E4" s="193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>
      <c r="A5" s="197"/>
      <c r="B5" s="198"/>
      <c r="C5" s="198"/>
      <c r="D5" s="198"/>
      <c r="E5" s="191"/>
      <c r="F5" s="195" t="s">
        <v>2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13.5" thickBot="1">
      <c r="A6" s="197"/>
      <c r="B6" s="197"/>
      <c r="C6" s="197"/>
      <c r="D6" s="191"/>
      <c r="E6" s="191"/>
      <c r="F6" s="191" t="s">
        <v>1181</v>
      </c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26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26">
      <c r="A9" s="199"/>
      <c r="B9" s="222"/>
      <c r="C9" s="223"/>
      <c r="D9" s="201"/>
      <c r="E9" s="200"/>
      <c r="F9" s="202"/>
      <c r="G9" s="203" t="s">
        <v>5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>
      <c r="A10" s="204" t="s">
        <v>6</v>
      </c>
      <c r="B10" s="224">
        <v>9606547.2500000056</v>
      </c>
      <c r="C10" s="225">
        <v>827477.71999999986</v>
      </c>
      <c r="D10" s="221">
        <v>0</v>
      </c>
      <c r="E10" s="205">
        <v>10434024.970000001</v>
      </c>
      <c r="F10" s="206">
        <v>0.3784493468081464</v>
      </c>
      <c r="G10" s="196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>
      <c r="A11" s="204" t="s">
        <v>7</v>
      </c>
      <c r="B11" s="224">
        <v>0</v>
      </c>
      <c r="C11" s="225">
        <v>0</v>
      </c>
      <c r="D11" s="221">
        <v>0</v>
      </c>
      <c r="E11" s="205">
        <v>0</v>
      </c>
      <c r="F11" s="206">
        <v>0</v>
      </c>
      <c r="G11" s="196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>
      <c r="A12" s="204" t="s">
        <v>8</v>
      </c>
      <c r="B12" s="224">
        <v>0</v>
      </c>
      <c r="C12" s="225">
        <v>0</v>
      </c>
      <c r="D12" s="221">
        <v>0</v>
      </c>
      <c r="E12" s="205">
        <v>0</v>
      </c>
      <c r="F12" s="206">
        <v>0</v>
      </c>
      <c r="G12" s="196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>
      <c r="A13" s="204" t="s">
        <v>9</v>
      </c>
      <c r="B13" s="224"/>
      <c r="C13" s="225"/>
      <c r="D13" s="221"/>
      <c r="E13" s="207">
        <v>0</v>
      </c>
      <c r="F13" s="208">
        <v>0</v>
      </c>
      <c r="G13" s="196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>
      <c r="A14" s="220" t="s">
        <v>10</v>
      </c>
      <c r="B14" s="224">
        <v>2709932.51</v>
      </c>
      <c r="C14" s="225">
        <v>441163.18999999994</v>
      </c>
      <c r="D14" s="221">
        <v>137767.38</v>
      </c>
      <c r="E14" s="205">
        <v>3288863.0799999996</v>
      </c>
      <c r="F14" s="206">
        <v>0.11928935266554459</v>
      </c>
      <c r="G14" s="196"/>
      <c r="H14" s="209"/>
      <c r="I14" s="209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>
      <c r="A15" s="220" t="s">
        <v>11</v>
      </c>
      <c r="B15" s="224">
        <v>38609.199999999997</v>
      </c>
      <c r="C15" s="225">
        <v>33898.54</v>
      </c>
      <c r="D15" s="221">
        <v>0</v>
      </c>
      <c r="E15" s="205">
        <v>72507.739999999991</v>
      </c>
      <c r="F15" s="206">
        <v>2.6299061886886502E-3</v>
      </c>
      <c r="G15" s="196"/>
      <c r="H15" s="209"/>
      <c r="I15" s="209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>
      <c r="A16" s="204" t="s">
        <v>12</v>
      </c>
      <c r="B16" s="224">
        <v>2743882.9799999991</v>
      </c>
      <c r="C16" s="225">
        <v>675634.73999999976</v>
      </c>
      <c r="D16" s="221">
        <v>0</v>
      </c>
      <c r="E16" s="205">
        <v>3419517.7199999997</v>
      </c>
      <c r="F16" s="206">
        <v>0.12402828738226433</v>
      </c>
      <c r="G16" s="196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>
      <c r="A17" s="204" t="s">
        <v>13</v>
      </c>
      <c r="B17" s="224">
        <v>3931454.4699999983</v>
      </c>
      <c r="C17" s="225">
        <v>1648312.2400000009</v>
      </c>
      <c r="D17" s="221">
        <v>32699.61</v>
      </c>
      <c r="E17" s="205">
        <v>5612466.3200000003</v>
      </c>
      <c r="F17" s="206">
        <v>0.20356805919995047</v>
      </c>
      <c r="G17" s="196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>
      <c r="A18" s="204" t="s">
        <v>14</v>
      </c>
      <c r="B18" s="224">
        <v>604806.05999999971</v>
      </c>
      <c r="C18" s="225">
        <v>3387972.25</v>
      </c>
      <c r="D18" s="221">
        <v>188615.73</v>
      </c>
      <c r="E18" s="205">
        <v>4181394.04</v>
      </c>
      <c r="F18" s="206">
        <v>0.15166207170630111</v>
      </c>
      <c r="G18" s="196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>
      <c r="A19" s="204" t="s">
        <v>15</v>
      </c>
      <c r="B19" s="224">
        <v>0</v>
      </c>
      <c r="C19" s="225">
        <v>0</v>
      </c>
      <c r="D19" s="221">
        <v>0</v>
      </c>
      <c r="E19" s="205">
        <v>0</v>
      </c>
      <c r="F19" s="206">
        <v>0</v>
      </c>
      <c r="G19" s="196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3.5" thickBot="1">
      <c r="A20" s="204" t="s">
        <v>16</v>
      </c>
      <c r="B20" s="226">
        <v>0</v>
      </c>
      <c r="C20" s="227">
        <v>561692.44999999995</v>
      </c>
      <c r="D20" s="221">
        <v>0</v>
      </c>
      <c r="E20" s="210">
        <v>561692.44999999995</v>
      </c>
      <c r="F20" s="206">
        <v>2.0372976049104416E-2</v>
      </c>
      <c r="G20" s="196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>
      <c r="A21" s="211"/>
      <c r="B21" s="207"/>
      <c r="C21" s="207"/>
      <c r="D21" s="201"/>
      <c r="E21" s="207"/>
      <c r="F21" s="202"/>
      <c r="G21" s="196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3.5" thickBot="1">
      <c r="A22" s="212" t="s">
        <v>4</v>
      </c>
      <c r="B22" s="210">
        <v>19635232.469999999</v>
      </c>
      <c r="C22" s="210">
        <v>7576151.1299999999</v>
      </c>
      <c r="D22" s="213">
        <v>359082.72</v>
      </c>
      <c r="E22" s="210">
        <v>27570466.32</v>
      </c>
      <c r="F22" s="214">
        <v>0.99999999999999989</v>
      </c>
      <c r="G22" s="196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2.75" customHeight="1">
      <c r="A23" s="215" t="s">
        <v>17</v>
      </c>
      <c r="B23" s="216">
        <v>19635232.470000003</v>
      </c>
      <c r="C23" s="216">
        <v>7576151.1299999999</v>
      </c>
      <c r="D23" s="216">
        <v>359082.72</v>
      </c>
      <c r="E23" s="197"/>
      <c r="F23" s="217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2.75" customHeight="1">
      <c r="A24" s="218"/>
      <c r="B24" s="197"/>
      <c r="C24" s="197"/>
      <c r="D24" s="197"/>
      <c r="E24" s="197"/>
      <c r="F24" s="217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>
      <c r="A25" s="192" t="s">
        <v>18</v>
      </c>
      <c r="B25" s="196">
        <v>0</v>
      </c>
      <c r="C25" s="196"/>
      <c r="D25" s="196"/>
      <c r="E25" s="196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>
      <c r="A26" s="191"/>
      <c r="B26" s="196"/>
      <c r="C26" s="196"/>
      <c r="D26" s="196"/>
      <c r="E26" s="196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>
      <c r="A27" s="191"/>
      <c r="B27" s="196"/>
      <c r="C27" s="196"/>
      <c r="D27" s="196"/>
      <c r="E27" s="196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>
      <c r="A28" s="191"/>
      <c r="B28" s="196"/>
      <c r="C28" s="196"/>
      <c r="D28" s="196"/>
      <c r="E28" s="196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>
      <c r="A29" s="191"/>
      <c r="B29" s="196"/>
      <c r="C29" s="196"/>
      <c r="D29" s="196"/>
      <c r="E29" s="196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>
      <c r="A30" s="191"/>
      <c r="B30" s="196"/>
      <c r="C30" s="196"/>
      <c r="D30" s="196"/>
      <c r="E30" s="196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>
      <c r="A31" s="191"/>
      <c r="B31" s="196"/>
      <c r="C31" s="196"/>
      <c r="D31" s="196"/>
      <c r="E31" s="196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>
      <c r="A32" s="191"/>
      <c r="B32" s="196"/>
      <c r="C32" s="196"/>
      <c r="D32" s="196"/>
      <c r="E32" s="196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>
      <c r="A33" s="191"/>
      <c r="B33" s="196"/>
      <c r="C33" s="196"/>
      <c r="D33" s="196"/>
      <c r="E33" s="196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>
      <c r="A34" s="191"/>
      <c r="B34" s="196"/>
      <c r="C34" s="196"/>
      <c r="D34" s="196"/>
      <c r="E34" s="196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>
      <c r="A35" s="191"/>
      <c r="B35" s="196"/>
      <c r="C35" s="196"/>
      <c r="D35" s="196"/>
      <c r="E35" s="196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>
      <c r="A36" s="191"/>
      <c r="B36" s="196"/>
      <c r="C36" s="196"/>
      <c r="D36" s="196"/>
      <c r="E36" s="196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sheetProtection algorithmName="SHA-512" hashValue="ZH04TVG4hCoZR5d0W+j2usUbaURgeN2tDIIEZv8fm37m9CCthySRF/wiMJQ2TSIsDC+vJ43PWmT5q796WWibbg==" saltValue="b9oBKDPPBpszxHz5K603xQ==" spinCount="100000" sheet="1"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12088261.379999848</v>
      </c>
      <c r="C10" s="32">
        <v>686945.74999999895</v>
      </c>
      <c r="D10" s="33">
        <v>3158</v>
      </c>
      <c r="E10" s="11">
        <v>12778365.130000001</v>
      </c>
      <c r="F10" s="12">
        <v>0.30382684375880364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15055.150000000001</v>
      </c>
      <c r="C12" s="32">
        <v>8837.66</v>
      </c>
      <c r="D12" s="33">
        <v>96951</v>
      </c>
      <c r="E12" s="11">
        <v>120843.81</v>
      </c>
      <c r="F12" s="12">
        <v>2.873262190160045E-3</v>
      </c>
      <c r="G12" s="13"/>
    </row>
    <row r="13" spans="1:9">
      <c r="A13" s="10" t="s">
        <v>9</v>
      </c>
      <c r="B13" s="14"/>
      <c r="C13" s="14"/>
      <c r="D13" s="15"/>
      <c r="E13" s="16">
        <v>0</v>
      </c>
      <c r="F13" s="17">
        <v>0</v>
      </c>
      <c r="G13" s="18"/>
    </row>
    <row r="14" spans="1:9">
      <c r="A14" s="19" t="s">
        <v>10</v>
      </c>
      <c r="B14" s="32">
        <v>3508566.1699999892</v>
      </c>
      <c r="C14" s="32">
        <v>846288.55</v>
      </c>
      <c r="D14" s="33">
        <v>12224.82</v>
      </c>
      <c r="E14" s="11">
        <v>4367079.54</v>
      </c>
      <c r="F14" s="12">
        <v>0.10383456565713645</v>
      </c>
      <c r="G14" s="13"/>
      <c r="H14" s="20"/>
      <c r="I14" s="20"/>
    </row>
    <row r="15" spans="1:9">
      <c r="A15" s="19" t="s">
        <v>11</v>
      </c>
      <c r="B15" s="32">
        <v>411772.54999999976</v>
      </c>
      <c r="C15" s="32">
        <v>49896.400000000009</v>
      </c>
      <c r="D15" s="33">
        <v>0</v>
      </c>
      <c r="E15" s="11">
        <v>461668.95</v>
      </c>
      <c r="F15" s="12">
        <v>1.0976945682247923E-2</v>
      </c>
      <c r="G15" s="13"/>
      <c r="H15" s="20"/>
      <c r="I15" s="20"/>
    </row>
    <row r="16" spans="1:9">
      <c r="A16" s="10" t="s">
        <v>12</v>
      </c>
      <c r="B16" s="32">
        <v>6495809.9400000032</v>
      </c>
      <c r="C16" s="32">
        <v>652605.70999999961</v>
      </c>
      <c r="D16" s="33">
        <v>0</v>
      </c>
      <c r="E16" s="11">
        <v>7148415.6500000004</v>
      </c>
      <c r="F16" s="12">
        <v>0.16996544884420098</v>
      </c>
      <c r="G16" s="13"/>
    </row>
    <row r="17" spans="1:7">
      <c r="A17" s="10" t="s">
        <v>13</v>
      </c>
      <c r="B17" s="32">
        <v>6814374.7400000012</v>
      </c>
      <c r="C17" s="32">
        <v>4615418.230000007</v>
      </c>
      <c r="D17" s="33">
        <v>0</v>
      </c>
      <c r="E17" s="11">
        <v>11429792.970000001</v>
      </c>
      <c r="F17" s="12">
        <v>0.27176230195041096</v>
      </c>
      <c r="G17" s="13"/>
    </row>
    <row r="18" spans="1:7">
      <c r="A18" s="10" t="s">
        <v>14</v>
      </c>
      <c r="B18" s="32">
        <v>1143531.1700000041</v>
      </c>
      <c r="C18" s="32">
        <v>3965333.8700000099</v>
      </c>
      <c r="D18" s="33">
        <v>34389.270000000004</v>
      </c>
      <c r="E18" s="11">
        <v>5143254.3099999996</v>
      </c>
      <c r="F18" s="12">
        <v>0.12228940930694497</v>
      </c>
      <c r="G18" s="13"/>
    </row>
    <row r="19" spans="1:7">
      <c r="A19" s="10" t="s">
        <v>15</v>
      </c>
      <c r="B19" s="32">
        <v>8631.4299999999985</v>
      </c>
      <c r="C19" s="32">
        <v>0</v>
      </c>
      <c r="D19" s="33">
        <v>0</v>
      </c>
      <c r="E19" s="11">
        <v>8631.43</v>
      </c>
      <c r="F19" s="12">
        <v>2.0522657690131681E-4</v>
      </c>
      <c r="G19" s="13"/>
    </row>
    <row r="20" spans="1:7" ht="13.5" thickBot="1">
      <c r="A20" s="10" t="s">
        <v>16</v>
      </c>
      <c r="B20" s="32">
        <v>0</v>
      </c>
      <c r="C20" s="34">
        <v>600000</v>
      </c>
      <c r="D20" s="33">
        <v>0</v>
      </c>
      <c r="E20" s="21">
        <v>600000</v>
      </c>
      <c r="F20" s="12">
        <v>1.4265996033193815E-2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30486002.530000001</v>
      </c>
      <c r="C22" s="21">
        <v>11425326.170000002</v>
      </c>
      <c r="D22" s="24">
        <v>146723.09</v>
      </c>
      <c r="E22" s="21">
        <v>42058051.789999999</v>
      </c>
      <c r="F22" s="25">
        <v>1.0000000000000002</v>
      </c>
      <c r="G22" s="18"/>
    </row>
    <row r="23" spans="1:7" ht="12.75" customHeight="1">
      <c r="A23" s="39" t="s">
        <v>17</v>
      </c>
      <c r="B23" s="27">
        <v>30486002.529999997</v>
      </c>
      <c r="C23" s="27">
        <v>11425326.169999998</v>
      </c>
      <c r="D23" s="27">
        <v>146723.09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>
        <v>0</v>
      </c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39997558519241921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932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23340218.980000004</v>
      </c>
      <c r="C10" s="32">
        <v>4977475.62</v>
      </c>
      <c r="D10" s="33">
        <v>34062.94</v>
      </c>
      <c r="E10" s="11">
        <v>28351757.540000003</v>
      </c>
      <c r="F10" s="12">
        <v>0.41555779534536874</v>
      </c>
      <c r="G10" s="13"/>
    </row>
    <row r="11" spans="1:9">
      <c r="A11" s="10" t="s">
        <v>7</v>
      </c>
      <c r="B11" s="32"/>
      <c r="C11" s="32"/>
      <c r="D11" s="33"/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74178.679999999993</v>
      </c>
      <c r="D12" s="33">
        <v>0</v>
      </c>
      <c r="E12" s="11">
        <v>74178.679999999993</v>
      </c>
      <c r="F12" s="12">
        <v>1.0872528335832258E-3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2127498.0700000022</v>
      </c>
      <c r="C14" s="32">
        <v>846426.73000000056</v>
      </c>
      <c r="D14" s="33">
        <v>19940</v>
      </c>
      <c r="E14" s="11">
        <v>2993864.8</v>
      </c>
      <c r="F14" s="12">
        <v>4.3881718940874628E-2</v>
      </c>
      <c r="G14" s="13"/>
      <c r="H14" s="20"/>
      <c r="I14" s="20"/>
    </row>
    <row r="15" spans="1:9">
      <c r="A15" s="19" t="s">
        <v>11</v>
      </c>
      <c r="B15" s="32"/>
      <c r="C15" s="32"/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4943182.370000001</v>
      </c>
      <c r="C16" s="32">
        <v>334395.03999999998</v>
      </c>
      <c r="D16" s="33">
        <v>3902.78</v>
      </c>
      <c r="E16" s="11">
        <v>5281480.1900000004</v>
      </c>
      <c r="F16" s="12">
        <v>7.7411788698466669E-2</v>
      </c>
      <c r="G16" s="13"/>
    </row>
    <row r="17" spans="1:7">
      <c r="A17" s="10" t="s">
        <v>13</v>
      </c>
      <c r="B17" s="32">
        <v>10622960.119999999</v>
      </c>
      <c r="C17" s="32">
        <v>5420984.1299999999</v>
      </c>
      <c r="D17" s="33">
        <v>14371.75</v>
      </c>
      <c r="E17" s="11">
        <v>16058316</v>
      </c>
      <c r="F17" s="12">
        <v>0.23537018417657007</v>
      </c>
      <c r="G17" s="13"/>
    </row>
    <row r="18" spans="1:7">
      <c r="A18" s="10" t="s">
        <v>14</v>
      </c>
      <c r="B18" s="32">
        <v>1891913.0000000002</v>
      </c>
      <c r="C18" s="32">
        <v>5269685.549999998</v>
      </c>
      <c r="D18" s="33">
        <v>4591.0200000000004</v>
      </c>
      <c r="E18" s="11">
        <v>7166189.5699999994</v>
      </c>
      <c r="F18" s="12">
        <v>0.10503637859256944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8300000</v>
      </c>
      <c r="D20" s="33">
        <v>0</v>
      </c>
      <c r="E20" s="21">
        <v>8300000</v>
      </c>
      <c r="F20" s="12">
        <v>0.12165488141256726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42925772.539999999</v>
      </c>
      <c r="C22" s="21">
        <v>25223145.75</v>
      </c>
      <c r="D22" s="24">
        <v>76868.490000000005</v>
      </c>
      <c r="E22" s="21">
        <v>68225786.780000001</v>
      </c>
      <c r="F22" s="25">
        <v>1</v>
      </c>
      <c r="G22" s="18"/>
    </row>
    <row r="23" spans="1:7" ht="12.75" customHeight="1">
      <c r="A23" s="39" t="s">
        <v>17</v>
      </c>
      <c r="B23" s="27">
        <v>42925772.540000007</v>
      </c>
      <c r="C23" s="27">
        <v>25223145.750000004</v>
      </c>
      <c r="D23" s="27">
        <v>76868.490000000005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>
        <v>0</v>
      </c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k4YRbQyMAlmcwtZ6uSrm97lH0aXFJMt+mb+M0SmjVvBwCRsFnn545Em4sw5bgMqNvMPfOOYr8T10KB0T6k3uuA==" saltValue="YPWIJNPL6BmxMzxS5gyI3A==" spinCount="100000" sheet="1"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931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171586258.37999988</v>
      </c>
      <c r="C10" s="32">
        <v>8020079.4699999997</v>
      </c>
      <c r="D10" s="33">
        <v>938810.79</v>
      </c>
      <c r="E10" s="11">
        <v>180545148.63999999</v>
      </c>
      <c r="F10" s="12">
        <v>0.45561911483422579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1667127.52</v>
      </c>
      <c r="C12" s="32">
        <v>486288.28000000009</v>
      </c>
      <c r="D12" s="33">
        <v>8812.9700000000012</v>
      </c>
      <c r="E12" s="11">
        <v>2162228.77</v>
      </c>
      <c r="F12" s="12">
        <v>5.4565451671086057E-3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31200150.360000003</v>
      </c>
      <c r="C14" s="32">
        <v>4054688.5500000012</v>
      </c>
      <c r="D14" s="33">
        <v>721319.80999999982</v>
      </c>
      <c r="E14" s="11">
        <v>35976158.719999999</v>
      </c>
      <c r="F14" s="12">
        <v>9.0788513092788112E-2</v>
      </c>
      <c r="G14" s="13"/>
      <c r="H14" s="20"/>
      <c r="I14" s="20"/>
    </row>
    <row r="15" spans="1:9">
      <c r="A15" s="19" t="s">
        <v>11</v>
      </c>
      <c r="B15" s="32">
        <v>1494214.5300000003</v>
      </c>
      <c r="C15" s="32">
        <v>1375348.9200000002</v>
      </c>
      <c r="D15" s="33">
        <v>63387.24</v>
      </c>
      <c r="E15" s="11">
        <v>2932950.6900000004</v>
      </c>
      <c r="F15" s="12">
        <v>7.4015192725824996E-3</v>
      </c>
      <c r="G15" s="13"/>
      <c r="H15" s="20"/>
      <c r="I15" s="20"/>
    </row>
    <row r="16" spans="1:9">
      <c r="A16" s="10" t="s">
        <v>12</v>
      </c>
      <c r="B16" s="32">
        <v>36057512.350000016</v>
      </c>
      <c r="C16" s="32">
        <v>2985770.1199999996</v>
      </c>
      <c r="D16" s="33">
        <v>268140.87</v>
      </c>
      <c r="E16" s="11">
        <v>39311423.339999996</v>
      </c>
      <c r="F16" s="12">
        <v>9.920530149917367E-2</v>
      </c>
      <c r="G16" s="13"/>
    </row>
    <row r="17" spans="1:7">
      <c r="A17" s="10" t="s">
        <v>13</v>
      </c>
      <c r="B17" s="32">
        <v>47559338.559999987</v>
      </c>
      <c r="C17" s="32">
        <v>30785440.320000015</v>
      </c>
      <c r="D17" s="33">
        <v>486426.5</v>
      </c>
      <c r="E17" s="11">
        <v>78831205.379999995</v>
      </c>
      <c r="F17" s="12">
        <v>0.19893641167931778</v>
      </c>
      <c r="G17" s="13"/>
    </row>
    <row r="18" spans="1:7">
      <c r="A18" s="10" t="s">
        <v>14</v>
      </c>
      <c r="B18" s="32">
        <v>30245307.860000007</v>
      </c>
      <c r="C18" s="32">
        <v>23987511.039999999</v>
      </c>
      <c r="D18" s="33">
        <v>81389.850000000006</v>
      </c>
      <c r="E18" s="11">
        <v>54314208.75</v>
      </c>
      <c r="F18" s="12">
        <v>0.13706594666212885</v>
      </c>
      <c r="G18" s="13"/>
    </row>
    <row r="19" spans="1:7">
      <c r="A19" s="10" t="s">
        <v>15</v>
      </c>
      <c r="B19" s="32">
        <v>756678.23</v>
      </c>
      <c r="C19" s="32">
        <v>884019.23</v>
      </c>
      <c r="D19" s="33">
        <v>0</v>
      </c>
      <c r="E19" s="11">
        <v>1640697.46</v>
      </c>
      <c r="F19" s="12">
        <v>4.1404221053123651E-3</v>
      </c>
      <c r="G19" s="13"/>
    </row>
    <row r="20" spans="1:7" ht="13.5" thickBot="1">
      <c r="A20" s="10" t="s">
        <v>16</v>
      </c>
      <c r="B20" s="32">
        <v>-179486.79999999993</v>
      </c>
      <c r="C20" s="34">
        <v>676477.21</v>
      </c>
      <c r="D20" s="33">
        <v>52320</v>
      </c>
      <c r="E20" s="21">
        <v>549310.40999999992</v>
      </c>
      <c r="F20" s="12">
        <v>1.3862256873623721E-3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320387100.99000001</v>
      </c>
      <c r="C22" s="21">
        <v>73255623.139999986</v>
      </c>
      <c r="D22" s="24">
        <v>2620608.0300000003</v>
      </c>
      <c r="E22" s="21">
        <v>396263332.15999997</v>
      </c>
      <c r="F22" s="25">
        <v>1</v>
      </c>
      <c r="G22" s="18"/>
    </row>
    <row r="23" spans="1:7" ht="12.75" customHeight="1">
      <c r="A23" s="39" t="s">
        <v>17</v>
      </c>
      <c r="B23" s="27">
        <v>320387100.99000001</v>
      </c>
      <c r="C23" s="27">
        <v>73255623.140000001</v>
      </c>
      <c r="D23" s="27">
        <v>2620608.0300000003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oWrI+bPDa2vXS7oWUAQkjFNRE25chn27Xm7TJ1D5yxt26wD1InDv/XuKFyGu+p+pMsgZ1b0dxshs3C0ATUOfbQ==" saltValue="cRpoKQHUo7jq3dwNdUQI1Q==" spinCount="100000" sheet="1"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1076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4481238.37</v>
      </c>
      <c r="C10" s="32">
        <v>602728.46</v>
      </c>
      <c r="D10" s="33">
        <v>258363.81</v>
      </c>
      <c r="E10" s="11">
        <v>5342330.6399999997</v>
      </c>
      <c r="F10" s="12">
        <v>0.36316152098957544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150995.34</v>
      </c>
      <c r="C12" s="32">
        <v>9404.75</v>
      </c>
      <c r="D12" s="33">
        <v>5625</v>
      </c>
      <c r="E12" s="11">
        <v>166025.09</v>
      </c>
      <c r="F12" s="12">
        <v>1.1286071243024215E-2</v>
      </c>
      <c r="G12" s="13"/>
    </row>
    <row r="13" spans="1:9">
      <c r="A13" s="10" t="s">
        <v>9</v>
      </c>
      <c r="B13" s="14">
        <v>1320862.98</v>
      </c>
      <c r="C13" s="14">
        <v>477619.86</v>
      </c>
      <c r="D13" s="15">
        <v>166428.12</v>
      </c>
      <c r="E13" s="16">
        <v>1964910.96</v>
      </c>
      <c r="F13" s="17">
        <v>0.13357092642298285</v>
      </c>
      <c r="G13" s="18"/>
    </row>
    <row r="14" spans="1:9">
      <c r="A14" s="19" t="s">
        <v>10</v>
      </c>
      <c r="B14" s="32">
        <v>0</v>
      </c>
      <c r="C14" s="32">
        <v>0</v>
      </c>
      <c r="D14" s="33">
        <v>0</v>
      </c>
      <c r="E14" s="11">
        <v>0</v>
      </c>
      <c r="F14" s="12">
        <v>0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1873472.3299999998</v>
      </c>
      <c r="C16" s="32">
        <v>16767.68</v>
      </c>
      <c r="D16" s="33">
        <v>26068.12</v>
      </c>
      <c r="E16" s="11">
        <v>1916308.1300000001</v>
      </c>
      <c r="F16" s="12">
        <v>0.13026699807099343</v>
      </c>
      <c r="G16" s="13"/>
    </row>
    <row r="17" spans="1:7">
      <c r="A17" s="10" t="s">
        <v>13</v>
      </c>
      <c r="B17" s="32">
        <v>2057207.13</v>
      </c>
      <c r="C17" s="32">
        <v>766593.52</v>
      </c>
      <c r="D17" s="33">
        <v>20800</v>
      </c>
      <c r="E17" s="11">
        <v>2844600.65</v>
      </c>
      <c r="F17" s="12">
        <v>0.19337056582142489</v>
      </c>
      <c r="G17" s="13"/>
    </row>
    <row r="18" spans="1:7">
      <c r="A18" s="10" t="s">
        <v>14</v>
      </c>
      <c r="B18" s="32">
        <v>789383.58</v>
      </c>
      <c r="C18" s="32">
        <v>1492727.8</v>
      </c>
      <c r="D18" s="33">
        <v>194331.79</v>
      </c>
      <c r="E18" s="11">
        <v>2476443.17</v>
      </c>
      <c r="F18" s="12">
        <v>0.16834391745199914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10673159.729999999</v>
      </c>
      <c r="C22" s="21">
        <v>3365842.07</v>
      </c>
      <c r="D22" s="24">
        <v>671616.84</v>
      </c>
      <c r="E22" s="21">
        <v>14710618.640000001</v>
      </c>
      <c r="F22" s="25">
        <v>1</v>
      </c>
      <c r="G22" s="18"/>
    </row>
    <row r="23" spans="1:7" ht="12.75" customHeight="1">
      <c r="A23" s="39" t="s">
        <v>17</v>
      </c>
      <c r="B23" s="27">
        <v>10673159.730000002</v>
      </c>
      <c r="C23" s="27">
        <v>3365842.0699999994</v>
      </c>
      <c r="D23" s="27">
        <v>671616.84000000008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HGanggn4xr2FBpxW0BGdpJ215XKrJUTV1zAC0ZfISq9LdwHj2p03zRPteGDy/flkGhsoQsa4qCjHbFR1aTsQLA==" saltValue="etSxV/HUt0fcuQ0Fn9QImA==" spinCount="100000" sheet="1"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13659209.15</v>
      </c>
      <c r="C10" s="32">
        <v>3843946.27</v>
      </c>
      <c r="D10" s="33">
        <v>780291.58</v>
      </c>
      <c r="E10" s="11">
        <v>18283447</v>
      </c>
      <c r="F10" s="12">
        <v>0.40064100581769263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121705.82</v>
      </c>
      <c r="C12" s="32"/>
      <c r="D12" s="33"/>
      <c r="E12" s="11">
        <v>121705.82</v>
      </c>
      <c r="F12" s="12">
        <v>2.6669118869470871E-3</v>
      </c>
      <c r="G12" s="13"/>
    </row>
    <row r="13" spans="1:9">
      <c r="A13" s="10" t="s">
        <v>9</v>
      </c>
      <c r="B13" s="14">
        <v>3175294.09</v>
      </c>
      <c r="C13" s="14">
        <v>730994.96</v>
      </c>
      <c r="D13" s="15">
        <v>432573.8</v>
      </c>
      <c r="E13" s="16">
        <v>4338862.8499999996</v>
      </c>
      <c r="F13" s="17">
        <v>9.5076512450251879E-2</v>
      </c>
      <c r="G13" s="18"/>
    </row>
    <row r="14" spans="1:9">
      <c r="A14" s="19" t="s">
        <v>10</v>
      </c>
      <c r="B14" s="32"/>
      <c r="C14" s="32"/>
      <c r="D14" s="33"/>
      <c r="E14" s="11">
        <v>0</v>
      </c>
      <c r="F14" s="12">
        <v>0</v>
      </c>
      <c r="G14" s="13"/>
      <c r="H14" s="20"/>
      <c r="I14" s="20"/>
    </row>
    <row r="15" spans="1:9">
      <c r="A15" s="19" t="s">
        <v>11</v>
      </c>
      <c r="B15" s="32"/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3596666.14</v>
      </c>
      <c r="C16" s="32">
        <v>888307.07</v>
      </c>
      <c r="D16" s="33">
        <v>86689.53</v>
      </c>
      <c r="E16" s="11">
        <v>4571662.74</v>
      </c>
      <c r="F16" s="12">
        <v>0.10017780336568201</v>
      </c>
      <c r="G16" s="13"/>
    </row>
    <row r="17" spans="1:7">
      <c r="A17" s="10" t="s">
        <v>13</v>
      </c>
      <c r="B17" s="32">
        <v>5834252.9100000001</v>
      </c>
      <c r="C17" s="32">
        <v>3692141.33</v>
      </c>
      <c r="D17" s="33">
        <v>1069488.3</v>
      </c>
      <c r="E17" s="11">
        <v>10595882.540000001</v>
      </c>
      <c r="F17" s="12">
        <v>0.23218515843055898</v>
      </c>
      <c r="G17" s="13"/>
    </row>
    <row r="18" spans="1:7">
      <c r="A18" s="10" t="s">
        <v>14</v>
      </c>
      <c r="B18" s="32">
        <v>2045899.44</v>
      </c>
      <c r="C18" s="32">
        <v>5354545.71</v>
      </c>
      <c r="D18" s="33">
        <v>323479.87</v>
      </c>
      <c r="E18" s="11">
        <v>7723925.0200000005</v>
      </c>
      <c r="F18" s="12">
        <v>0.16925260804886746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28433027.550000004</v>
      </c>
      <c r="C22" s="21">
        <v>14509935.34</v>
      </c>
      <c r="D22" s="24">
        <v>2692523.08</v>
      </c>
      <c r="E22" s="21">
        <v>45635485.969999999</v>
      </c>
      <c r="F22" s="25">
        <v>1</v>
      </c>
      <c r="G22" s="18"/>
    </row>
    <row r="23" spans="1:7" ht="12.75" customHeight="1">
      <c r="A23" s="39" t="s">
        <v>17</v>
      </c>
      <c r="B23" s="27">
        <v>28433027.550000004</v>
      </c>
      <c r="C23" s="27">
        <v>14509935.34</v>
      </c>
      <c r="D23" s="27">
        <v>2692523.08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yYKPBMbeYXUT6dB/DKx3ER0Y0sQoUApPYKsxhL/R2p1k5T2sRIZf9V47fA3NZnStJrmwENH6lRaI+Zc+wg23Mw==" saltValue="/o0gu1gE4woLjiDS7AcmwQ==" spinCount="100000" sheet="1"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3" width="16" style="1" customWidth="1"/>
    <col min="4" max="4" width="14" style="1" bestFit="1" customWidth="1"/>
    <col min="5" max="5" width="16.5703125" style="1" bestFit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54212038.100000001</v>
      </c>
      <c r="C10" s="32">
        <v>4898039.3899999997</v>
      </c>
      <c r="D10" s="33">
        <v>443381.25</v>
      </c>
      <c r="E10" s="11">
        <v>59553458.740000002</v>
      </c>
      <c r="F10" s="12">
        <v>0.39769773821545695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14820455.58</v>
      </c>
      <c r="C14" s="32">
        <v>2296399.96</v>
      </c>
      <c r="D14" s="33">
        <v>17820.09</v>
      </c>
      <c r="E14" s="11">
        <v>17134675.629999999</v>
      </c>
      <c r="F14" s="12">
        <v>0.11442528926585245</v>
      </c>
      <c r="G14" s="13"/>
      <c r="H14" s="20"/>
      <c r="I14" s="20"/>
    </row>
    <row r="15" spans="1:9">
      <c r="A15" s="19" t="s">
        <v>11</v>
      </c>
      <c r="B15" s="32">
        <v>174160.92</v>
      </c>
      <c r="C15" s="32">
        <v>144516.82999999999</v>
      </c>
      <c r="D15" s="33">
        <v>0</v>
      </c>
      <c r="E15" s="11">
        <v>318677.75</v>
      </c>
      <c r="F15" s="12">
        <v>2.1281286272205324E-3</v>
      </c>
      <c r="G15" s="13"/>
      <c r="H15" s="20"/>
      <c r="I15" s="20"/>
    </row>
    <row r="16" spans="1:9">
      <c r="A16" s="10" t="s">
        <v>12</v>
      </c>
      <c r="B16" s="32">
        <v>18351689.82</v>
      </c>
      <c r="C16" s="32">
        <v>2467336.48</v>
      </c>
      <c r="D16" s="33">
        <v>69957.16</v>
      </c>
      <c r="E16" s="11">
        <v>20888983.460000001</v>
      </c>
      <c r="F16" s="12">
        <v>0.13949654061120431</v>
      </c>
      <c r="G16" s="13"/>
    </row>
    <row r="17" spans="1:7">
      <c r="A17" s="10" t="s">
        <v>13</v>
      </c>
      <c r="B17" s="32">
        <v>18669590.41</v>
      </c>
      <c r="C17" s="32">
        <v>7450852.0499999998</v>
      </c>
      <c r="D17" s="33">
        <v>99414.96</v>
      </c>
      <c r="E17" s="11">
        <v>26219857.420000002</v>
      </c>
      <c r="F17" s="12">
        <v>0.17509609370953164</v>
      </c>
      <c r="G17" s="13"/>
    </row>
    <row r="18" spans="1:7">
      <c r="A18" s="10" t="s">
        <v>14</v>
      </c>
      <c r="B18" s="32">
        <v>9911791.3599999994</v>
      </c>
      <c r="C18" s="32">
        <v>12870482.27</v>
      </c>
      <c r="D18" s="33">
        <v>395070.32</v>
      </c>
      <c r="E18" s="11">
        <v>23177343.949999999</v>
      </c>
      <c r="F18" s="12">
        <v>0.15477820200165093</v>
      </c>
      <c r="G18" s="13"/>
    </row>
    <row r="19" spans="1:7">
      <c r="A19" s="10" t="s">
        <v>15</v>
      </c>
      <c r="B19" s="32">
        <v>165169.47</v>
      </c>
      <c r="C19" s="32">
        <v>2287363.96</v>
      </c>
      <c r="D19" s="33">
        <v>0</v>
      </c>
      <c r="E19" s="11">
        <v>2452533.4300000002</v>
      </c>
      <c r="F19" s="12">
        <v>1.6378007569083076E-2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116304895.66000001</v>
      </c>
      <c r="C22" s="21">
        <v>32414990.940000001</v>
      </c>
      <c r="D22" s="24">
        <v>1025643.78</v>
      </c>
      <c r="E22" s="21">
        <v>149745530.38000003</v>
      </c>
      <c r="F22" s="25">
        <v>0.99999999999999989</v>
      </c>
      <c r="G22" s="18"/>
    </row>
    <row r="23" spans="1:7" ht="12.75" customHeight="1">
      <c r="A23" s="39" t="s">
        <v>17</v>
      </c>
      <c r="B23" s="27">
        <v>116304895.65999998</v>
      </c>
      <c r="C23" s="27">
        <v>32414990.940000001</v>
      </c>
      <c r="D23" s="27">
        <v>1025643.78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Nt5ue8FhLNmZF9q7CY7cHu/gURg8vQYVRX/ty4xkBllTLBpGBHjlzBVNz9oX30RJxXG13x4kKmw/a6YZJ0+XXw==" saltValue="1oUge9AImAb61NmYJa0xbw==" spinCount="100000" sheet="1"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919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2.75" customHeight="1" thickBot="1">
      <c r="A6" s="2"/>
      <c r="B6" s="2"/>
      <c r="C6" s="2"/>
      <c r="F6" s="47" t="s">
        <v>1181</v>
      </c>
    </row>
    <row r="7" spans="1:9" ht="12.75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2.7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282">
        <v>32363734.949999999</v>
      </c>
      <c r="C10" s="282">
        <v>2391006.5099999998</v>
      </c>
      <c r="D10" s="283">
        <v>157579.35</v>
      </c>
      <c r="E10" s="174">
        <v>34912320.810000002</v>
      </c>
      <c r="F10" s="175">
        <v>0.41048047958434608</v>
      </c>
      <c r="G10" s="13"/>
    </row>
    <row r="11" spans="1:9">
      <c r="A11" s="10" t="s">
        <v>7</v>
      </c>
      <c r="B11" s="284">
        <v>0</v>
      </c>
      <c r="C11" s="282">
        <v>0</v>
      </c>
      <c r="D11" s="283">
        <v>0</v>
      </c>
      <c r="E11" s="174">
        <v>0</v>
      </c>
      <c r="F11" s="175">
        <v>0</v>
      </c>
      <c r="G11" s="13"/>
    </row>
    <row r="12" spans="1:9">
      <c r="A12" s="10" t="s">
        <v>8</v>
      </c>
      <c r="B12" s="282">
        <v>-3855.7</v>
      </c>
      <c r="C12" s="282">
        <v>11970.99</v>
      </c>
      <c r="D12" s="283">
        <v>0</v>
      </c>
      <c r="E12" s="174">
        <v>8115.29</v>
      </c>
      <c r="F12" s="175">
        <v>9.5415258965307606E-5</v>
      </c>
      <c r="G12" s="13"/>
    </row>
    <row r="13" spans="1:9">
      <c r="A13" s="10" t="s">
        <v>9</v>
      </c>
      <c r="B13" s="282">
        <v>0</v>
      </c>
      <c r="C13" s="282">
        <v>0</v>
      </c>
      <c r="D13" s="283">
        <v>0</v>
      </c>
      <c r="E13" s="177">
        <v>0</v>
      </c>
      <c r="F13" s="178">
        <v>0</v>
      </c>
      <c r="G13" s="18"/>
    </row>
    <row r="14" spans="1:9">
      <c r="A14" s="19" t="s">
        <v>10</v>
      </c>
      <c r="B14" s="282">
        <v>5497041.4500000002</v>
      </c>
      <c r="C14" s="282">
        <v>700437.17</v>
      </c>
      <c r="D14" s="283">
        <v>0</v>
      </c>
      <c r="E14" s="174">
        <v>6197478.6200000001</v>
      </c>
      <c r="F14" s="175">
        <v>7.2866653866868247E-2</v>
      </c>
      <c r="G14" s="13"/>
      <c r="H14" s="20"/>
      <c r="I14" s="20"/>
    </row>
    <row r="15" spans="1:9">
      <c r="A15" s="19" t="s">
        <v>11</v>
      </c>
      <c r="B15" s="282">
        <v>28234.38</v>
      </c>
      <c r="C15" s="282">
        <v>23248.73</v>
      </c>
      <c r="D15" s="283">
        <v>0</v>
      </c>
      <c r="E15" s="174">
        <v>51483.11</v>
      </c>
      <c r="F15" s="175">
        <v>6.0531099603210951E-4</v>
      </c>
      <c r="G15" s="13"/>
      <c r="H15" s="20"/>
      <c r="I15" s="20"/>
    </row>
    <row r="16" spans="1:9">
      <c r="A16" s="10" t="s">
        <v>12</v>
      </c>
      <c r="B16" s="282">
        <v>10807451.99</v>
      </c>
      <c r="C16" s="282">
        <v>958911.64</v>
      </c>
      <c r="D16" s="283">
        <v>15416.1</v>
      </c>
      <c r="E16" s="174">
        <v>11781779.73</v>
      </c>
      <c r="F16" s="175">
        <v>0.13852389304758819</v>
      </c>
      <c r="G16" s="13"/>
    </row>
    <row r="17" spans="1:7">
      <c r="A17" s="10" t="s">
        <v>13</v>
      </c>
      <c r="B17" s="282">
        <v>11484006.279999999</v>
      </c>
      <c r="C17" s="282">
        <v>6827466.4199999999</v>
      </c>
      <c r="D17" s="283">
        <v>182314.69</v>
      </c>
      <c r="E17" s="174">
        <v>18493787.390000001</v>
      </c>
      <c r="F17" s="175">
        <v>0.21744010541412448</v>
      </c>
      <c r="G17" s="13"/>
    </row>
    <row r="18" spans="1:7">
      <c r="A18" s="10" t="s">
        <v>14</v>
      </c>
      <c r="B18" s="282">
        <v>4399001.37</v>
      </c>
      <c r="C18" s="282">
        <v>8941825.4199999999</v>
      </c>
      <c r="D18" s="283">
        <v>214537.29</v>
      </c>
      <c r="E18" s="174">
        <v>13555364.079999998</v>
      </c>
      <c r="F18" s="175">
        <v>0.15937675351863317</v>
      </c>
      <c r="G18" s="13"/>
    </row>
    <row r="19" spans="1:7">
      <c r="A19" s="10" t="s">
        <v>15</v>
      </c>
      <c r="B19" s="282">
        <v>0</v>
      </c>
      <c r="C19" s="282">
        <v>0</v>
      </c>
      <c r="D19" s="283">
        <v>0</v>
      </c>
      <c r="E19" s="174">
        <v>0</v>
      </c>
      <c r="F19" s="175">
        <v>0</v>
      </c>
      <c r="G19" s="13"/>
    </row>
    <row r="20" spans="1:7" ht="12.75" customHeight="1" thickBot="1">
      <c r="A20" s="10" t="s">
        <v>16</v>
      </c>
      <c r="B20" s="285">
        <v>0</v>
      </c>
      <c r="C20" s="286">
        <v>52000</v>
      </c>
      <c r="D20" s="287">
        <v>0</v>
      </c>
      <c r="E20" s="181">
        <v>52000</v>
      </c>
      <c r="F20" s="175">
        <v>6.113883134424026E-4</v>
      </c>
      <c r="G20" s="13"/>
    </row>
    <row r="21" spans="1:7">
      <c r="A21" s="22"/>
      <c r="B21" s="38"/>
      <c r="C21" s="16"/>
      <c r="D21" s="35"/>
      <c r="E21" s="177"/>
      <c r="F21" s="171"/>
      <c r="G21" s="18"/>
    </row>
    <row r="22" spans="1:7" ht="12.75" customHeight="1" thickBot="1">
      <c r="A22" s="23" t="s">
        <v>4</v>
      </c>
      <c r="B22" s="181">
        <v>64575614.720000006</v>
      </c>
      <c r="C22" s="181">
        <v>19906866.880000003</v>
      </c>
      <c r="D22" s="184">
        <v>569847.43000000005</v>
      </c>
      <c r="E22" s="181">
        <v>85052329.030000001</v>
      </c>
      <c r="F22" s="185">
        <v>1</v>
      </c>
      <c r="G22" s="18"/>
    </row>
    <row r="23" spans="1:7" ht="12.75" customHeight="1">
      <c r="A23" s="48" t="s">
        <v>17</v>
      </c>
      <c r="B23" s="187">
        <v>64575614.720000006</v>
      </c>
      <c r="C23" s="187">
        <v>19906866.879999999</v>
      </c>
      <c r="D23" s="187">
        <v>569847.43000000005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hLg+Ddx3wR9Qc6wY9xcrWr64PDsV2qRO78FRB1GsRcdu6BrLYvl+nDuNZQI54tknn+jqxeeBloFRtnr+1OJQYA==" saltValue="ik11uxiZCO/WBks3uizZDw==" spinCount="100000" sheet="1" formatColumns="0"/>
  <conditionalFormatting sqref="B23:D23">
    <cfRule type="cellIs" dxfId="67" priority="1" operator="notEqual">
      <formula>B22</formula>
    </cfRule>
    <cfRule type="cellIs" dxfId="6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19262293.420000002</v>
      </c>
      <c r="C10" s="32">
        <v>1595225.85</v>
      </c>
      <c r="D10" s="33">
        <v>1153515.3</v>
      </c>
      <c r="E10" s="11">
        <v>22011034.570000004</v>
      </c>
      <c r="F10" s="12">
        <v>0.30145951340086385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/>
      <c r="E13" s="16">
        <v>0</v>
      </c>
      <c r="F13" s="17">
        <v>0</v>
      </c>
      <c r="G13" s="18"/>
    </row>
    <row r="14" spans="1:9">
      <c r="A14" s="19" t="s">
        <v>10</v>
      </c>
      <c r="B14" s="32">
        <v>5835960.8799999999</v>
      </c>
      <c r="C14" s="32">
        <v>737900.67999999993</v>
      </c>
      <c r="D14" s="33">
        <v>90158.49</v>
      </c>
      <c r="E14" s="11">
        <v>6664020.0499999998</v>
      </c>
      <c r="F14" s="12">
        <v>9.1269323810189262E-2</v>
      </c>
      <c r="G14" s="13"/>
      <c r="H14" s="20"/>
      <c r="I14" s="20"/>
    </row>
    <row r="15" spans="1:9">
      <c r="A15" s="19" t="s">
        <v>11</v>
      </c>
      <c r="B15" s="32">
        <v>68915.179999999993</v>
      </c>
      <c r="C15" s="32">
        <v>266024.56</v>
      </c>
      <c r="D15" s="33">
        <v>0</v>
      </c>
      <c r="E15" s="11">
        <v>334939.74</v>
      </c>
      <c r="F15" s="12">
        <v>4.5872796536619966E-3</v>
      </c>
      <c r="G15" s="13"/>
      <c r="H15" s="20"/>
      <c r="I15" s="20"/>
    </row>
    <row r="16" spans="1:9">
      <c r="A16" s="10" t="s">
        <v>12</v>
      </c>
      <c r="B16" s="32">
        <v>7933567.8600000003</v>
      </c>
      <c r="C16" s="32">
        <v>405049.52</v>
      </c>
      <c r="D16" s="33">
        <v>13949.75</v>
      </c>
      <c r="E16" s="11">
        <v>8352567.1300000008</v>
      </c>
      <c r="F16" s="12">
        <v>0.11439538721590631</v>
      </c>
      <c r="G16" s="13"/>
    </row>
    <row r="17" spans="1:7">
      <c r="A17" s="10" t="s">
        <v>13</v>
      </c>
      <c r="B17" s="32">
        <v>9489884.3499999996</v>
      </c>
      <c r="C17" s="32">
        <v>5216943.62</v>
      </c>
      <c r="D17" s="33">
        <v>469380.11</v>
      </c>
      <c r="E17" s="11">
        <v>15176208.079999998</v>
      </c>
      <c r="F17" s="12">
        <v>0.20785085264926997</v>
      </c>
      <c r="G17" s="13"/>
    </row>
    <row r="18" spans="1:7">
      <c r="A18" s="10" t="s">
        <v>14</v>
      </c>
      <c r="B18" s="32">
        <v>2219698.86</v>
      </c>
      <c r="C18" s="32">
        <v>7717961.9400000004</v>
      </c>
      <c r="D18" s="33">
        <v>74945.600000000006</v>
      </c>
      <c r="E18" s="11">
        <v>10012606.4</v>
      </c>
      <c r="F18" s="12">
        <v>0.13713101233925212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10463518.539999999</v>
      </c>
      <c r="D20" s="33">
        <v>0</v>
      </c>
      <c r="E20" s="21">
        <v>10463518.539999999</v>
      </c>
      <c r="F20" s="12">
        <v>0.14330663093085663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44810320.549999997</v>
      </c>
      <c r="C22" s="21">
        <v>26402624.710000001</v>
      </c>
      <c r="D22" s="24">
        <v>1801949.25</v>
      </c>
      <c r="E22" s="21">
        <v>73014894.50999999</v>
      </c>
      <c r="F22" s="25">
        <v>1.0000000000000002</v>
      </c>
      <c r="G22" s="18"/>
    </row>
    <row r="23" spans="1:7" ht="12.75" customHeight="1">
      <c r="A23" s="39" t="s">
        <v>17</v>
      </c>
      <c r="B23" s="27">
        <v>44810320.54999999</v>
      </c>
      <c r="C23" s="27">
        <v>26402624.709999997</v>
      </c>
      <c r="D23" s="27">
        <v>1801949.2499999998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>
        <v>0</v>
      </c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h/NSO8/l6elJznON+bBsrOcXUf5BRACksaUcKrc91aq4c/wW9f7pRqlSGpJReNxhFuVZdsgFWPbXe98AMI5NdQ==" saltValue="lV+4tLAakbpmGbHkK/jGFQ==" spinCount="100000" sheet="1"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4" tint="0.39997558519241921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20818340.920000002</v>
      </c>
      <c r="C10" s="32">
        <v>2037783.94</v>
      </c>
      <c r="D10" s="33">
        <v>387804.81</v>
      </c>
      <c r="E10" s="11">
        <v>23243929.670000002</v>
      </c>
      <c r="F10" s="12">
        <v>0.27095399488823696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1003653.69</v>
      </c>
      <c r="C12" s="32">
        <v>82523.039999999994</v>
      </c>
      <c r="D12" s="33">
        <v>33421.35</v>
      </c>
      <c r="E12" s="11">
        <v>1119598.0800000001</v>
      </c>
      <c r="F12" s="12">
        <v>1.3051131058821514E-2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4385492.28</v>
      </c>
      <c r="C14" s="32">
        <v>1289813.6399999999</v>
      </c>
      <c r="D14" s="33">
        <v>0</v>
      </c>
      <c r="E14" s="11">
        <v>5675305.9199999999</v>
      </c>
      <c r="F14" s="12">
        <v>6.6156920669983285E-2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6660323.7699999996</v>
      </c>
      <c r="C16" s="32">
        <v>1110029.23</v>
      </c>
      <c r="D16" s="33">
        <v>10795.97</v>
      </c>
      <c r="E16" s="11">
        <v>7781148.9699999997</v>
      </c>
      <c r="F16" s="12">
        <v>9.0704688414331699E-2</v>
      </c>
      <c r="G16" s="13"/>
    </row>
    <row r="17" spans="1:7">
      <c r="A17" s="10" t="s">
        <v>13</v>
      </c>
      <c r="B17" s="32">
        <v>11654506.960000001</v>
      </c>
      <c r="C17" s="32">
        <v>15181102.82</v>
      </c>
      <c r="D17" s="33">
        <v>1105273.56</v>
      </c>
      <c r="E17" s="11">
        <v>27940883.34</v>
      </c>
      <c r="F17" s="12">
        <v>0.32570628414223662</v>
      </c>
      <c r="G17" s="13"/>
    </row>
    <row r="18" spans="1:7">
      <c r="A18" s="10" t="s">
        <v>14</v>
      </c>
      <c r="B18" s="32">
        <v>2548083.7599999998</v>
      </c>
      <c r="C18" s="32">
        <v>12859355.609999999</v>
      </c>
      <c r="D18" s="33">
        <v>3509920.38</v>
      </c>
      <c r="E18" s="11">
        <v>18917359.75</v>
      </c>
      <c r="F18" s="12">
        <v>0.22051926114782636</v>
      </c>
      <c r="G18" s="13"/>
    </row>
    <row r="19" spans="1:7">
      <c r="A19" s="10" t="s">
        <v>15</v>
      </c>
      <c r="B19" s="32">
        <v>0</v>
      </c>
      <c r="C19" s="32">
        <v>1107295.46</v>
      </c>
      <c r="D19" s="33">
        <v>0</v>
      </c>
      <c r="E19" s="11">
        <v>1107295.46</v>
      </c>
      <c r="F19" s="12">
        <v>1.2907719678563627E-2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47070401.380000003</v>
      </c>
      <c r="C22" s="21">
        <v>33667903.740000002</v>
      </c>
      <c r="D22" s="24">
        <v>5047216.07</v>
      </c>
      <c r="E22" s="21">
        <v>85785521.189999998</v>
      </c>
      <c r="F22" s="25">
        <v>1</v>
      </c>
      <c r="G22" s="18"/>
    </row>
    <row r="23" spans="1:7" ht="12.75" customHeight="1">
      <c r="A23" s="39" t="s">
        <v>17</v>
      </c>
      <c r="B23" s="27">
        <v>47070401.380000003</v>
      </c>
      <c r="C23" s="27">
        <v>33667903.739999995</v>
      </c>
      <c r="D23" s="27">
        <v>5047216.07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yztge1wnu/GktEXgMMvGrFaYzGe68eCnlx8mWJLhOpMqDogtffOcDtGvGlfHSSHduX0+m7jh5i5PR7NfLsv8Vg==" saltValue="sxEE/vvNlOcCVmis5r7Djg==" spinCount="100000" sheet="1"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31684743.48</v>
      </c>
      <c r="C10" s="32">
        <v>3773885.39</v>
      </c>
      <c r="D10" s="33">
        <v>1646136.93</v>
      </c>
      <c r="E10" s="11">
        <v>37104765.799999997</v>
      </c>
      <c r="F10" s="12">
        <v>0.4656343840473724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887290.64</v>
      </c>
      <c r="C12" s="32">
        <v>361917.37</v>
      </c>
      <c r="D12" s="33">
        <v>17112.12</v>
      </c>
      <c r="E12" s="11">
        <v>1266320.1300000001</v>
      </c>
      <c r="F12" s="12">
        <v>1.5891279220507537E-2</v>
      </c>
      <c r="G12" s="13"/>
    </row>
    <row r="13" spans="1:9">
      <c r="A13" s="10" t="s">
        <v>9</v>
      </c>
      <c r="B13" s="14">
        <v>3079288.41</v>
      </c>
      <c r="C13" s="14">
        <v>3138206.06</v>
      </c>
      <c r="D13" s="15">
        <v>0</v>
      </c>
      <c r="E13" s="16">
        <v>6217494.4700000007</v>
      </c>
      <c r="F13" s="17">
        <v>7.8024457113172102E-2</v>
      </c>
      <c r="G13" s="18"/>
    </row>
    <row r="14" spans="1:9">
      <c r="A14" s="19" t="s">
        <v>10</v>
      </c>
      <c r="B14" s="32">
        <v>0</v>
      </c>
      <c r="C14" s="32"/>
      <c r="D14" s="33">
        <v>0</v>
      </c>
      <c r="E14" s="11">
        <v>0</v>
      </c>
      <c r="F14" s="12">
        <v>0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6310546.5399999991</v>
      </c>
      <c r="C16" s="32">
        <v>765196.66</v>
      </c>
      <c r="D16" s="33">
        <v>5126.83</v>
      </c>
      <c r="E16" s="11">
        <v>7080870.0300000003</v>
      </c>
      <c r="F16" s="12">
        <v>8.8859112403791254E-2</v>
      </c>
      <c r="G16" s="13"/>
    </row>
    <row r="17" spans="1:7">
      <c r="A17" s="10" t="s">
        <v>13</v>
      </c>
      <c r="B17" s="32">
        <v>10907191.9</v>
      </c>
      <c r="C17" s="32">
        <v>9453440.7200000007</v>
      </c>
      <c r="D17" s="33">
        <v>199752.35</v>
      </c>
      <c r="E17" s="11">
        <v>20560384.970000003</v>
      </c>
      <c r="F17" s="12">
        <v>0.25801597139531884</v>
      </c>
      <c r="G17" s="13"/>
    </row>
    <row r="18" spans="1:7">
      <c r="A18" s="10" t="s">
        <v>14</v>
      </c>
      <c r="B18" s="32">
        <v>1506264.14</v>
      </c>
      <c r="C18" s="32">
        <v>5533549.7199999997</v>
      </c>
      <c r="D18" s="33">
        <v>416832.39</v>
      </c>
      <c r="E18" s="11">
        <v>7456646.2499999991</v>
      </c>
      <c r="F18" s="12">
        <v>9.3574795819837756E-2</v>
      </c>
      <c r="G18" s="13"/>
    </row>
    <row r="19" spans="1:7">
      <c r="A19" s="10" t="s">
        <v>15</v>
      </c>
      <c r="B19" s="32"/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0</v>
      </c>
      <c r="D20" s="33">
        <v>0</v>
      </c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54375325.109999999</v>
      </c>
      <c r="C22" s="21">
        <v>23026195.920000002</v>
      </c>
      <c r="D22" s="24">
        <v>2284960.62</v>
      </c>
      <c r="E22" s="21">
        <v>79686481.650000006</v>
      </c>
      <c r="F22" s="25">
        <v>0.99999999999999989</v>
      </c>
      <c r="G22" s="18"/>
    </row>
    <row r="23" spans="1:7" ht="12.75" customHeight="1">
      <c r="A23" s="39" t="s">
        <v>17</v>
      </c>
      <c r="B23" s="27">
        <v>54375325.109999999</v>
      </c>
      <c r="C23" s="27">
        <v>23026195.919999998</v>
      </c>
      <c r="D23" s="27">
        <v>2284960.62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49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AxP4mHhgYxVIMVV97929PqIir85cfllSGC4rC4aBko6XQbD81G7UNY6X5ygqYZRMwakRRfrM7+cF+ZMlX362VQ==" saltValue="u++5OaDF8Ii7ef0BJIwIdQ==" spinCount="100000" sheet="1"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925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18459297.989999998</v>
      </c>
      <c r="C10" s="32">
        <v>1665777.15</v>
      </c>
      <c r="D10" s="33">
        <v>191961.94</v>
      </c>
      <c r="E10" s="11">
        <v>20317037.079999998</v>
      </c>
      <c r="F10" s="12">
        <v>0.38885319786677514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407373.53</v>
      </c>
      <c r="C12" s="32">
        <v>105890.14</v>
      </c>
      <c r="D12" s="33">
        <v>73279.61</v>
      </c>
      <c r="E12" s="11">
        <v>586543.28</v>
      </c>
      <c r="F12" s="12">
        <v>1.1226008458673706E-2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3987316.3</v>
      </c>
      <c r="C14" s="32">
        <v>589071.4</v>
      </c>
      <c r="D14" s="33">
        <v>23442.51</v>
      </c>
      <c r="E14" s="11">
        <v>4599830.21</v>
      </c>
      <c r="F14" s="12">
        <v>8.8037378666963581E-2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4360644.96</v>
      </c>
      <c r="C16" s="32">
        <v>311684.53000000003</v>
      </c>
      <c r="D16" s="33">
        <v>47478.14</v>
      </c>
      <c r="E16" s="11">
        <v>4719807.63</v>
      </c>
      <c r="F16" s="12">
        <v>9.0333658545525733E-2</v>
      </c>
      <c r="G16" s="13"/>
    </row>
    <row r="17" spans="1:7">
      <c r="A17" s="10" t="s">
        <v>13</v>
      </c>
      <c r="B17" s="32">
        <v>6997249.8399999999</v>
      </c>
      <c r="C17" s="32">
        <v>2648378.9900000002</v>
      </c>
      <c r="D17" s="33">
        <v>211079.29</v>
      </c>
      <c r="E17" s="11">
        <v>9856708.1199999992</v>
      </c>
      <c r="F17" s="12">
        <v>0.18865016871354792</v>
      </c>
      <c r="G17" s="13"/>
    </row>
    <row r="18" spans="1:7">
      <c r="A18" s="10" t="s">
        <v>14</v>
      </c>
      <c r="B18" s="32">
        <v>2688044</v>
      </c>
      <c r="C18" s="32">
        <v>4389472.4000000004</v>
      </c>
      <c r="D18" s="33">
        <v>308942.56</v>
      </c>
      <c r="E18" s="11">
        <v>7386458.96</v>
      </c>
      <c r="F18" s="12">
        <v>0.14137141041766974</v>
      </c>
      <c r="G18" s="13"/>
    </row>
    <row r="19" spans="1:7">
      <c r="A19" s="10" t="s">
        <v>15</v>
      </c>
      <c r="B19" s="32">
        <v>153219.57</v>
      </c>
      <c r="C19" s="32">
        <v>0</v>
      </c>
      <c r="D19" s="33">
        <v>0</v>
      </c>
      <c r="E19" s="11">
        <v>153219.57</v>
      </c>
      <c r="F19" s="12">
        <v>2.9325102639558807E-3</v>
      </c>
      <c r="G19" s="13"/>
    </row>
    <row r="20" spans="1:7" ht="13.5" thickBot="1">
      <c r="A20" s="10" t="s">
        <v>16</v>
      </c>
      <c r="B20" s="32">
        <v>0</v>
      </c>
      <c r="C20" s="34">
        <v>4629000</v>
      </c>
      <c r="D20" s="33">
        <v>0</v>
      </c>
      <c r="E20" s="21">
        <v>4629000</v>
      </c>
      <c r="F20" s="12">
        <v>8.8595667066888192E-2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37053146.190000005</v>
      </c>
      <c r="C22" s="21">
        <v>14339274.609999999</v>
      </c>
      <c r="D22" s="24">
        <v>856184.05</v>
      </c>
      <c r="E22" s="21">
        <v>52248604.850000001</v>
      </c>
      <c r="F22" s="25">
        <v>0.99999999999999989</v>
      </c>
      <c r="G22" s="18"/>
    </row>
    <row r="23" spans="1:7" ht="12.75" customHeight="1">
      <c r="A23" s="39" t="s">
        <v>17</v>
      </c>
      <c r="B23" s="27">
        <v>37053146.190000005</v>
      </c>
      <c r="C23" s="27">
        <v>14339274.609999999</v>
      </c>
      <c r="D23" s="27">
        <v>856184.04999999993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dx78pPmbVswUj6pKxFtZvCAP3Npz9kDA78z9sjtP/zrPlKFdMY/Yuy6LZ7RNEI2uKsC5HZKjUOBV61adn28ppA==" saltValue="MuU8dnaPOQ853DelITM7sw==" spinCount="100000" sheet="1"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924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52386027</v>
      </c>
      <c r="C10" s="32">
        <v>3608595.92</v>
      </c>
      <c r="D10" s="33">
        <v>708998.93</v>
      </c>
      <c r="E10" s="11">
        <v>56703621.850000001</v>
      </c>
      <c r="F10" s="12">
        <v>0.36889646450200803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18859829.579999998</v>
      </c>
      <c r="C14" s="32">
        <v>4741450.07</v>
      </c>
      <c r="D14" s="33">
        <v>480771.98</v>
      </c>
      <c r="E14" s="11">
        <v>24082051.629999999</v>
      </c>
      <c r="F14" s="12">
        <v>0.15667048090441896</v>
      </c>
      <c r="G14" s="13"/>
      <c r="H14" s="20"/>
      <c r="I14" s="20"/>
    </row>
    <row r="15" spans="1:9">
      <c r="A15" s="19" t="s">
        <v>11</v>
      </c>
      <c r="B15" s="32">
        <v>2500</v>
      </c>
      <c r="C15" s="32">
        <v>181034.66</v>
      </c>
      <c r="D15" s="33">
        <v>207526.28</v>
      </c>
      <c r="E15" s="11">
        <v>391060.94</v>
      </c>
      <c r="F15" s="12">
        <v>2.54412316998816E-3</v>
      </c>
      <c r="G15" s="13"/>
      <c r="H15" s="20"/>
      <c r="I15" s="20"/>
    </row>
    <row r="16" spans="1:9">
      <c r="A16" s="10" t="s">
        <v>12</v>
      </c>
      <c r="B16" s="32">
        <v>17008664.379999999</v>
      </c>
      <c r="C16" s="32">
        <v>3402431.63</v>
      </c>
      <c r="D16" s="33">
        <v>527893.92000000004</v>
      </c>
      <c r="E16" s="11">
        <v>20938989.93</v>
      </c>
      <c r="F16" s="12">
        <v>0.13622268037575361</v>
      </c>
      <c r="G16" s="13"/>
    </row>
    <row r="17" spans="1:7">
      <c r="A17" s="10" t="s">
        <v>13</v>
      </c>
      <c r="B17" s="32">
        <v>15593427.609999999</v>
      </c>
      <c r="C17" s="32">
        <v>11713275.609999999</v>
      </c>
      <c r="D17" s="33">
        <v>102254.69</v>
      </c>
      <c r="E17" s="11">
        <v>27408957.91</v>
      </c>
      <c r="F17" s="12">
        <v>0.17831431818289306</v>
      </c>
      <c r="G17" s="13"/>
    </row>
    <row r="18" spans="1:7">
      <c r="A18" s="10" t="s">
        <v>14</v>
      </c>
      <c r="B18" s="32">
        <v>10532939.6</v>
      </c>
      <c r="C18" s="32">
        <v>9923190.6199999992</v>
      </c>
      <c r="D18" s="33">
        <v>0</v>
      </c>
      <c r="E18" s="11">
        <v>20456130.219999999</v>
      </c>
      <c r="F18" s="12">
        <v>0.13308134241429734</v>
      </c>
      <c r="G18" s="13"/>
    </row>
    <row r="19" spans="1:7">
      <c r="A19" s="10" t="s">
        <v>15</v>
      </c>
      <c r="B19" s="32">
        <v>0</v>
      </c>
      <c r="C19" s="32">
        <v>3134844.37</v>
      </c>
      <c r="D19" s="33">
        <v>0</v>
      </c>
      <c r="E19" s="11">
        <v>3134844.37</v>
      </c>
      <c r="F19" s="12">
        <v>2.0394341086644799E-2</v>
      </c>
      <c r="G19" s="13"/>
    </row>
    <row r="20" spans="1:7" ht="13.5" thickBot="1">
      <c r="A20" s="10" t="s">
        <v>16</v>
      </c>
      <c r="B20" s="32"/>
      <c r="C20" s="34">
        <v>595824.03</v>
      </c>
      <c r="D20" s="33">
        <v>0</v>
      </c>
      <c r="E20" s="21">
        <v>595824.03</v>
      </c>
      <c r="F20" s="12">
        <v>3.8762493639961089E-3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114383388.16999999</v>
      </c>
      <c r="C22" s="21">
        <v>37300646.909999996</v>
      </c>
      <c r="D22" s="24">
        <v>2027445.8000000003</v>
      </c>
      <c r="E22" s="21">
        <v>153711480.88</v>
      </c>
      <c r="F22" s="25">
        <v>1</v>
      </c>
      <c r="G22" s="18"/>
    </row>
    <row r="23" spans="1:7" ht="13.15" customHeight="1">
      <c r="A23" s="39" t="s">
        <v>17</v>
      </c>
      <c r="B23" s="27">
        <v>114383388.17</v>
      </c>
      <c r="C23" s="27">
        <v>37300646.909999996</v>
      </c>
      <c r="D23" s="27">
        <v>2027445.7999999998</v>
      </c>
      <c r="E23" s="2"/>
      <c r="F23" s="28"/>
    </row>
    <row r="24" spans="1:7" ht="13.1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ctRangNwuwhuH/xavawGkzJ0c5+o/xchMYTIp2a5BevEJDtPEiV5gvbxbUaij/0JuZMrAljxSOnmadVaSg5VUg==" saltValue="C6wBIt1WGYloEZmatZTB8w==" spinCount="100000" sheet="1"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1"/>
      <c r="B1" s="193"/>
      <c r="C1" s="194" t="s">
        <v>923</v>
      </c>
      <c r="D1" s="193"/>
      <c r="E1" s="193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>
      <c r="A2" s="191"/>
      <c r="B2" s="193"/>
      <c r="C2" s="194" t="s">
        <v>0</v>
      </c>
      <c r="D2" s="193"/>
      <c r="E2" s="193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>
      <c r="A3" s="191"/>
      <c r="B3" s="193"/>
      <c r="C3" s="194" t="s">
        <v>1</v>
      </c>
      <c r="D3" s="193"/>
      <c r="E3" s="193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>
      <c r="A4" s="191"/>
      <c r="B4" s="193"/>
      <c r="C4" s="219" t="s">
        <v>1180</v>
      </c>
      <c r="D4" s="193"/>
      <c r="E4" s="193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>
      <c r="A5" s="197"/>
      <c r="B5" s="198"/>
      <c r="C5" s="198"/>
      <c r="D5" s="198"/>
      <c r="E5" s="191"/>
      <c r="F5" s="195" t="s">
        <v>2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13.5" thickBot="1">
      <c r="A6" s="197"/>
      <c r="B6" s="197"/>
      <c r="C6" s="197"/>
      <c r="D6" s="191"/>
      <c r="E6" s="191"/>
      <c r="F6" s="191" t="s">
        <v>1181</v>
      </c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26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26">
      <c r="A9" s="199"/>
      <c r="B9" s="222"/>
      <c r="C9" s="223"/>
      <c r="D9" s="201"/>
      <c r="E9" s="200"/>
      <c r="F9" s="202"/>
      <c r="G9" s="203" t="s">
        <v>5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>
      <c r="A10" s="204" t="s">
        <v>6</v>
      </c>
      <c r="B10" s="224">
        <v>42168893.339999996</v>
      </c>
      <c r="C10" s="225">
        <v>3000435.6799999992</v>
      </c>
      <c r="D10" s="221">
        <v>112174.6</v>
      </c>
      <c r="E10" s="205">
        <v>45281503.620000005</v>
      </c>
      <c r="F10" s="206">
        <v>0.45245896434260185</v>
      </c>
      <c r="G10" s="196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>
      <c r="A11" s="204" t="s">
        <v>7</v>
      </c>
      <c r="B11" s="224"/>
      <c r="C11" s="225"/>
      <c r="D11" s="221"/>
      <c r="E11" s="205">
        <v>0</v>
      </c>
      <c r="F11" s="206">
        <v>0</v>
      </c>
      <c r="G11" s="196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>
      <c r="A12" s="204" t="s">
        <v>8</v>
      </c>
      <c r="B12" s="224"/>
      <c r="C12" s="225"/>
      <c r="D12" s="221"/>
      <c r="E12" s="205">
        <v>0</v>
      </c>
      <c r="F12" s="206">
        <v>0</v>
      </c>
      <c r="G12" s="196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>
      <c r="A13" s="204" t="s">
        <v>9</v>
      </c>
      <c r="B13" s="224">
        <v>6492576.6400000025</v>
      </c>
      <c r="C13" s="225">
        <v>2044437.2899999993</v>
      </c>
      <c r="D13" s="221">
        <v>1227329.83</v>
      </c>
      <c r="E13" s="207">
        <v>9764343.7599999998</v>
      </c>
      <c r="F13" s="208">
        <v>9.7566655520321843E-2</v>
      </c>
      <c r="G13" s="196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>
      <c r="A14" s="220" t="s">
        <v>10</v>
      </c>
      <c r="B14" s="224"/>
      <c r="C14" s="225"/>
      <c r="D14" s="221"/>
      <c r="E14" s="205">
        <v>0</v>
      </c>
      <c r="F14" s="206">
        <v>0</v>
      </c>
      <c r="G14" s="196"/>
      <c r="H14" s="209"/>
      <c r="I14" s="209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>
      <c r="A15" s="220" t="s">
        <v>11</v>
      </c>
      <c r="B15" s="224"/>
      <c r="C15" s="225"/>
      <c r="D15" s="221"/>
      <c r="E15" s="205">
        <v>0</v>
      </c>
      <c r="F15" s="206">
        <v>0</v>
      </c>
      <c r="G15" s="196"/>
      <c r="H15" s="209"/>
      <c r="I15" s="209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>
      <c r="A16" s="204" t="s">
        <v>12</v>
      </c>
      <c r="B16" s="224">
        <v>8773609.5199999996</v>
      </c>
      <c r="C16" s="225">
        <v>1838417.44</v>
      </c>
      <c r="D16" s="221">
        <v>7671.1600000000008</v>
      </c>
      <c r="E16" s="205">
        <v>10619698.119999999</v>
      </c>
      <c r="F16" s="206">
        <v>0.10611347302707515</v>
      </c>
      <c r="G16" s="196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>
      <c r="A17" s="204" t="s">
        <v>13</v>
      </c>
      <c r="B17" s="224">
        <v>13428563.380000003</v>
      </c>
      <c r="C17" s="225">
        <v>5672487.3800000008</v>
      </c>
      <c r="D17" s="221">
        <v>258472.08</v>
      </c>
      <c r="E17" s="205">
        <v>19359522.84</v>
      </c>
      <c r="F17" s="206">
        <v>0.19344299446992053</v>
      </c>
      <c r="G17" s="196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>
      <c r="A18" s="204" t="s">
        <v>14</v>
      </c>
      <c r="B18" s="224">
        <v>6405547.2300000004</v>
      </c>
      <c r="C18" s="225">
        <v>7581918.790000001</v>
      </c>
      <c r="D18" s="221">
        <v>116559.3</v>
      </c>
      <c r="E18" s="205">
        <v>14104025.32</v>
      </c>
      <c r="F18" s="206">
        <v>0.14092934596214352</v>
      </c>
      <c r="G18" s="196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>
      <c r="A19" s="204" t="s">
        <v>15</v>
      </c>
      <c r="B19" s="224">
        <v>69630.73</v>
      </c>
      <c r="C19" s="225">
        <v>879972.66</v>
      </c>
      <c r="D19" s="221">
        <v>0</v>
      </c>
      <c r="E19" s="205">
        <v>949603.39</v>
      </c>
      <c r="F19" s="206">
        <v>9.4885666779371807E-3</v>
      </c>
      <c r="G19" s="196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3.5" thickBot="1">
      <c r="A20" s="204" t="s">
        <v>16</v>
      </c>
      <c r="B20" s="226">
        <v>0</v>
      </c>
      <c r="C20" s="227">
        <v>0</v>
      </c>
      <c r="D20" s="221">
        <v>0</v>
      </c>
      <c r="E20" s="210">
        <v>0</v>
      </c>
      <c r="F20" s="206">
        <v>0</v>
      </c>
      <c r="G20" s="196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>
      <c r="A21" s="211"/>
      <c r="B21" s="207"/>
      <c r="C21" s="207"/>
      <c r="D21" s="201"/>
      <c r="E21" s="207"/>
      <c r="F21" s="202"/>
      <c r="G21" s="196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3.5" thickBot="1">
      <c r="A22" s="212" t="s">
        <v>4</v>
      </c>
      <c r="B22" s="210">
        <v>77338820.840000004</v>
      </c>
      <c r="C22" s="210">
        <v>21017669.239999998</v>
      </c>
      <c r="D22" s="213">
        <v>1722206.9700000002</v>
      </c>
      <c r="E22" s="210">
        <v>100078697.05</v>
      </c>
      <c r="F22" s="214">
        <v>1</v>
      </c>
      <c r="G22" s="196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2.75" customHeight="1">
      <c r="A23" s="215" t="s">
        <v>17</v>
      </c>
      <c r="B23" s="216">
        <v>77338820.840000004</v>
      </c>
      <c r="C23" s="216">
        <v>21017669.239999995</v>
      </c>
      <c r="D23" s="216">
        <v>1722206.97</v>
      </c>
      <c r="E23" s="197"/>
      <c r="F23" s="217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2.75" customHeight="1">
      <c r="A24" s="218"/>
      <c r="B24" s="197"/>
      <c r="C24" s="197"/>
      <c r="D24" s="197"/>
      <c r="E24" s="197"/>
      <c r="F24" s="217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>
      <c r="A25" s="192" t="s">
        <v>18</v>
      </c>
      <c r="B25" s="196">
        <v>0</v>
      </c>
      <c r="C25" s="196"/>
      <c r="D25" s="196"/>
      <c r="E25" s="196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>
      <c r="A26" s="191"/>
      <c r="B26" s="196"/>
      <c r="C26" s="196"/>
      <c r="D26" s="196"/>
      <c r="E26" s="196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>
      <c r="A27" s="191"/>
      <c r="B27" s="196"/>
      <c r="C27" s="196"/>
      <c r="D27" s="196"/>
      <c r="E27" s="196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>
      <c r="A28" s="191"/>
      <c r="B28" s="196"/>
      <c r="C28" s="196"/>
      <c r="D28" s="196"/>
      <c r="E28" s="196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>
      <c r="A29" s="191"/>
      <c r="B29" s="196"/>
      <c r="C29" s="196"/>
      <c r="D29" s="196"/>
      <c r="E29" s="196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>
      <c r="A30" s="191"/>
      <c r="B30" s="196"/>
      <c r="C30" s="196"/>
      <c r="D30" s="196"/>
      <c r="E30" s="196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>
      <c r="A31" s="191"/>
      <c r="B31" s="196"/>
      <c r="C31" s="196"/>
      <c r="D31" s="196"/>
      <c r="E31" s="196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>
      <c r="A32" s="191"/>
      <c r="B32" s="196"/>
      <c r="C32" s="196"/>
      <c r="D32" s="196"/>
      <c r="E32" s="196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>
      <c r="A33" s="191"/>
      <c r="B33" s="196"/>
      <c r="C33" s="196"/>
      <c r="D33" s="196"/>
      <c r="E33" s="196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>
      <c r="A34" s="191"/>
      <c r="B34" s="196"/>
      <c r="C34" s="196"/>
      <c r="D34" s="196"/>
      <c r="E34" s="196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>
      <c r="A35" s="191"/>
      <c r="B35" s="196"/>
      <c r="C35" s="196"/>
      <c r="D35" s="196"/>
      <c r="E35" s="196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>
      <c r="A36" s="191"/>
      <c r="B36" s="196"/>
      <c r="C36" s="196"/>
      <c r="D36" s="196"/>
      <c r="E36" s="196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sheetProtection algorithmName="SHA-512" hashValue="nP7rBRDljQLpk2S/hlAxdWW6/VPQk/wlzBoOSLKxGsl8bjoCKF/sCEHhCNbF4PDxpm4G0x+phbJCP8aWMg4yzQ==" saltValue="fPNcAgSrQxqlL20k78VinA==" spinCount="100000" sheet="1"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1"/>
      <c r="B1" s="193"/>
      <c r="C1" s="194" t="s">
        <v>922</v>
      </c>
      <c r="D1" s="193"/>
      <c r="E1" s="193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>
      <c r="A2" s="191"/>
      <c r="B2" s="193"/>
      <c r="C2" s="194" t="s">
        <v>0</v>
      </c>
      <c r="D2" s="193"/>
      <c r="E2" s="193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>
      <c r="A3" s="191"/>
      <c r="B3" s="193"/>
      <c r="C3" s="194" t="s">
        <v>1</v>
      </c>
      <c r="D3" s="193"/>
      <c r="E3" s="193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>
      <c r="A4" s="191"/>
      <c r="B4" s="193"/>
      <c r="C4" s="219" t="s">
        <v>1180</v>
      </c>
      <c r="D4" s="193"/>
      <c r="E4" s="193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>
      <c r="A5" s="197"/>
      <c r="B5" s="198"/>
      <c r="C5" s="198"/>
      <c r="D5" s="198"/>
      <c r="E5" s="191"/>
      <c r="F5" s="195" t="s">
        <v>2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13.5" thickBot="1">
      <c r="A6" s="197"/>
      <c r="B6" s="197"/>
      <c r="C6" s="197"/>
      <c r="D6" s="191"/>
      <c r="E6" s="191"/>
      <c r="F6" s="191" t="s">
        <v>1181</v>
      </c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26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26">
      <c r="A9" s="199"/>
      <c r="B9" s="222"/>
      <c r="C9" s="223"/>
      <c r="D9" s="201"/>
      <c r="E9" s="200"/>
      <c r="F9" s="202"/>
      <c r="G9" s="203" t="s">
        <v>5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>
      <c r="A10" s="204" t="s">
        <v>6</v>
      </c>
      <c r="B10" s="224">
        <v>37848472</v>
      </c>
      <c r="C10" s="225">
        <v>1605423</v>
      </c>
      <c r="D10" s="221">
        <v>840937</v>
      </c>
      <c r="E10" s="205">
        <v>40294832</v>
      </c>
      <c r="F10" s="206">
        <v>0.4335079188547683</v>
      </c>
      <c r="G10" s="196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>
      <c r="A11" s="204" t="s">
        <v>7</v>
      </c>
      <c r="B11" s="224">
        <v>0</v>
      </c>
      <c r="C11" s="225">
        <v>0</v>
      </c>
      <c r="D11" s="221">
        <v>0</v>
      </c>
      <c r="E11" s="205">
        <v>0</v>
      </c>
      <c r="F11" s="206">
        <v>0</v>
      </c>
      <c r="G11" s="196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>
      <c r="A12" s="204" t="s">
        <v>8</v>
      </c>
      <c r="B12" s="224">
        <v>0</v>
      </c>
      <c r="C12" s="225">
        <v>0</v>
      </c>
      <c r="D12" s="221">
        <v>0</v>
      </c>
      <c r="E12" s="205">
        <v>0</v>
      </c>
      <c r="F12" s="206">
        <v>0</v>
      </c>
      <c r="G12" s="196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>
      <c r="A13" s="204" t="s">
        <v>9</v>
      </c>
      <c r="B13" s="224">
        <v>0</v>
      </c>
      <c r="C13" s="225">
        <v>0</v>
      </c>
      <c r="D13" s="221">
        <v>0</v>
      </c>
      <c r="E13" s="207">
        <v>0</v>
      </c>
      <c r="F13" s="208">
        <v>0</v>
      </c>
      <c r="G13" s="196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>
      <c r="A14" s="220" t="s">
        <v>10</v>
      </c>
      <c r="B14" s="224">
        <v>7012888</v>
      </c>
      <c r="C14" s="225">
        <v>2513141</v>
      </c>
      <c r="D14" s="221">
        <v>778744</v>
      </c>
      <c r="E14" s="205">
        <v>10304773</v>
      </c>
      <c r="F14" s="206">
        <v>0.11086286939974853</v>
      </c>
      <c r="G14" s="196"/>
      <c r="H14" s="209"/>
      <c r="I14" s="209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>
      <c r="A15" s="220" t="s">
        <v>11</v>
      </c>
      <c r="B15" s="224">
        <v>350376</v>
      </c>
      <c r="C15" s="225">
        <v>82039</v>
      </c>
      <c r="D15" s="221">
        <v>0</v>
      </c>
      <c r="E15" s="205">
        <v>432415</v>
      </c>
      <c r="F15" s="206">
        <v>4.6520935173916256E-3</v>
      </c>
      <c r="G15" s="196"/>
      <c r="H15" s="209"/>
      <c r="I15" s="209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>
      <c r="A16" s="204" t="s">
        <v>12</v>
      </c>
      <c r="B16" s="224">
        <v>11227991</v>
      </c>
      <c r="C16" s="225">
        <v>755010</v>
      </c>
      <c r="D16" s="221">
        <v>3919</v>
      </c>
      <c r="E16" s="205">
        <v>11986920</v>
      </c>
      <c r="F16" s="206">
        <v>0.12896007961215969</v>
      </c>
      <c r="G16" s="196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>
      <c r="A17" s="204" t="s">
        <v>13</v>
      </c>
      <c r="B17" s="224">
        <v>11900504</v>
      </c>
      <c r="C17" s="225">
        <v>5804302</v>
      </c>
      <c r="D17" s="221">
        <v>741489</v>
      </c>
      <c r="E17" s="205">
        <v>18446295</v>
      </c>
      <c r="F17" s="206">
        <v>0.19845261933418953</v>
      </c>
      <c r="G17" s="196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>
      <c r="A18" s="204" t="s">
        <v>14</v>
      </c>
      <c r="B18" s="224">
        <v>4756126</v>
      </c>
      <c r="C18" s="225">
        <v>5963905</v>
      </c>
      <c r="D18" s="221">
        <v>778038</v>
      </c>
      <c r="E18" s="205">
        <v>11498069</v>
      </c>
      <c r="F18" s="206">
        <v>0.12370082503479669</v>
      </c>
      <c r="G18" s="196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>
      <c r="A19" s="204" t="s">
        <v>15</v>
      </c>
      <c r="B19" s="224">
        <v>-12679</v>
      </c>
      <c r="C19" s="225">
        <v>0</v>
      </c>
      <c r="D19" s="221">
        <v>0</v>
      </c>
      <c r="E19" s="205">
        <v>-12679</v>
      </c>
      <c r="F19" s="206">
        <v>-1.36405753054377E-4</v>
      </c>
      <c r="G19" s="196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3.5" thickBot="1">
      <c r="A20" s="204" t="s">
        <v>16</v>
      </c>
      <c r="B20" s="226">
        <v>0</v>
      </c>
      <c r="C20" s="227">
        <v>0</v>
      </c>
      <c r="D20" s="221">
        <v>0</v>
      </c>
      <c r="E20" s="210">
        <v>0</v>
      </c>
      <c r="F20" s="206">
        <v>0</v>
      </c>
      <c r="G20" s="196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>
      <c r="A21" s="211"/>
      <c r="B21" s="207"/>
      <c r="C21" s="207"/>
      <c r="D21" s="201"/>
      <c r="E21" s="207"/>
      <c r="F21" s="202"/>
      <c r="G21" s="196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3.5" thickBot="1">
      <c r="A22" s="212" t="s">
        <v>4</v>
      </c>
      <c r="B22" s="210">
        <v>73083678</v>
      </c>
      <c r="C22" s="210">
        <v>16723820</v>
      </c>
      <c r="D22" s="213">
        <v>3143127</v>
      </c>
      <c r="E22" s="210">
        <v>92950625</v>
      </c>
      <c r="F22" s="214">
        <v>1</v>
      </c>
      <c r="G22" s="196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2.75" customHeight="1">
      <c r="A23" s="215" t="s">
        <v>17</v>
      </c>
      <c r="B23" s="216">
        <v>73083678</v>
      </c>
      <c r="C23" s="216">
        <v>16723820</v>
      </c>
      <c r="D23" s="216">
        <v>3143127</v>
      </c>
      <c r="E23" s="197"/>
      <c r="F23" s="217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2.75" customHeight="1">
      <c r="A24" s="218"/>
      <c r="B24" s="197"/>
      <c r="C24" s="197"/>
      <c r="D24" s="197"/>
      <c r="E24" s="197"/>
      <c r="F24" s="217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>
      <c r="A25" s="192" t="s">
        <v>18</v>
      </c>
      <c r="B25" s="196">
        <v>0</v>
      </c>
      <c r="C25" s="196"/>
      <c r="D25" s="196"/>
      <c r="E25" s="196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>
      <c r="A26" s="191"/>
      <c r="B26" s="196"/>
      <c r="C26" s="196"/>
      <c r="D26" s="196"/>
      <c r="E26" s="196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>
      <c r="A27" s="191"/>
      <c r="B27" s="196"/>
      <c r="C27" s="196"/>
      <c r="D27" s="196"/>
      <c r="E27" s="196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>
      <c r="A28" s="191"/>
      <c r="B28" s="196"/>
      <c r="C28" s="196"/>
      <c r="D28" s="196"/>
      <c r="E28" s="196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>
      <c r="A29" s="191"/>
      <c r="B29" s="196"/>
      <c r="C29" s="196"/>
      <c r="D29" s="196"/>
      <c r="E29" s="196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>
      <c r="A30" s="191"/>
      <c r="B30" s="196"/>
      <c r="C30" s="196"/>
      <c r="D30" s="196"/>
      <c r="E30" s="196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>
      <c r="A31" s="191"/>
      <c r="B31" s="196"/>
      <c r="C31" s="196"/>
      <c r="D31" s="196"/>
      <c r="E31" s="196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>
      <c r="A32" s="191"/>
      <c r="B32" s="196"/>
      <c r="C32" s="196"/>
      <c r="D32" s="196"/>
      <c r="E32" s="196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>
      <c r="A33" s="191"/>
      <c r="B33" s="196"/>
      <c r="C33" s="196"/>
      <c r="D33" s="196"/>
      <c r="E33" s="196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>
      <c r="A34" s="191"/>
      <c r="B34" s="196"/>
      <c r="C34" s="196"/>
      <c r="D34" s="196"/>
      <c r="E34" s="196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>
      <c r="A35" s="191"/>
      <c r="B35" s="196"/>
      <c r="C35" s="196"/>
      <c r="D35" s="196"/>
      <c r="E35" s="196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>
      <c r="A36" s="191"/>
      <c r="B36" s="196"/>
      <c r="C36" s="196"/>
      <c r="D36" s="196"/>
      <c r="E36" s="196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sheetProtection algorithmName="SHA-512" hashValue="HOm5IdvWzEstI0oJdbSkkFxrknHF/G7ygG22D4K/rjzN8YEUDrXEB51wCwA/sQeMvDMVW0bqk6ijLqukdnSApw==" saltValue="yfGiABoZUC7h9HIJtyYbhw==" spinCount="100000" sheet="1"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4" tint="0.39997558519241921"/>
    <pageSetUpPr fitToPage="1"/>
  </sheetPr>
  <dimension ref="A1:Z1000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26">
      <c r="A1" s="191"/>
      <c r="B1" s="193"/>
      <c r="C1" s="194" t="s">
        <v>921</v>
      </c>
      <c r="D1" s="193"/>
      <c r="E1" s="193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>
      <c r="A2" s="191"/>
      <c r="B2" s="193"/>
      <c r="C2" s="194" t="s">
        <v>0</v>
      </c>
      <c r="D2" s="193"/>
      <c r="E2" s="193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>
      <c r="A3" s="191"/>
      <c r="B3" s="193"/>
      <c r="C3" s="194" t="s">
        <v>1</v>
      </c>
      <c r="D3" s="193"/>
      <c r="E3" s="193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>
      <c r="A4" s="191"/>
      <c r="B4" s="193"/>
      <c r="C4" s="219" t="s">
        <v>1180</v>
      </c>
      <c r="D4" s="193"/>
      <c r="E4" s="193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</row>
    <row r="5" spans="1:26">
      <c r="A5" s="197"/>
      <c r="B5" s="198"/>
      <c r="C5" s="198"/>
      <c r="D5" s="198"/>
      <c r="E5" s="191"/>
      <c r="F5" s="195" t="s">
        <v>2</v>
      </c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</row>
    <row r="6" spans="1:26" ht="13.5" thickBot="1">
      <c r="A6" s="197"/>
      <c r="B6" s="197"/>
      <c r="C6" s="197"/>
      <c r="D6" s="191"/>
      <c r="E6" s="191"/>
      <c r="F6" s="191" t="s">
        <v>1181</v>
      </c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</row>
    <row r="7" spans="1:26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26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26">
      <c r="A9" s="199"/>
      <c r="B9" s="222"/>
      <c r="C9" s="223"/>
      <c r="D9" s="201"/>
      <c r="E9" s="200"/>
      <c r="F9" s="202"/>
      <c r="G9" s="203" t="s">
        <v>5</v>
      </c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</row>
    <row r="10" spans="1:26">
      <c r="A10" s="204" t="s">
        <v>6</v>
      </c>
      <c r="B10" s="224">
        <v>10886864.190000001</v>
      </c>
      <c r="C10" s="225">
        <v>1039173.39</v>
      </c>
      <c r="D10" s="221">
        <v>16129.99</v>
      </c>
      <c r="E10" s="205">
        <v>11942167.57</v>
      </c>
      <c r="F10" s="206">
        <v>0.3388548993721433</v>
      </c>
      <c r="G10" s="196">
        <v>0.45147501083567021</v>
      </c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</row>
    <row r="11" spans="1:26">
      <c r="A11" s="204" t="s">
        <v>7</v>
      </c>
      <c r="B11" s="224">
        <v>0</v>
      </c>
      <c r="C11" s="225">
        <v>0</v>
      </c>
      <c r="D11" s="221">
        <v>0</v>
      </c>
      <c r="E11" s="205">
        <v>0</v>
      </c>
      <c r="F11" s="206">
        <v>0</v>
      </c>
      <c r="G11" s="196">
        <v>0</v>
      </c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</row>
    <row r="12" spans="1:26">
      <c r="A12" s="204" t="s">
        <v>8</v>
      </c>
      <c r="B12" s="224">
        <v>0</v>
      </c>
      <c r="C12" s="225">
        <v>0</v>
      </c>
      <c r="D12" s="221">
        <v>0</v>
      </c>
      <c r="E12" s="205">
        <v>0</v>
      </c>
      <c r="F12" s="206">
        <v>0</v>
      </c>
      <c r="G12" s="196">
        <v>0</v>
      </c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</row>
    <row r="13" spans="1:26">
      <c r="A13" s="204" t="s">
        <v>9</v>
      </c>
      <c r="B13" s="224"/>
      <c r="C13" s="225">
        <v>0</v>
      </c>
      <c r="D13" s="221">
        <v>0</v>
      </c>
      <c r="E13" s="207">
        <v>0</v>
      </c>
      <c r="F13" s="208">
        <v>0</v>
      </c>
      <c r="G13" s="196">
        <v>0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</row>
    <row r="14" spans="1:26">
      <c r="A14" s="220" t="s">
        <v>10</v>
      </c>
      <c r="B14" s="224">
        <v>2963290.27</v>
      </c>
      <c r="C14" s="225">
        <v>418088.94</v>
      </c>
      <c r="D14" s="221">
        <v>785.18</v>
      </c>
      <c r="E14" s="205">
        <v>3382164.39</v>
      </c>
      <c r="F14" s="206">
        <v>9.5967751860435213E-2</v>
      </c>
      <c r="G14" s="196">
        <v>0.12288676366389815</v>
      </c>
      <c r="H14" s="209"/>
      <c r="I14" s="209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>
      <c r="A15" s="220" t="s">
        <v>11</v>
      </c>
      <c r="B15" s="224">
        <v>161489.9</v>
      </c>
      <c r="C15" s="225">
        <v>54230.62</v>
      </c>
      <c r="D15" s="221">
        <v>0</v>
      </c>
      <c r="E15" s="205">
        <v>215720.52</v>
      </c>
      <c r="F15" s="206">
        <v>6.120995595534624E-3</v>
      </c>
      <c r="G15" s="196">
        <v>6.6969379869109297E-3</v>
      </c>
      <c r="H15" s="209"/>
      <c r="I15" s="209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>
      <c r="A16" s="204" t="s">
        <v>12</v>
      </c>
      <c r="B16" s="224">
        <v>2717353.0900000003</v>
      </c>
      <c r="C16" s="225">
        <v>573549.63</v>
      </c>
      <c r="D16" s="221">
        <v>30774.27</v>
      </c>
      <c r="E16" s="205">
        <v>3321676.9899999998</v>
      </c>
      <c r="F16" s="206">
        <v>9.4251442679531408E-2</v>
      </c>
      <c r="G16" s="196">
        <v>0.11268782216269127</v>
      </c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>
      <c r="A17" s="204" t="s">
        <v>13</v>
      </c>
      <c r="B17" s="224">
        <v>4620095.1499999994</v>
      </c>
      <c r="C17" s="225">
        <v>2157429.31</v>
      </c>
      <c r="D17" s="221">
        <v>127867.31</v>
      </c>
      <c r="E17" s="205">
        <v>6905391.7700000005</v>
      </c>
      <c r="F17" s="206">
        <v>0.19593811756809712</v>
      </c>
      <c r="G17" s="196">
        <v>0.19159396787773073</v>
      </c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</row>
    <row r="18" spans="1:26">
      <c r="A18" s="204" t="s">
        <v>14</v>
      </c>
      <c r="B18" s="224">
        <v>2764898.0500000003</v>
      </c>
      <c r="C18" s="225">
        <v>4571207.93</v>
      </c>
      <c r="D18" s="221">
        <v>112830.51</v>
      </c>
      <c r="E18" s="205">
        <v>7448936.4899999993</v>
      </c>
      <c r="F18" s="206">
        <v>0.21136101214064912</v>
      </c>
      <c r="G18" s="196">
        <v>0.11465949747309867</v>
      </c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</row>
    <row r="19" spans="1:26">
      <c r="A19" s="204" t="s">
        <v>15</v>
      </c>
      <c r="B19" s="224"/>
      <c r="C19" s="225">
        <v>51660</v>
      </c>
      <c r="D19" s="221">
        <v>0</v>
      </c>
      <c r="E19" s="205">
        <v>51660</v>
      </c>
      <c r="F19" s="206">
        <v>1.4658347405491082E-3</v>
      </c>
      <c r="G19" s="196">
        <v>0</v>
      </c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  <row r="20" spans="1:26" ht="13.5" thickBot="1">
      <c r="A20" s="204" t="s">
        <v>16</v>
      </c>
      <c r="B20" s="226">
        <v>0</v>
      </c>
      <c r="C20" s="227">
        <v>1975000</v>
      </c>
      <c r="D20" s="221">
        <v>0</v>
      </c>
      <c r="E20" s="210">
        <v>1975000</v>
      </c>
      <c r="F20" s="206">
        <v>5.6039946043060174E-2</v>
      </c>
      <c r="G20" s="196">
        <v>0</v>
      </c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</row>
    <row r="21" spans="1:26">
      <c r="A21" s="211"/>
      <c r="B21" s="207"/>
      <c r="C21" s="207"/>
      <c r="D21" s="201"/>
      <c r="E21" s="207"/>
      <c r="F21" s="202"/>
      <c r="G21" s="196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</row>
    <row r="22" spans="1:26" ht="13.5" thickBot="1">
      <c r="A22" s="212" t="s">
        <v>4</v>
      </c>
      <c r="B22" s="210">
        <v>24113990.650000002</v>
      </c>
      <c r="C22" s="210">
        <v>10840339.82</v>
      </c>
      <c r="D22" s="213">
        <v>288387.26</v>
      </c>
      <c r="E22" s="210">
        <v>35242717.729999997</v>
      </c>
      <c r="F22" s="214">
        <v>1</v>
      </c>
      <c r="G22" s="196">
        <v>1</v>
      </c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</row>
    <row r="23" spans="1:26" ht="12.75" customHeight="1">
      <c r="A23" s="215" t="s">
        <v>17</v>
      </c>
      <c r="B23" s="216">
        <v>24113990.650000002</v>
      </c>
      <c r="C23" s="216">
        <v>10840339.820000002</v>
      </c>
      <c r="D23" s="216">
        <v>288387.26</v>
      </c>
      <c r="E23" s="197"/>
      <c r="F23" s="217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</row>
    <row r="24" spans="1:26" ht="12.75" customHeight="1">
      <c r="A24" s="218"/>
      <c r="B24" s="197"/>
      <c r="C24" s="197"/>
      <c r="D24" s="197"/>
      <c r="E24" s="197"/>
      <c r="F24" s="217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</row>
    <row r="25" spans="1:26">
      <c r="A25" s="192" t="s">
        <v>18</v>
      </c>
      <c r="B25" s="196">
        <v>0</v>
      </c>
      <c r="C25" s="196">
        <v>0</v>
      </c>
      <c r="D25" s="196"/>
      <c r="E25" s="196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</row>
    <row r="26" spans="1:26">
      <c r="A26" s="191"/>
      <c r="B26" s="196"/>
      <c r="C26" s="196"/>
      <c r="D26" s="196"/>
      <c r="E26" s="196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</row>
    <row r="27" spans="1:26">
      <c r="A27" s="191"/>
      <c r="B27" s="196" t="s">
        <v>1184</v>
      </c>
      <c r="C27" s="196"/>
      <c r="D27" s="196">
        <v>-2241403</v>
      </c>
      <c r="E27" s="196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</row>
    <row r="28" spans="1:26">
      <c r="A28" s="191"/>
      <c r="B28" s="196" t="s">
        <v>1185</v>
      </c>
      <c r="C28" s="196"/>
      <c r="D28" s="196">
        <v>2505322</v>
      </c>
      <c r="E28" s="196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</row>
    <row r="29" spans="1:26">
      <c r="A29" s="191"/>
      <c r="B29" s="196" t="s">
        <v>1186</v>
      </c>
      <c r="C29" s="196"/>
      <c r="D29" s="196">
        <v>163070.01</v>
      </c>
      <c r="E29" s="196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</row>
    <row r="30" spans="1:26">
      <c r="A30" s="191"/>
      <c r="B30" s="196" t="s">
        <v>1007</v>
      </c>
      <c r="C30" s="196"/>
      <c r="D30" s="196">
        <v>-21015</v>
      </c>
      <c r="E30" s="196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</row>
    <row r="31" spans="1:26">
      <c r="A31" s="191"/>
      <c r="B31" s="196"/>
      <c r="C31" s="196"/>
      <c r="D31" s="196"/>
      <c r="E31" s="196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</row>
    <row r="32" spans="1:26">
      <c r="A32" s="191"/>
      <c r="B32" s="196" t="s">
        <v>1187</v>
      </c>
      <c r="C32" s="196"/>
      <c r="D32" s="196">
        <v>405974</v>
      </c>
      <c r="E32" s="196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</row>
    <row r="33" spans="1:26">
      <c r="A33" s="191"/>
      <c r="B33" s="196"/>
      <c r="C33" s="196"/>
      <c r="D33" s="196"/>
      <c r="E33" s="196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</row>
    <row r="34" spans="1:26">
      <c r="A34" s="191"/>
      <c r="B34" s="196"/>
      <c r="C34" s="196"/>
      <c r="D34" s="196"/>
      <c r="E34" s="196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</row>
    <row r="35" spans="1:26">
      <c r="A35" s="191"/>
      <c r="B35" s="196"/>
      <c r="C35" s="196"/>
      <c r="D35" s="196"/>
      <c r="E35" s="196"/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</row>
    <row r="36" spans="1:26">
      <c r="A36" s="191"/>
      <c r="B36" s="196"/>
      <c r="C36" s="196"/>
      <c r="D36" s="196"/>
      <c r="E36" s="196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</row>
    <row r="37" spans="1:26">
      <c r="A37" s="191"/>
      <c r="B37" s="191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</row>
    <row r="38" spans="1:26">
      <c r="A38" s="191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</row>
    <row r="39" spans="1:26">
      <c r="A39" s="191"/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</row>
    <row r="40" spans="1:26">
      <c r="A40" s="191"/>
      <c r="B40" s="191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</row>
    <row r="41" spans="1:26">
      <c r="A41" s="191"/>
      <c r="B41" s="191"/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</row>
    <row r="42" spans="1:26">
      <c r="A42" s="191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191"/>
      <c r="V42" s="191"/>
      <c r="W42" s="191"/>
      <c r="X42" s="191"/>
      <c r="Y42" s="191"/>
      <c r="Z42" s="191"/>
    </row>
    <row r="43" spans="1:26">
      <c r="A43" s="191"/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</row>
    <row r="44" spans="1:26">
      <c r="A44" s="191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</row>
    <row r="45" spans="1:26">
      <c r="A45" s="191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</row>
    <row r="46" spans="1:26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</row>
    <row r="47" spans="1:26">
      <c r="A47" s="191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</row>
    <row r="48" spans="1:26">
      <c r="A48" s="191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1"/>
    </row>
    <row r="49" spans="1:26">
      <c r="A49" s="191"/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191"/>
      <c r="V49" s="191"/>
      <c r="W49" s="191"/>
      <c r="X49" s="191"/>
      <c r="Y49" s="191"/>
      <c r="Z49" s="191"/>
    </row>
    <row r="50" spans="1:26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</row>
    <row r="51" spans="1:26">
      <c r="A51" s="191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</row>
    <row r="52" spans="1:26">
      <c r="A52" s="191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</row>
    <row r="53" spans="1:26">
      <c r="A53" s="191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191"/>
      <c r="X53" s="191"/>
      <c r="Y53" s="191"/>
      <c r="Z53" s="191"/>
    </row>
    <row r="54" spans="1:26">
      <c r="A54" s="191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  <c r="V54" s="191"/>
      <c r="W54" s="191"/>
      <c r="X54" s="191"/>
      <c r="Y54" s="191"/>
      <c r="Z54" s="191"/>
    </row>
    <row r="55" spans="1:26">
      <c r="A55" s="191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</row>
    <row r="56" spans="1:26">
      <c r="A56" s="191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</row>
    <row r="57" spans="1:26">
      <c r="A57" s="191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</row>
    <row r="58" spans="1:26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</row>
    <row r="59" spans="1:26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</row>
    <row r="60" spans="1:26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</row>
    <row r="61" spans="1:26">
      <c r="A61" s="191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</row>
    <row r="62" spans="1:26">
      <c r="A62" s="191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</row>
    <row r="63" spans="1:26">
      <c r="A63" s="191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</row>
    <row r="64" spans="1:26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</row>
    <row r="65" spans="1:26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</row>
    <row r="66" spans="1:26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</row>
    <row r="67" spans="1:26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</row>
    <row r="68" spans="1:26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</row>
    <row r="69" spans="1:26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91"/>
      <c r="Y69" s="191"/>
      <c r="Z69" s="191"/>
    </row>
    <row r="70" spans="1:26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1"/>
      <c r="Z70" s="191"/>
    </row>
    <row r="71" spans="1:26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91"/>
      <c r="Y71" s="191"/>
      <c r="Z71" s="191"/>
    </row>
    <row r="72" spans="1:26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91"/>
      <c r="Y72" s="191"/>
      <c r="Z72" s="191"/>
    </row>
    <row r="73" spans="1:26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191"/>
    </row>
    <row r="74" spans="1:26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</row>
    <row r="75" spans="1:26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91"/>
      <c r="Y75" s="191"/>
      <c r="Z75" s="191"/>
    </row>
    <row r="76" spans="1:26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91"/>
      <c r="Y76" s="191"/>
      <c r="Z76" s="191"/>
    </row>
    <row r="77" spans="1:26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91"/>
      <c r="Y77" s="191"/>
      <c r="Z77" s="191"/>
    </row>
    <row r="78" spans="1:26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</row>
    <row r="79" spans="1:26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</row>
    <row r="80" spans="1:26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</row>
    <row r="81" spans="1:26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</row>
    <row r="82" spans="1:26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</row>
    <row r="83" spans="1:26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</row>
    <row r="84" spans="1:26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</row>
    <row r="85" spans="1:26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</row>
    <row r="86" spans="1:26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</row>
    <row r="87" spans="1:26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</row>
    <row r="88" spans="1:26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  <c r="V88" s="191"/>
      <c r="W88" s="191"/>
      <c r="X88" s="191"/>
      <c r="Y88" s="191"/>
      <c r="Z88" s="191"/>
    </row>
    <row r="89" spans="1:26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</row>
    <row r="90" spans="1:26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191"/>
    </row>
    <row r="91" spans="1:26">
      <c r="A91" s="191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  <c r="V91" s="191"/>
      <c r="W91" s="191"/>
      <c r="X91" s="191"/>
      <c r="Y91" s="191"/>
      <c r="Z91" s="191"/>
    </row>
    <row r="92" spans="1:26">
      <c r="A92" s="191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</row>
    <row r="93" spans="1:26">
      <c r="A93" s="191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  <c r="V93" s="191"/>
      <c r="W93" s="191"/>
      <c r="X93" s="191"/>
      <c r="Y93" s="191"/>
      <c r="Z93" s="191"/>
    </row>
    <row r="94" spans="1:26">
      <c r="A94" s="191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  <c r="V94" s="191"/>
      <c r="W94" s="191"/>
      <c r="X94" s="191"/>
      <c r="Y94" s="191"/>
      <c r="Z94" s="191"/>
    </row>
    <row r="95" spans="1:26">
      <c r="A95" s="191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  <c r="V95" s="191"/>
      <c r="W95" s="191"/>
      <c r="X95" s="191"/>
      <c r="Y95" s="191"/>
      <c r="Z95" s="191"/>
    </row>
    <row r="96" spans="1:26">
      <c r="A96" s="191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</row>
    <row r="97" spans="1:26">
      <c r="A97" s="191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  <c r="V97" s="191"/>
      <c r="W97" s="191"/>
      <c r="X97" s="191"/>
      <c r="Y97" s="191"/>
      <c r="Z97" s="191"/>
    </row>
    <row r="98" spans="1:26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  <c r="V98" s="191"/>
      <c r="W98" s="191"/>
      <c r="X98" s="191"/>
      <c r="Y98" s="191"/>
      <c r="Z98" s="191"/>
    </row>
    <row r="99" spans="1:26">
      <c r="A99" s="191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91"/>
      <c r="X99" s="191"/>
      <c r="Y99" s="191"/>
      <c r="Z99" s="191"/>
    </row>
    <row r="100" spans="1:26">
      <c r="A100" s="191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  <c r="V100" s="191"/>
      <c r="W100" s="191"/>
      <c r="X100" s="191"/>
      <c r="Y100" s="191"/>
      <c r="Z100" s="191"/>
    </row>
    <row r="101" spans="1:26">
      <c r="A101" s="191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</row>
    <row r="102" spans="1:26">
      <c r="A102" s="191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  <c r="V102" s="191"/>
      <c r="W102" s="191"/>
      <c r="X102" s="191"/>
      <c r="Y102" s="191"/>
      <c r="Z102" s="191"/>
    </row>
    <row r="103" spans="1:26">
      <c r="A103" s="191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</row>
    <row r="104" spans="1:26">
      <c r="A104" s="191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</row>
    <row r="105" spans="1:26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</row>
    <row r="106" spans="1:26">
      <c r="A106" s="191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191"/>
      <c r="W106" s="191"/>
      <c r="X106" s="191"/>
      <c r="Y106" s="191"/>
      <c r="Z106" s="191"/>
    </row>
    <row r="107" spans="1:26">
      <c r="A107" s="191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191"/>
      <c r="W107" s="191"/>
      <c r="X107" s="191"/>
      <c r="Y107" s="191"/>
      <c r="Z107" s="191"/>
    </row>
    <row r="108" spans="1:26">
      <c r="A108" s="191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191"/>
      <c r="W108" s="191"/>
      <c r="X108" s="191"/>
      <c r="Y108" s="191"/>
      <c r="Z108" s="191"/>
    </row>
    <row r="109" spans="1:2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191"/>
      <c r="W109" s="191"/>
      <c r="X109" s="191"/>
      <c r="Y109" s="191"/>
      <c r="Z109" s="191"/>
    </row>
    <row r="110" spans="1:26">
      <c r="A110" s="191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</row>
    <row r="111" spans="1:26">
      <c r="A111" s="191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</row>
    <row r="112" spans="1:26">
      <c r="A112" s="191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  <c r="V112" s="191"/>
      <c r="W112" s="191"/>
      <c r="X112" s="191"/>
      <c r="Y112" s="191"/>
      <c r="Z112" s="191"/>
    </row>
    <row r="113" spans="1:26">
      <c r="A113" s="191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  <c r="V113" s="191"/>
      <c r="W113" s="191"/>
      <c r="X113" s="191"/>
      <c r="Y113" s="191"/>
      <c r="Z113" s="191"/>
    </row>
    <row r="114" spans="1:26">
      <c r="A114" s="191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</row>
    <row r="115" spans="1:26">
      <c r="A115" s="191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</row>
    <row r="116" spans="1:26">
      <c r="A116" s="191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</row>
    <row r="117" spans="1:26">
      <c r="A117" s="191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</row>
    <row r="118" spans="1:26">
      <c r="A118" s="191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</row>
    <row r="119" spans="1:26">
      <c r="A119" s="191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</row>
    <row r="120" spans="1:26">
      <c r="A120" s="191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</row>
    <row r="121" spans="1:26">
      <c r="A121" s="191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</row>
    <row r="122" spans="1:26">
      <c r="A122" s="191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</row>
    <row r="123" spans="1:26">
      <c r="A123" s="191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  <c r="V123" s="191"/>
      <c r="W123" s="191"/>
      <c r="X123" s="191"/>
      <c r="Y123" s="191"/>
      <c r="Z123" s="191"/>
    </row>
    <row r="124" spans="1:26">
      <c r="A124" s="191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  <c r="V124" s="191"/>
      <c r="W124" s="191"/>
      <c r="X124" s="191"/>
      <c r="Y124" s="191"/>
      <c r="Z124" s="191"/>
    </row>
    <row r="125" spans="1:26">
      <c r="A125" s="191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  <c r="X125" s="191"/>
      <c r="Y125" s="191"/>
      <c r="Z125" s="191"/>
    </row>
    <row r="126" spans="1:26">
      <c r="A126" s="191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  <c r="V126" s="191"/>
      <c r="W126" s="191"/>
      <c r="X126" s="191"/>
      <c r="Y126" s="191"/>
      <c r="Z126" s="191"/>
    </row>
    <row r="127" spans="1:26">
      <c r="A127" s="191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  <c r="V127" s="191"/>
      <c r="W127" s="191"/>
      <c r="X127" s="191"/>
      <c r="Y127" s="191"/>
      <c r="Z127" s="191"/>
    </row>
    <row r="128" spans="1:26">
      <c r="A128" s="191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  <c r="X128" s="191"/>
      <c r="Y128" s="191"/>
      <c r="Z128" s="191"/>
    </row>
    <row r="129" spans="1:26">
      <c r="A129" s="191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  <c r="V129" s="191"/>
      <c r="W129" s="191"/>
      <c r="X129" s="191"/>
      <c r="Y129" s="191"/>
      <c r="Z129" s="191"/>
    </row>
    <row r="130" spans="1:26">
      <c r="A130" s="191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  <c r="V130" s="191"/>
      <c r="W130" s="191"/>
      <c r="X130" s="191"/>
      <c r="Y130" s="191"/>
      <c r="Z130" s="191"/>
    </row>
    <row r="131" spans="1:26">
      <c r="A131" s="191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  <c r="V131" s="191"/>
      <c r="W131" s="191"/>
      <c r="X131" s="191"/>
      <c r="Y131" s="191"/>
      <c r="Z131" s="191"/>
    </row>
    <row r="132" spans="1:26">
      <c r="A132" s="191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  <c r="V132" s="191"/>
      <c r="W132" s="191"/>
      <c r="X132" s="191"/>
      <c r="Y132" s="191"/>
      <c r="Z132" s="191"/>
    </row>
    <row r="133" spans="1:26">
      <c r="A133" s="191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  <c r="V133" s="191"/>
      <c r="W133" s="191"/>
      <c r="X133" s="191"/>
      <c r="Y133" s="191"/>
      <c r="Z133" s="191"/>
    </row>
    <row r="134" spans="1:26">
      <c r="A134" s="191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  <c r="V134" s="191"/>
      <c r="W134" s="191"/>
      <c r="X134" s="191"/>
      <c r="Y134" s="191"/>
      <c r="Z134" s="191"/>
    </row>
    <row r="135" spans="1:26">
      <c r="A135" s="191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  <c r="V135" s="191"/>
      <c r="W135" s="191"/>
      <c r="X135" s="191"/>
      <c r="Y135" s="191"/>
      <c r="Z135" s="191"/>
    </row>
    <row r="136" spans="1:26">
      <c r="A136" s="191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  <c r="V136" s="191"/>
      <c r="W136" s="191"/>
      <c r="X136" s="191"/>
      <c r="Y136" s="191"/>
      <c r="Z136" s="191"/>
    </row>
    <row r="137" spans="1:26">
      <c r="A137" s="191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  <c r="V137" s="191"/>
      <c r="W137" s="191"/>
      <c r="X137" s="191"/>
      <c r="Y137" s="191"/>
      <c r="Z137" s="191"/>
    </row>
    <row r="138" spans="1:26">
      <c r="A138" s="191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  <c r="V138" s="191"/>
      <c r="W138" s="191"/>
      <c r="X138" s="191"/>
      <c r="Y138" s="191"/>
      <c r="Z138" s="191"/>
    </row>
    <row r="139" spans="1:26">
      <c r="A139" s="191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  <c r="V139" s="191"/>
      <c r="W139" s="191"/>
      <c r="X139" s="191"/>
      <c r="Y139" s="191"/>
      <c r="Z139" s="191"/>
    </row>
    <row r="140" spans="1:26">
      <c r="A140" s="191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  <c r="V140" s="191"/>
      <c r="W140" s="191"/>
      <c r="X140" s="191"/>
      <c r="Y140" s="191"/>
      <c r="Z140" s="191"/>
    </row>
    <row r="141" spans="1:26">
      <c r="A141" s="191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  <c r="V141" s="191"/>
      <c r="W141" s="191"/>
      <c r="X141" s="191"/>
      <c r="Y141" s="191"/>
      <c r="Z141" s="191"/>
    </row>
    <row r="142" spans="1:26">
      <c r="A142" s="191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  <c r="V142" s="191"/>
      <c r="W142" s="191"/>
      <c r="X142" s="191"/>
      <c r="Y142" s="191"/>
      <c r="Z142" s="191"/>
    </row>
    <row r="143" spans="1:26">
      <c r="A143" s="191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  <c r="V143" s="191"/>
      <c r="W143" s="191"/>
      <c r="X143" s="191"/>
      <c r="Y143" s="191"/>
      <c r="Z143" s="191"/>
    </row>
    <row r="144" spans="1:26">
      <c r="A144" s="191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  <c r="V144" s="191"/>
      <c r="W144" s="191"/>
      <c r="X144" s="191"/>
      <c r="Y144" s="191"/>
      <c r="Z144" s="191"/>
    </row>
    <row r="145" spans="1:26">
      <c r="A145" s="191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  <c r="V145" s="191"/>
      <c r="W145" s="191"/>
      <c r="X145" s="191"/>
      <c r="Y145" s="191"/>
      <c r="Z145" s="191"/>
    </row>
    <row r="146" spans="1:26">
      <c r="A146" s="191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</row>
    <row r="147" spans="1:26">
      <c r="A147" s="191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</row>
    <row r="148" spans="1:26">
      <c r="A148" s="191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191"/>
    </row>
    <row r="149" spans="1:26">
      <c r="A149" s="191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  <c r="V149" s="191"/>
      <c r="W149" s="191"/>
      <c r="X149" s="191"/>
      <c r="Y149" s="191"/>
      <c r="Z149" s="191"/>
    </row>
    <row r="150" spans="1:26">
      <c r="A150" s="191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  <c r="V150" s="191"/>
      <c r="W150" s="191"/>
      <c r="X150" s="191"/>
      <c r="Y150" s="191"/>
      <c r="Z150" s="191"/>
    </row>
    <row r="151" spans="1:26">
      <c r="A151" s="191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</row>
    <row r="152" spans="1:26">
      <c r="A152" s="191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  <c r="V152" s="191"/>
      <c r="W152" s="191"/>
      <c r="X152" s="191"/>
      <c r="Y152" s="191"/>
      <c r="Z152" s="191"/>
    </row>
    <row r="153" spans="1:26">
      <c r="A153" s="191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  <c r="V153" s="191"/>
      <c r="W153" s="191"/>
      <c r="X153" s="191"/>
      <c r="Y153" s="191"/>
      <c r="Z153" s="191"/>
    </row>
    <row r="154" spans="1:26">
      <c r="A154" s="191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  <c r="V154" s="191"/>
      <c r="W154" s="191"/>
      <c r="X154" s="191"/>
      <c r="Y154" s="191"/>
      <c r="Z154" s="191"/>
    </row>
    <row r="155" spans="1:26">
      <c r="A155" s="191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  <c r="V155" s="191"/>
      <c r="W155" s="191"/>
      <c r="X155" s="191"/>
      <c r="Y155" s="191"/>
      <c r="Z155" s="191"/>
    </row>
    <row r="156" spans="1:26">
      <c r="A156" s="191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  <c r="V156" s="191"/>
      <c r="W156" s="191"/>
      <c r="X156" s="191"/>
      <c r="Y156" s="191"/>
      <c r="Z156" s="191"/>
    </row>
    <row r="157" spans="1:26">
      <c r="A157" s="191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</row>
    <row r="158" spans="1:26">
      <c r="A158" s="191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  <c r="V158" s="191"/>
      <c r="W158" s="191"/>
      <c r="X158" s="191"/>
      <c r="Y158" s="191"/>
      <c r="Z158" s="191"/>
    </row>
    <row r="159" spans="1:26">
      <c r="A159" s="191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  <c r="V159" s="191"/>
      <c r="W159" s="191"/>
      <c r="X159" s="191"/>
      <c r="Y159" s="191"/>
      <c r="Z159" s="191"/>
    </row>
    <row r="160" spans="1:26">
      <c r="A160" s="191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  <c r="V160" s="191"/>
      <c r="W160" s="191"/>
      <c r="X160" s="191"/>
      <c r="Y160" s="191"/>
      <c r="Z160" s="191"/>
    </row>
    <row r="161" spans="1:26">
      <c r="A161" s="191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  <c r="V161" s="191"/>
      <c r="W161" s="191"/>
      <c r="X161" s="191"/>
      <c r="Y161" s="191"/>
      <c r="Z161" s="191"/>
    </row>
    <row r="162" spans="1:26">
      <c r="A162" s="191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  <c r="V162" s="191"/>
      <c r="W162" s="191"/>
      <c r="X162" s="191"/>
      <c r="Y162" s="191"/>
      <c r="Z162" s="191"/>
    </row>
    <row r="163" spans="1:26">
      <c r="A163" s="191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  <c r="V163" s="191"/>
      <c r="W163" s="191"/>
      <c r="X163" s="191"/>
      <c r="Y163" s="191"/>
      <c r="Z163" s="191"/>
    </row>
    <row r="164" spans="1:26">
      <c r="A164" s="191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  <c r="V164" s="191"/>
      <c r="W164" s="191"/>
      <c r="X164" s="191"/>
      <c r="Y164" s="191"/>
      <c r="Z164" s="191"/>
    </row>
    <row r="165" spans="1:26">
      <c r="A165" s="191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  <c r="V165" s="191"/>
      <c r="W165" s="191"/>
      <c r="X165" s="191"/>
      <c r="Y165" s="191"/>
      <c r="Z165" s="191"/>
    </row>
    <row r="166" spans="1:26">
      <c r="A166" s="191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  <c r="V166" s="191"/>
      <c r="W166" s="191"/>
      <c r="X166" s="191"/>
      <c r="Y166" s="191"/>
      <c r="Z166" s="191"/>
    </row>
    <row r="167" spans="1:26">
      <c r="A167" s="191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  <c r="V167" s="191"/>
      <c r="W167" s="191"/>
      <c r="X167" s="191"/>
      <c r="Y167" s="191"/>
      <c r="Z167" s="191"/>
    </row>
    <row r="168" spans="1:26">
      <c r="A168" s="191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  <c r="V168" s="191"/>
      <c r="W168" s="191"/>
      <c r="X168" s="191"/>
      <c r="Y168" s="191"/>
      <c r="Z168" s="191"/>
    </row>
    <row r="169" spans="1:26">
      <c r="A169" s="191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  <c r="V169" s="191"/>
      <c r="W169" s="191"/>
      <c r="X169" s="191"/>
      <c r="Y169" s="191"/>
      <c r="Z169" s="191"/>
    </row>
    <row r="170" spans="1:26">
      <c r="A170" s="191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  <c r="V170" s="191"/>
      <c r="W170" s="191"/>
      <c r="X170" s="191"/>
      <c r="Y170" s="191"/>
      <c r="Z170" s="191"/>
    </row>
    <row r="171" spans="1:26">
      <c r="A171" s="191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  <c r="V171" s="191"/>
      <c r="W171" s="191"/>
      <c r="X171" s="191"/>
      <c r="Y171" s="191"/>
      <c r="Z171" s="191"/>
    </row>
    <row r="172" spans="1:26">
      <c r="A172" s="191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  <c r="V172" s="191"/>
      <c r="W172" s="191"/>
      <c r="X172" s="191"/>
      <c r="Y172" s="191"/>
      <c r="Z172" s="191"/>
    </row>
    <row r="173" spans="1:26">
      <c r="A173" s="191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  <c r="V173" s="191"/>
      <c r="W173" s="191"/>
      <c r="X173" s="191"/>
      <c r="Y173" s="191"/>
      <c r="Z173" s="191"/>
    </row>
    <row r="174" spans="1:26">
      <c r="A174" s="191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  <c r="V174" s="191"/>
      <c r="W174" s="191"/>
      <c r="X174" s="191"/>
      <c r="Y174" s="191"/>
      <c r="Z174" s="191"/>
    </row>
    <row r="175" spans="1:26">
      <c r="A175" s="191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>
      <c r="A176" s="191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  <c r="V176" s="191"/>
      <c r="W176" s="191"/>
      <c r="X176" s="191"/>
      <c r="Y176" s="191"/>
      <c r="Z176" s="191"/>
    </row>
    <row r="177" spans="1:26">
      <c r="A177" s="191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191"/>
    </row>
    <row r="178" spans="1:26">
      <c r="A178" s="191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  <c r="V178" s="191"/>
      <c r="W178" s="191"/>
      <c r="X178" s="191"/>
      <c r="Y178" s="191"/>
      <c r="Z178" s="191"/>
    </row>
    <row r="179" spans="1:26">
      <c r="A179" s="191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  <c r="V179" s="191"/>
      <c r="W179" s="191"/>
      <c r="X179" s="191"/>
      <c r="Y179" s="191"/>
      <c r="Z179" s="191"/>
    </row>
    <row r="180" spans="1:26">
      <c r="A180" s="191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  <c r="V180" s="191"/>
      <c r="W180" s="191"/>
      <c r="X180" s="191"/>
      <c r="Y180" s="191"/>
      <c r="Z180" s="191"/>
    </row>
    <row r="181" spans="1:26">
      <c r="A181" s="191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  <c r="V181" s="191"/>
      <c r="W181" s="191"/>
      <c r="X181" s="191"/>
      <c r="Y181" s="191"/>
      <c r="Z181" s="191"/>
    </row>
    <row r="182" spans="1:26">
      <c r="A182" s="191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  <c r="V182" s="191"/>
      <c r="W182" s="191"/>
      <c r="X182" s="191"/>
      <c r="Y182" s="191"/>
      <c r="Z182" s="191"/>
    </row>
    <row r="183" spans="1:26">
      <c r="A183" s="191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  <c r="V183" s="191"/>
      <c r="W183" s="191"/>
      <c r="X183" s="191"/>
      <c r="Y183" s="191"/>
      <c r="Z183" s="191"/>
    </row>
    <row r="184" spans="1:26">
      <c r="A184" s="191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  <c r="V184" s="191"/>
      <c r="W184" s="191"/>
      <c r="X184" s="191"/>
      <c r="Y184" s="191"/>
      <c r="Z184" s="191"/>
    </row>
    <row r="185" spans="1:26">
      <c r="A185" s="191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  <c r="V185" s="191"/>
      <c r="W185" s="191"/>
      <c r="X185" s="191"/>
      <c r="Y185" s="191"/>
      <c r="Z185" s="191"/>
    </row>
    <row r="186" spans="1:26">
      <c r="A186" s="191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  <c r="V186" s="191"/>
      <c r="W186" s="191"/>
      <c r="X186" s="191"/>
      <c r="Y186" s="191"/>
      <c r="Z186" s="191"/>
    </row>
    <row r="187" spans="1:26">
      <c r="A187" s="191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  <c r="V187" s="191"/>
      <c r="W187" s="191"/>
      <c r="X187" s="191"/>
      <c r="Y187" s="191"/>
      <c r="Z187" s="191"/>
    </row>
    <row r="188" spans="1:26">
      <c r="A188" s="191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  <c r="V188" s="191"/>
      <c r="W188" s="191"/>
      <c r="X188" s="191"/>
      <c r="Y188" s="191"/>
      <c r="Z188" s="191"/>
    </row>
    <row r="189" spans="1:26">
      <c r="A189" s="191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  <c r="V189" s="191"/>
      <c r="W189" s="191"/>
      <c r="X189" s="191"/>
      <c r="Y189" s="191"/>
      <c r="Z189" s="191"/>
    </row>
    <row r="190" spans="1:26">
      <c r="A190" s="191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  <c r="V190" s="191"/>
      <c r="W190" s="191"/>
      <c r="X190" s="191"/>
      <c r="Y190" s="191"/>
      <c r="Z190" s="191"/>
    </row>
    <row r="191" spans="1:26">
      <c r="A191" s="191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  <c r="V191" s="191"/>
      <c r="W191" s="191"/>
      <c r="X191" s="191"/>
      <c r="Y191" s="191"/>
      <c r="Z191" s="191"/>
    </row>
    <row r="192" spans="1:26">
      <c r="A192" s="191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  <c r="V192" s="191"/>
      <c r="W192" s="191"/>
      <c r="X192" s="191"/>
      <c r="Y192" s="191"/>
      <c r="Z192" s="191"/>
    </row>
    <row r="193" spans="1:26">
      <c r="A193" s="191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  <c r="V193" s="191"/>
      <c r="W193" s="191"/>
      <c r="X193" s="191"/>
      <c r="Y193" s="191"/>
      <c r="Z193" s="191"/>
    </row>
    <row r="194" spans="1:26">
      <c r="A194" s="191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  <c r="V194" s="191"/>
      <c r="W194" s="191"/>
      <c r="X194" s="191"/>
      <c r="Y194" s="191"/>
      <c r="Z194" s="191"/>
    </row>
    <row r="195" spans="1:26">
      <c r="A195" s="191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  <c r="V195" s="191"/>
      <c r="W195" s="191"/>
      <c r="X195" s="191"/>
      <c r="Y195" s="191"/>
      <c r="Z195" s="191"/>
    </row>
    <row r="196" spans="1:26">
      <c r="A196" s="191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  <c r="V196" s="191"/>
      <c r="W196" s="191"/>
      <c r="X196" s="191"/>
      <c r="Y196" s="191"/>
      <c r="Z196" s="191"/>
    </row>
    <row r="197" spans="1:26">
      <c r="A197" s="191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1"/>
    </row>
    <row r="198" spans="1:26">
      <c r="A198" s="191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  <c r="V198" s="191"/>
      <c r="W198" s="191"/>
      <c r="X198" s="191"/>
      <c r="Y198" s="191"/>
      <c r="Z198" s="191"/>
    </row>
    <row r="199" spans="1:26">
      <c r="A199" s="191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1"/>
    </row>
    <row r="200" spans="1:26">
      <c r="A200" s="191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  <c r="V200" s="191"/>
      <c r="W200" s="191"/>
      <c r="X200" s="191"/>
      <c r="Y200" s="191"/>
      <c r="Z200" s="191"/>
    </row>
    <row r="201" spans="1:26">
      <c r="A201" s="191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  <c r="V201" s="191"/>
      <c r="W201" s="191"/>
      <c r="X201" s="191"/>
      <c r="Y201" s="191"/>
      <c r="Z201" s="191"/>
    </row>
    <row r="202" spans="1:26">
      <c r="A202" s="191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  <c r="V202" s="191"/>
      <c r="W202" s="191"/>
      <c r="X202" s="191"/>
      <c r="Y202" s="191"/>
      <c r="Z202" s="191"/>
    </row>
    <row r="203" spans="1:26">
      <c r="A203" s="191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191"/>
    </row>
    <row r="204" spans="1:26">
      <c r="A204" s="191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  <c r="V204" s="191"/>
      <c r="W204" s="191"/>
      <c r="X204" s="191"/>
      <c r="Y204" s="191"/>
      <c r="Z204" s="191"/>
    </row>
    <row r="205" spans="1:26">
      <c r="A205" s="191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  <c r="V205" s="191"/>
      <c r="W205" s="191"/>
      <c r="X205" s="191"/>
      <c r="Y205" s="191"/>
      <c r="Z205" s="191"/>
    </row>
    <row r="206" spans="1:26">
      <c r="A206" s="191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</row>
    <row r="207" spans="1:26">
      <c r="A207" s="191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</row>
    <row r="208" spans="1:26">
      <c r="A208" s="191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</row>
    <row r="209" spans="1:26">
      <c r="A209" s="191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</row>
    <row r="210" spans="1:26">
      <c r="A210" s="191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</row>
    <row r="211" spans="1:26">
      <c r="A211" s="191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</row>
    <row r="212" spans="1:26">
      <c r="A212" s="191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</row>
    <row r="213" spans="1:26">
      <c r="A213" s="191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</row>
    <row r="214" spans="1:26">
      <c r="A214" s="191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</row>
    <row r="215" spans="1:26">
      <c r="A215" s="191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  <c r="V215" s="191"/>
      <c r="W215" s="191"/>
      <c r="X215" s="191"/>
      <c r="Y215" s="191"/>
      <c r="Z215" s="191"/>
    </row>
    <row r="216" spans="1:26">
      <c r="A216" s="191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  <c r="V216" s="191"/>
      <c r="W216" s="191"/>
      <c r="X216" s="191"/>
      <c r="Y216" s="191"/>
      <c r="Z216" s="191"/>
    </row>
    <row r="217" spans="1:26">
      <c r="A217" s="191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  <c r="V217" s="191"/>
      <c r="W217" s="191"/>
      <c r="X217" s="191"/>
      <c r="Y217" s="191"/>
      <c r="Z217" s="191"/>
    </row>
    <row r="218" spans="1:26">
      <c r="A218" s="191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  <c r="V218" s="191"/>
      <c r="W218" s="191"/>
      <c r="X218" s="191"/>
      <c r="Y218" s="191"/>
      <c r="Z218" s="191"/>
    </row>
    <row r="219" spans="1:26">
      <c r="A219" s="191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  <c r="V219" s="191"/>
      <c r="W219" s="191"/>
      <c r="X219" s="191"/>
      <c r="Y219" s="191"/>
      <c r="Z219" s="191"/>
    </row>
    <row r="220" spans="1:26">
      <c r="A220" s="191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  <c r="V220" s="191"/>
      <c r="W220" s="191"/>
      <c r="X220" s="191"/>
      <c r="Y220" s="191"/>
      <c r="Z220" s="191"/>
    </row>
    <row r="221" spans="1:26">
      <c r="A221" s="191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  <c r="V221" s="191"/>
      <c r="W221" s="191"/>
      <c r="X221" s="191"/>
      <c r="Y221" s="191"/>
      <c r="Z221" s="191"/>
    </row>
    <row r="222" spans="1:26">
      <c r="A222" s="191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  <c r="V222" s="191"/>
      <c r="W222" s="191"/>
      <c r="X222" s="191"/>
      <c r="Y222" s="191"/>
      <c r="Z222" s="191"/>
    </row>
    <row r="223" spans="1:26">
      <c r="A223" s="191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  <c r="V223" s="191"/>
      <c r="W223" s="191"/>
      <c r="X223" s="191"/>
      <c r="Y223" s="191"/>
      <c r="Z223" s="191"/>
    </row>
    <row r="224" spans="1:26">
      <c r="A224" s="191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  <c r="V224" s="191"/>
      <c r="W224" s="191"/>
      <c r="X224" s="191"/>
      <c r="Y224" s="191"/>
      <c r="Z224" s="191"/>
    </row>
    <row r="225" spans="1:26">
      <c r="A225" s="191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  <c r="V225" s="191"/>
      <c r="W225" s="191"/>
      <c r="X225" s="191"/>
      <c r="Y225" s="191"/>
      <c r="Z225" s="191"/>
    </row>
    <row r="226" spans="1:26">
      <c r="A226" s="191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  <c r="V226" s="191"/>
      <c r="W226" s="191"/>
      <c r="X226" s="191"/>
      <c r="Y226" s="191"/>
      <c r="Z226" s="191"/>
    </row>
    <row r="227" spans="1:26">
      <c r="A227" s="191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  <c r="V227" s="191"/>
      <c r="W227" s="191"/>
      <c r="X227" s="191"/>
      <c r="Y227" s="191"/>
      <c r="Z227" s="191"/>
    </row>
    <row r="228" spans="1:26">
      <c r="A228" s="191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  <c r="V228" s="191"/>
      <c r="W228" s="191"/>
      <c r="X228" s="191"/>
      <c r="Y228" s="191"/>
      <c r="Z228" s="191"/>
    </row>
    <row r="229" spans="1:26">
      <c r="A229" s="191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191"/>
    </row>
    <row r="230" spans="1:26">
      <c r="A230" s="191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  <c r="V230" s="191"/>
      <c r="W230" s="191"/>
      <c r="X230" s="191"/>
      <c r="Y230" s="191"/>
      <c r="Z230" s="191"/>
    </row>
    <row r="231" spans="1:26">
      <c r="A231" s="191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  <c r="V231" s="191"/>
      <c r="W231" s="191"/>
      <c r="X231" s="191"/>
      <c r="Y231" s="191"/>
      <c r="Z231" s="191"/>
    </row>
    <row r="232" spans="1:26">
      <c r="A232" s="191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  <c r="V232" s="191"/>
      <c r="W232" s="191"/>
      <c r="X232" s="191"/>
      <c r="Y232" s="191"/>
      <c r="Z232" s="191"/>
    </row>
    <row r="233" spans="1:26">
      <c r="A233" s="191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  <c r="V233" s="191"/>
      <c r="W233" s="191"/>
      <c r="X233" s="191"/>
      <c r="Y233" s="191"/>
      <c r="Z233" s="191"/>
    </row>
    <row r="234" spans="1:26">
      <c r="A234" s="191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  <c r="V234" s="191"/>
      <c r="W234" s="191"/>
      <c r="X234" s="191"/>
      <c r="Y234" s="191"/>
      <c r="Z234" s="191"/>
    </row>
    <row r="235" spans="1:26">
      <c r="A235" s="191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  <c r="V235" s="191"/>
      <c r="W235" s="191"/>
      <c r="X235" s="191"/>
      <c r="Y235" s="191"/>
      <c r="Z235" s="191"/>
    </row>
    <row r="236" spans="1:26">
      <c r="A236" s="191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  <c r="V236" s="191"/>
      <c r="W236" s="191"/>
      <c r="X236" s="191"/>
      <c r="Y236" s="191"/>
      <c r="Z236" s="191"/>
    </row>
    <row r="237" spans="1:26">
      <c r="A237" s="191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  <c r="V237" s="191"/>
      <c r="W237" s="191"/>
      <c r="X237" s="191"/>
      <c r="Y237" s="191"/>
      <c r="Z237" s="191"/>
    </row>
    <row r="238" spans="1:26">
      <c r="A238" s="191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  <c r="V238" s="191"/>
      <c r="W238" s="191"/>
      <c r="X238" s="191"/>
      <c r="Y238" s="191"/>
      <c r="Z238" s="191"/>
    </row>
    <row r="239" spans="1:26">
      <c r="A239" s="191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  <c r="V239" s="191"/>
      <c r="W239" s="191"/>
      <c r="X239" s="191"/>
      <c r="Y239" s="191"/>
      <c r="Z239" s="191"/>
    </row>
    <row r="240" spans="1:26">
      <c r="A240" s="191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  <c r="V240" s="191"/>
      <c r="W240" s="191"/>
      <c r="X240" s="191"/>
      <c r="Y240" s="191"/>
      <c r="Z240" s="191"/>
    </row>
    <row r="241" spans="1:26">
      <c r="A241" s="191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  <c r="V241" s="191"/>
      <c r="W241" s="191"/>
      <c r="X241" s="191"/>
      <c r="Y241" s="191"/>
      <c r="Z241" s="191"/>
    </row>
    <row r="242" spans="1:26">
      <c r="A242" s="191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  <c r="V242" s="191"/>
      <c r="W242" s="191"/>
      <c r="X242" s="191"/>
      <c r="Y242" s="191"/>
      <c r="Z242" s="191"/>
    </row>
    <row r="243" spans="1:26">
      <c r="A243" s="191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  <c r="V243" s="191"/>
      <c r="W243" s="191"/>
      <c r="X243" s="191"/>
      <c r="Y243" s="191"/>
      <c r="Z243" s="191"/>
    </row>
    <row r="244" spans="1:26">
      <c r="A244" s="191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  <c r="V244" s="191"/>
      <c r="W244" s="191"/>
      <c r="X244" s="191"/>
      <c r="Y244" s="191"/>
      <c r="Z244" s="191"/>
    </row>
    <row r="245" spans="1:26">
      <c r="A245" s="191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  <c r="V245" s="191"/>
      <c r="W245" s="191"/>
      <c r="X245" s="191"/>
      <c r="Y245" s="191"/>
      <c r="Z245" s="191"/>
    </row>
    <row r="246" spans="1:26">
      <c r="A246" s="191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  <c r="V246" s="191"/>
      <c r="W246" s="191"/>
      <c r="X246" s="191"/>
      <c r="Y246" s="191"/>
      <c r="Z246" s="191"/>
    </row>
    <row r="247" spans="1:26">
      <c r="A247" s="191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  <c r="V247" s="191"/>
      <c r="W247" s="191"/>
      <c r="X247" s="191"/>
      <c r="Y247" s="191"/>
      <c r="Z247" s="191"/>
    </row>
    <row r="248" spans="1:26">
      <c r="A248" s="191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</row>
    <row r="249" spans="1:26">
      <c r="A249" s="191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</row>
    <row r="250" spans="1:26">
      <c r="A250" s="191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</row>
    <row r="251" spans="1:26">
      <c r="A251" s="191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</row>
    <row r="252" spans="1:26">
      <c r="A252" s="191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</row>
    <row r="253" spans="1:26">
      <c r="A253" s="191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  <c r="V253" s="191"/>
      <c r="W253" s="191"/>
      <c r="X253" s="191"/>
      <c r="Y253" s="191"/>
      <c r="Z253" s="191"/>
    </row>
    <row r="254" spans="1:26">
      <c r="A254" s="191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</row>
    <row r="255" spans="1:26">
      <c r="A255" s="191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</row>
    <row r="256" spans="1:26">
      <c r="A256" s="191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</row>
    <row r="257" spans="1:26">
      <c r="A257" s="191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</row>
    <row r="258" spans="1:26">
      <c r="A258" s="191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  <c r="V258" s="191"/>
      <c r="W258" s="191"/>
      <c r="X258" s="191"/>
      <c r="Y258" s="191"/>
      <c r="Z258" s="191"/>
    </row>
    <row r="259" spans="1:26">
      <c r="A259" s="191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  <c r="V259" s="191"/>
      <c r="W259" s="191"/>
      <c r="X259" s="191"/>
      <c r="Y259" s="191"/>
      <c r="Z259" s="191"/>
    </row>
    <row r="260" spans="1:26">
      <c r="A260" s="191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  <c r="V260" s="191"/>
      <c r="W260" s="191"/>
      <c r="X260" s="191"/>
      <c r="Y260" s="191"/>
      <c r="Z260" s="191"/>
    </row>
    <row r="261" spans="1:26">
      <c r="A261" s="191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  <c r="V261" s="191"/>
      <c r="W261" s="191"/>
      <c r="X261" s="191"/>
      <c r="Y261" s="191"/>
      <c r="Z261" s="191"/>
    </row>
    <row r="262" spans="1:26">
      <c r="A262" s="191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  <c r="V262" s="191"/>
      <c r="W262" s="191"/>
      <c r="X262" s="191"/>
      <c r="Y262" s="191"/>
      <c r="Z262" s="191"/>
    </row>
    <row r="263" spans="1:26">
      <c r="A263" s="191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  <c r="X263" s="191"/>
      <c r="Y263" s="191"/>
      <c r="Z263" s="191"/>
    </row>
    <row r="264" spans="1:26">
      <c r="A264" s="191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  <c r="V264" s="191"/>
      <c r="W264" s="191"/>
      <c r="X264" s="191"/>
      <c r="Y264" s="191"/>
      <c r="Z264" s="191"/>
    </row>
    <row r="265" spans="1:26">
      <c r="A265" s="191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  <c r="V265" s="191"/>
      <c r="W265" s="191"/>
      <c r="X265" s="191"/>
      <c r="Y265" s="191"/>
      <c r="Z265" s="191"/>
    </row>
    <row r="266" spans="1:26">
      <c r="A266" s="191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  <c r="V266" s="191"/>
      <c r="W266" s="191"/>
      <c r="X266" s="191"/>
      <c r="Y266" s="191"/>
      <c r="Z266" s="191"/>
    </row>
    <row r="267" spans="1:26">
      <c r="A267" s="191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  <c r="V267" s="191"/>
      <c r="W267" s="191"/>
      <c r="X267" s="191"/>
      <c r="Y267" s="191"/>
      <c r="Z267" s="191"/>
    </row>
    <row r="268" spans="1:26">
      <c r="A268" s="191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  <c r="V268" s="191"/>
      <c r="W268" s="191"/>
      <c r="X268" s="191"/>
      <c r="Y268" s="191"/>
      <c r="Z268" s="191"/>
    </row>
    <row r="269" spans="1:26">
      <c r="A269" s="191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  <c r="V269" s="191"/>
      <c r="W269" s="191"/>
      <c r="X269" s="191"/>
      <c r="Y269" s="191"/>
      <c r="Z269" s="191"/>
    </row>
    <row r="270" spans="1:26">
      <c r="A270" s="191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  <c r="V270" s="191"/>
      <c r="W270" s="191"/>
      <c r="X270" s="191"/>
      <c r="Y270" s="191"/>
      <c r="Z270" s="191"/>
    </row>
    <row r="271" spans="1:26">
      <c r="A271" s="191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  <c r="V271" s="191"/>
      <c r="W271" s="191"/>
      <c r="X271" s="191"/>
      <c r="Y271" s="191"/>
      <c r="Z271" s="191"/>
    </row>
    <row r="272" spans="1:26">
      <c r="A272" s="191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  <c r="V272" s="191"/>
      <c r="W272" s="191"/>
      <c r="X272" s="191"/>
      <c r="Y272" s="191"/>
      <c r="Z272" s="191"/>
    </row>
    <row r="273" spans="1:26">
      <c r="A273" s="191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  <c r="V273" s="191"/>
      <c r="W273" s="191"/>
      <c r="X273" s="191"/>
      <c r="Y273" s="191"/>
      <c r="Z273" s="191"/>
    </row>
    <row r="274" spans="1:26">
      <c r="A274" s="191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  <c r="V274" s="191"/>
      <c r="W274" s="191"/>
      <c r="X274" s="191"/>
      <c r="Y274" s="191"/>
      <c r="Z274" s="191"/>
    </row>
    <row r="275" spans="1:26">
      <c r="A275" s="191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  <c r="V275" s="191"/>
      <c r="W275" s="191"/>
      <c r="X275" s="191"/>
      <c r="Y275" s="191"/>
      <c r="Z275" s="191"/>
    </row>
    <row r="276" spans="1:26">
      <c r="A276" s="191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  <c r="V276" s="191"/>
      <c r="W276" s="191"/>
      <c r="X276" s="191"/>
      <c r="Y276" s="191"/>
      <c r="Z276" s="191"/>
    </row>
    <row r="277" spans="1:26">
      <c r="A277" s="191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  <c r="V277" s="191"/>
      <c r="W277" s="191"/>
      <c r="X277" s="191"/>
      <c r="Y277" s="191"/>
      <c r="Z277" s="191"/>
    </row>
    <row r="278" spans="1:26">
      <c r="A278" s="191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  <c r="V278" s="191"/>
      <c r="W278" s="191"/>
      <c r="X278" s="191"/>
      <c r="Y278" s="191"/>
      <c r="Z278" s="191"/>
    </row>
    <row r="279" spans="1:26">
      <c r="A279" s="191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  <c r="V279" s="191"/>
      <c r="W279" s="191"/>
      <c r="X279" s="191"/>
      <c r="Y279" s="191"/>
      <c r="Z279" s="191"/>
    </row>
    <row r="280" spans="1:26">
      <c r="A280" s="191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  <c r="V280" s="191"/>
      <c r="W280" s="191"/>
      <c r="X280" s="191"/>
      <c r="Y280" s="191"/>
      <c r="Z280" s="191"/>
    </row>
    <row r="281" spans="1:26">
      <c r="A281" s="191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  <c r="V281" s="191"/>
      <c r="W281" s="191"/>
      <c r="X281" s="191"/>
      <c r="Y281" s="191"/>
      <c r="Z281" s="191"/>
    </row>
    <row r="282" spans="1:26">
      <c r="A282" s="191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  <c r="V282" s="191"/>
      <c r="W282" s="191"/>
      <c r="X282" s="191"/>
      <c r="Y282" s="191"/>
      <c r="Z282" s="191"/>
    </row>
    <row r="283" spans="1:26">
      <c r="A283" s="191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  <c r="V283" s="191"/>
      <c r="W283" s="191"/>
      <c r="X283" s="191"/>
      <c r="Y283" s="191"/>
      <c r="Z283" s="191"/>
    </row>
    <row r="284" spans="1:26">
      <c r="A284" s="191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  <c r="V284" s="191"/>
      <c r="W284" s="191"/>
      <c r="X284" s="191"/>
      <c r="Y284" s="191"/>
      <c r="Z284" s="191"/>
    </row>
    <row r="285" spans="1:26">
      <c r="A285" s="191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  <c r="V285" s="191"/>
      <c r="W285" s="191"/>
      <c r="X285" s="191"/>
      <c r="Y285" s="191"/>
      <c r="Z285" s="191"/>
    </row>
    <row r="286" spans="1:26">
      <c r="A286" s="191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  <c r="V286" s="191"/>
      <c r="W286" s="191"/>
      <c r="X286" s="191"/>
      <c r="Y286" s="191"/>
      <c r="Z286" s="191"/>
    </row>
    <row r="287" spans="1:26">
      <c r="A287" s="191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  <c r="V287" s="191"/>
      <c r="W287" s="191"/>
      <c r="X287" s="191"/>
      <c r="Y287" s="191"/>
      <c r="Z287" s="191"/>
    </row>
    <row r="288" spans="1:26">
      <c r="A288" s="191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  <c r="V288" s="191"/>
      <c r="W288" s="191"/>
      <c r="X288" s="191"/>
      <c r="Y288" s="191"/>
      <c r="Z288" s="191"/>
    </row>
    <row r="289" spans="1:26">
      <c r="A289" s="191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  <c r="V289" s="191"/>
      <c r="W289" s="191"/>
      <c r="X289" s="191"/>
      <c r="Y289" s="191"/>
      <c r="Z289" s="191"/>
    </row>
    <row r="290" spans="1:26">
      <c r="A290" s="191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  <c r="V290" s="191"/>
      <c r="W290" s="191"/>
      <c r="X290" s="191"/>
      <c r="Y290" s="191"/>
      <c r="Z290" s="191"/>
    </row>
    <row r="291" spans="1:26">
      <c r="A291" s="191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</row>
    <row r="292" spans="1:26">
      <c r="A292" s="191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  <c r="V292" s="191"/>
      <c r="W292" s="191"/>
      <c r="X292" s="191"/>
      <c r="Y292" s="191"/>
      <c r="Z292" s="191"/>
    </row>
    <row r="293" spans="1:26">
      <c r="A293" s="191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  <c r="V293" s="191"/>
      <c r="W293" s="191"/>
      <c r="X293" s="191"/>
      <c r="Y293" s="191"/>
      <c r="Z293" s="191"/>
    </row>
    <row r="294" spans="1:26">
      <c r="A294" s="191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  <c r="V294" s="191"/>
      <c r="W294" s="191"/>
      <c r="X294" s="191"/>
      <c r="Y294" s="191"/>
      <c r="Z294" s="191"/>
    </row>
    <row r="295" spans="1:26">
      <c r="A295" s="191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  <c r="V295" s="191"/>
      <c r="W295" s="191"/>
      <c r="X295" s="191"/>
      <c r="Y295" s="191"/>
      <c r="Z295" s="191"/>
    </row>
    <row r="296" spans="1:26">
      <c r="A296" s="191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  <c r="V296" s="191"/>
      <c r="W296" s="191"/>
      <c r="X296" s="191"/>
      <c r="Y296" s="191"/>
      <c r="Z296" s="191"/>
    </row>
    <row r="297" spans="1:26">
      <c r="A297" s="191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  <c r="V297" s="191"/>
      <c r="W297" s="191"/>
      <c r="X297" s="191"/>
      <c r="Y297" s="191"/>
      <c r="Z297" s="191"/>
    </row>
    <row r="298" spans="1:26">
      <c r="A298" s="191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  <c r="V298" s="191"/>
      <c r="W298" s="191"/>
      <c r="X298" s="191"/>
      <c r="Y298" s="191"/>
      <c r="Z298" s="191"/>
    </row>
    <row r="299" spans="1:26">
      <c r="A299" s="191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  <c r="V299" s="191"/>
      <c r="W299" s="191"/>
      <c r="X299" s="191"/>
      <c r="Y299" s="191"/>
      <c r="Z299" s="191"/>
    </row>
    <row r="300" spans="1:26">
      <c r="A300" s="191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  <c r="V300" s="191"/>
      <c r="W300" s="191"/>
      <c r="X300" s="191"/>
      <c r="Y300" s="191"/>
      <c r="Z300" s="191"/>
    </row>
    <row r="301" spans="1:26">
      <c r="A301" s="191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</row>
    <row r="302" spans="1:26">
      <c r="A302" s="191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  <c r="V302" s="191"/>
      <c r="W302" s="191"/>
      <c r="X302" s="191"/>
      <c r="Y302" s="191"/>
      <c r="Z302" s="191"/>
    </row>
    <row r="303" spans="1:26">
      <c r="A303" s="191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  <c r="V303" s="191"/>
      <c r="W303" s="191"/>
      <c r="X303" s="191"/>
      <c r="Y303" s="191"/>
      <c r="Z303" s="191"/>
    </row>
    <row r="304" spans="1:26">
      <c r="A304" s="191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  <c r="V304" s="191"/>
      <c r="W304" s="191"/>
      <c r="X304" s="191"/>
      <c r="Y304" s="191"/>
      <c r="Z304" s="191"/>
    </row>
    <row r="305" spans="1:26">
      <c r="A305" s="191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  <c r="V305" s="191"/>
      <c r="W305" s="191"/>
      <c r="X305" s="191"/>
      <c r="Y305" s="191"/>
      <c r="Z305" s="191"/>
    </row>
    <row r="306" spans="1:26">
      <c r="A306" s="191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  <c r="V306" s="191"/>
      <c r="W306" s="191"/>
      <c r="X306" s="191"/>
      <c r="Y306" s="191"/>
      <c r="Z306" s="191"/>
    </row>
    <row r="307" spans="1:26">
      <c r="A307" s="191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  <c r="V307" s="191"/>
      <c r="W307" s="191"/>
      <c r="X307" s="191"/>
      <c r="Y307" s="191"/>
      <c r="Z307" s="191"/>
    </row>
    <row r="308" spans="1:26">
      <c r="A308" s="191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  <c r="V308" s="191"/>
      <c r="W308" s="191"/>
      <c r="X308" s="191"/>
      <c r="Y308" s="191"/>
      <c r="Z308" s="191"/>
    </row>
    <row r="309" spans="1:26">
      <c r="A309" s="191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  <c r="V309" s="191"/>
      <c r="W309" s="191"/>
      <c r="X309" s="191"/>
      <c r="Y309" s="191"/>
      <c r="Z309" s="191"/>
    </row>
    <row r="310" spans="1:26">
      <c r="A310" s="191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  <c r="V310" s="191"/>
      <c r="W310" s="191"/>
      <c r="X310" s="191"/>
      <c r="Y310" s="191"/>
      <c r="Z310" s="191"/>
    </row>
    <row r="311" spans="1:26">
      <c r="A311" s="191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  <c r="V311" s="191"/>
      <c r="W311" s="191"/>
      <c r="X311" s="191"/>
      <c r="Y311" s="191"/>
      <c r="Z311" s="191"/>
    </row>
    <row r="312" spans="1:26">
      <c r="A312" s="191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  <c r="V312" s="191"/>
      <c r="W312" s="191"/>
      <c r="X312" s="191"/>
      <c r="Y312" s="191"/>
      <c r="Z312" s="191"/>
    </row>
    <row r="313" spans="1:26">
      <c r="A313" s="191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  <c r="V313" s="191"/>
      <c r="W313" s="191"/>
      <c r="X313" s="191"/>
      <c r="Y313" s="191"/>
      <c r="Z313" s="191"/>
    </row>
    <row r="314" spans="1:26">
      <c r="A314" s="191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  <c r="V314" s="191"/>
      <c r="W314" s="191"/>
      <c r="X314" s="191"/>
      <c r="Y314" s="191"/>
      <c r="Z314" s="191"/>
    </row>
    <row r="315" spans="1:26">
      <c r="A315" s="191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  <c r="V315" s="191"/>
      <c r="W315" s="191"/>
      <c r="X315" s="191"/>
      <c r="Y315" s="191"/>
      <c r="Z315" s="191"/>
    </row>
    <row r="316" spans="1:26">
      <c r="A316" s="191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  <c r="V316" s="191"/>
      <c r="W316" s="191"/>
      <c r="X316" s="191"/>
      <c r="Y316" s="191"/>
      <c r="Z316" s="191"/>
    </row>
    <row r="317" spans="1:26">
      <c r="A317" s="191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  <c r="V317" s="191"/>
      <c r="W317" s="191"/>
      <c r="X317" s="191"/>
      <c r="Y317" s="191"/>
      <c r="Z317" s="191"/>
    </row>
    <row r="318" spans="1:26">
      <c r="A318" s="191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  <c r="V318" s="191"/>
      <c r="W318" s="191"/>
      <c r="X318" s="191"/>
      <c r="Y318" s="191"/>
      <c r="Z318" s="191"/>
    </row>
    <row r="319" spans="1:26">
      <c r="A319" s="191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  <c r="V319" s="191"/>
      <c r="W319" s="191"/>
      <c r="X319" s="191"/>
      <c r="Y319" s="191"/>
      <c r="Z319" s="191"/>
    </row>
    <row r="320" spans="1:26">
      <c r="A320" s="191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  <c r="V320" s="191"/>
      <c r="W320" s="191"/>
      <c r="X320" s="191"/>
      <c r="Y320" s="191"/>
      <c r="Z320" s="191"/>
    </row>
    <row r="321" spans="1:26">
      <c r="A321" s="191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  <c r="V321" s="191"/>
      <c r="W321" s="191"/>
      <c r="X321" s="191"/>
      <c r="Y321" s="191"/>
      <c r="Z321" s="191"/>
    </row>
    <row r="322" spans="1:26">
      <c r="A322" s="191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  <c r="V322" s="191"/>
      <c r="W322" s="191"/>
      <c r="X322" s="191"/>
      <c r="Y322" s="191"/>
      <c r="Z322" s="191"/>
    </row>
    <row r="323" spans="1:26">
      <c r="A323" s="191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  <c r="V323" s="191"/>
      <c r="W323" s="191"/>
      <c r="X323" s="191"/>
      <c r="Y323" s="191"/>
      <c r="Z323" s="191"/>
    </row>
    <row r="324" spans="1:26">
      <c r="A324" s="191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  <c r="V324" s="191"/>
      <c r="W324" s="191"/>
      <c r="X324" s="191"/>
      <c r="Y324" s="191"/>
      <c r="Z324" s="191"/>
    </row>
    <row r="325" spans="1:26">
      <c r="A325" s="191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</row>
    <row r="326" spans="1:26">
      <c r="A326" s="191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  <c r="V326" s="191"/>
      <c r="W326" s="191"/>
      <c r="X326" s="191"/>
      <c r="Y326" s="191"/>
      <c r="Z326" s="191"/>
    </row>
    <row r="327" spans="1:26">
      <c r="A327" s="191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</row>
    <row r="328" spans="1:26">
      <c r="A328" s="191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  <c r="V328" s="191"/>
      <c r="W328" s="191"/>
      <c r="X328" s="191"/>
      <c r="Y328" s="191"/>
      <c r="Z328" s="191"/>
    </row>
    <row r="329" spans="1:26">
      <c r="A329" s="191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  <c r="V329" s="191"/>
      <c r="W329" s="191"/>
      <c r="X329" s="191"/>
      <c r="Y329" s="191"/>
      <c r="Z329" s="191"/>
    </row>
    <row r="330" spans="1:26">
      <c r="A330" s="191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  <c r="V330" s="191"/>
      <c r="W330" s="191"/>
      <c r="X330" s="191"/>
      <c r="Y330" s="191"/>
      <c r="Z330" s="191"/>
    </row>
    <row r="331" spans="1:26">
      <c r="A331" s="191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</row>
    <row r="332" spans="1:26">
      <c r="A332" s="191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  <c r="V332" s="191"/>
      <c r="W332" s="191"/>
      <c r="X332" s="191"/>
      <c r="Y332" s="191"/>
      <c r="Z332" s="191"/>
    </row>
    <row r="333" spans="1:26">
      <c r="A333" s="191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  <c r="V333" s="191"/>
      <c r="W333" s="191"/>
      <c r="X333" s="191"/>
      <c r="Y333" s="191"/>
      <c r="Z333" s="191"/>
    </row>
    <row r="334" spans="1:26">
      <c r="A334" s="191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  <c r="V334" s="191"/>
      <c r="W334" s="191"/>
      <c r="X334" s="191"/>
      <c r="Y334" s="191"/>
      <c r="Z334" s="191"/>
    </row>
    <row r="335" spans="1:26">
      <c r="A335" s="191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  <c r="V335" s="191"/>
      <c r="W335" s="191"/>
      <c r="X335" s="191"/>
      <c r="Y335" s="191"/>
      <c r="Z335" s="191"/>
    </row>
    <row r="336" spans="1:26">
      <c r="A336" s="191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  <c r="V336" s="191"/>
      <c r="W336" s="191"/>
      <c r="X336" s="191"/>
      <c r="Y336" s="191"/>
      <c r="Z336" s="191"/>
    </row>
    <row r="337" spans="1:26">
      <c r="A337" s="191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  <c r="V337" s="191"/>
      <c r="W337" s="191"/>
      <c r="X337" s="191"/>
      <c r="Y337" s="191"/>
      <c r="Z337" s="191"/>
    </row>
    <row r="338" spans="1:26">
      <c r="A338" s="191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  <c r="V338" s="191"/>
      <c r="W338" s="191"/>
      <c r="X338" s="191"/>
      <c r="Y338" s="191"/>
      <c r="Z338" s="191"/>
    </row>
    <row r="339" spans="1:26">
      <c r="A339" s="191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  <c r="V339" s="191"/>
      <c r="W339" s="191"/>
      <c r="X339" s="191"/>
      <c r="Y339" s="191"/>
      <c r="Z339" s="191"/>
    </row>
    <row r="340" spans="1:26">
      <c r="A340" s="191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  <c r="V340" s="191"/>
      <c r="W340" s="191"/>
      <c r="X340" s="191"/>
      <c r="Y340" s="191"/>
      <c r="Z340" s="191"/>
    </row>
    <row r="341" spans="1:26">
      <c r="A341" s="191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  <c r="V341" s="191"/>
      <c r="W341" s="191"/>
      <c r="X341" s="191"/>
      <c r="Y341" s="191"/>
      <c r="Z341" s="191"/>
    </row>
    <row r="342" spans="1:26">
      <c r="A342" s="191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  <c r="V342" s="191"/>
      <c r="W342" s="191"/>
      <c r="X342" s="191"/>
      <c r="Y342" s="191"/>
      <c r="Z342" s="191"/>
    </row>
    <row r="343" spans="1:26">
      <c r="A343" s="191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  <c r="V343" s="191"/>
      <c r="W343" s="191"/>
      <c r="X343" s="191"/>
      <c r="Y343" s="191"/>
      <c r="Z343" s="191"/>
    </row>
    <row r="344" spans="1:26">
      <c r="A344" s="191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  <c r="V344" s="191"/>
      <c r="W344" s="191"/>
      <c r="X344" s="191"/>
      <c r="Y344" s="191"/>
      <c r="Z344" s="191"/>
    </row>
    <row r="345" spans="1:26">
      <c r="A345" s="191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  <c r="V345" s="191"/>
      <c r="W345" s="191"/>
      <c r="X345" s="191"/>
      <c r="Y345" s="191"/>
      <c r="Z345" s="191"/>
    </row>
    <row r="346" spans="1:26">
      <c r="A346" s="191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  <c r="V346" s="191"/>
      <c r="W346" s="191"/>
      <c r="X346" s="191"/>
      <c r="Y346" s="191"/>
      <c r="Z346" s="191"/>
    </row>
    <row r="347" spans="1:26">
      <c r="A347" s="191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  <c r="V347" s="191"/>
      <c r="W347" s="191"/>
      <c r="X347" s="191"/>
      <c r="Y347" s="191"/>
      <c r="Z347" s="191"/>
    </row>
    <row r="348" spans="1:26">
      <c r="A348" s="191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  <c r="V348" s="191"/>
      <c r="W348" s="191"/>
      <c r="X348" s="191"/>
      <c r="Y348" s="191"/>
      <c r="Z348" s="191"/>
    </row>
    <row r="349" spans="1:26">
      <c r="A349" s="191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  <c r="V349" s="191"/>
      <c r="W349" s="191"/>
      <c r="X349" s="191"/>
      <c r="Y349" s="191"/>
      <c r="Z349" s="191"/>
    </row>
    <row r="350" spans="1:26">
      <c r="A350" s="191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  <c r="V350" s="191"/>
      <c r="W350" s="191"/>
      <c r="X350" s="191"/>
      <c r="Y350" s="191"/>
      <c r="Z350" s="191"/>
    </row>
    <row r="351" spans="1:26">
      <c r="A351" s="191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  <c r="V351" s="191"/>
      <c r="W351" s="191"/>
      <c r="X351" s="191"/>
      <c r="Y351" s="191"/>
      <c r="Z351" s="191"/>
    </row>
    <row r="352" spans="1:26">
      <c r="A352" s="191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  <c r="V352" s="191"/>
      <c r="W352" s="191"/>
      <c r="X352" s="191"/>
      <c r="Y352" s="191"/>
      <c r="Z352" s="191"/>
    </row>
    <row r="353" spans="1:26">
      <c r="A353" s="191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  <c r="V353" s="191"/>
      <c r="W353" s="191"/>
      <c r="X353" s="191"/>
      <c r="Y353" s="191"/>
      <c r="Z353" s="191"/>
    </row>
    <row r="354" spans="1:26">
      <c r="A354" s="191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  <c r="V354" s="191"/>
      <c r="W354" s="191"/>
      <c r="X354" s="191"/>
      <c r="Y354" s="191"/>
      <c r="Z354" s="191"/>
    </row>
    <row r="355" spans="1:26">
      <c r="A355" s="191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  <c r="V355" s="191"/>
      <c r="W355" s="191"/>
      <c r="X355" s="191"/>
      <c r="Y355" s="191"/>
      <c r="Z355" s="191"/>
    </row>
    <row r="356" spans="1:26">
      <c r="A356" s="191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  <c r="V356" s="191"/>
      <c r="W356" s="191"/>
      <c r="X356" s="191"/>
      <c r="Y356" s="191"/>
      <c r="Z356" s="191"/>
    </row>
    <row r="357" spans="1:26">
      <c r="A357" s="191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  <c r="V357" s="191"/>
      <c r="W357" s="191"/>
      <c r="X357" s="191"/>
      <c r="Y357" s="191"/>
      <c r="Z357" s="191"/>
    </row>
    <row r="358" spans="1:26">
      <c r="A358" s="191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  <c r="V358" s="191"/>
      <c r="W358" s="191"/>
      <c r="X358" s="191"/>
      <c r="Y358" s="191"/>
      <c r="Z358" s="191"/>
    </row>
    <row r="359" spans="1:26">
      <c r="A359" s="191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  <c r="V359" s="191"/>
      <c r="W359" s="191"/>
      <c r="X359" s="191"/>
      <c r="Y359" s="191"/>
      <c r="Z359" s="191"/>
    </row>
    <row r="360" spans="1:26">
      <c r="A360" s="191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  <c r="V360" s="191"/>
      <c r="W360" s="191"/>
      <c r="X360" s="191"/>
      <c r="Y360" s="191"/>
      <c r="Z360" s="191"/>
    </row>
    <row r="361" spans="1:26">
      <c r="A361" s="191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  <c r="V361" s="191"/>
      <c r="W361" s="191"/>
      <c r="X361" s="191"/>
      <c r="Y361" s="191"/>
      <c r="Z361" s="191"/>
    </row>
    <row r="362" spans="1:26">
      <c r="A362" s="191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  <c r="V362" s="191"/>
      <c r="W362" s="191"/>
      <c r="X362" s="191"/>
      <c r="Y362" s="191"/>
      <c r="Z362" s="191"/>
    </row>
    <row r="363" spans="1:26">
      <c r="A363" s="191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  <c r="V363" s="191"/>
      <c r="W363" s="191"/>
      <c r="X363" s="191"/>
      <c r="Y363" s="191"/>
      <c r="Z363" s="191"/>
    </row>
    <row r="364" spans="1:26">
      <c r="A364" s="191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  <c r="V364" s="191"/>
      <c r="W364" s="191"/>
      <c r="X364" s="191"/>
      <c r="Y364" s="191"/>
      <c r="Z364" s="191"/>
    </row>
    <row r="365" spans="1:26">
      <c r="A365" s="191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  <c r="V365" s="191"/>
      <c r="W365" s="191"/>
      <c r="X365" s="191"/>
      <c r="Y365" s="191"/>
      <c r="Z365" s="191"/>
    </row>
    <row r="366" spans="1:26">
      <c r="A366" s="191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  <c r="V366" s="191"/>
      <c r="W366" s="191"/>
      <c r="X366" s="191"/>
      <c r="Y366" s="191"/>
      <c r="Z366" s="191"/>
    </row>
    <row r="367" spans="1:26">
      <c r="A367" s="191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  <c r="V367" s="191"/>
      <c r="W367" s="191"/>
      <c r="X367" s="191"/>
      <c r="Y367" s="191"/>
      <c r="Z367" s="191"/>
    </row>
    <row r="368" spans="1:26">
      <c r="A368" s="191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  <c r="V368" s="191"/>
      <c r="W368" s="191"/>
      <c r="X368" s="191"/>
      <c r="Y368" s="191"/>
      <c r="Z368" s="191"/>
    </row>
    <row r="369" spans="1:26">
      <c r="A369" s="191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  <c r="V369" s="191"/>
      <c r="W369" s="191"/>
      <c r="X369" s="191"/>
      <c r="Y369" s="191"/>
      <c r="Z369" s="191"/>
    </row>
    <row r="370" spans="1:26">
      <c r="A370" s="191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  <c r="V370" s="191"/>
      <c r="W370" s="191"/>
      <c r="X370" s="191"/>
      <c r="Y370" s="191"/>
      <c r="Z370" s="191"/>
    </row>
    <row r="371" spans="1:26">
      <c r="A371" s="191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  <c r="V371" s="191"/>
      <c r="W371" s="191"/>
      <c r="X371" s="191"/>
      <c r="Y371" s="191"/>
      <c r="Z371" s="191"/>
    </row>
    <row r="372" spans="1:26">
      <c r="A372" s="191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  <c r="V372" s="191"/>
      <c r="W372" s="191"/>
      <c r="X372" s="191"/>
      <c r="Y372" s="191"/>
      <c r="Z372" s="191"/>
    </row>
    <row r="373" spans="1:26">
      <c r="A373" s="191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  <c r="V373" s="191"/>
      <c r="W373" s="191"/>
      <c r="X373" s="191"/>
      <c r="Y373" s="191"/>
      <c r="Z373" s="191"/>
    </row>
    <row r="374" spans="1:26">
      <c r="A374" s="191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</row>
    <row r="375" spans="1:26">
      <c r="A375" s="191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  <c r="V375" s="191"/>
      <c r="W375" s="191"/>
      <c r="X375" s="191"/>
      <c r="Y375" s="191"/>
      <c r="Z375" s="191"/>
    </row>
    <row r="376" spans="1:26">
      <c r="A376" s="191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  <c r="V376" s="191"/>
      <c r="W376" s="191"/>
      <c r="X376" s="191"/>
      <c r="Y376" s="191"/>
      <c r="Z376" s="191"/>
    </row>
    <row r="377" spans="1:26">
      <c r="A377" s="191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  <c r="V377" s="191"/>
      <c r="W377" s="191"/>
      <c r="X377" s="191"/>
      <c r="Y377" s="191"/>
      <c r="Z377" s="191"/>
    </row>
    <row r="378" spans="1:26">
      <c r="A378" s="191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  <c r="V378" s="191"/>
      <c r="W378" s="191"/>
      <c r="X378" s="191"/>
      <c r="Y378" s="191"/>
      <c r="Z378" s="191"/>
    </row>
    <row r="379" spans="1:26">
      <c r="A379" s="191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  <c r="V379" s="191"/>
      <c r="W379" s="191"/>
      <c r="X379" s="191"/>
      <c r="Y379" s="191"/>
      <c r="Z379" s="191"/>
    </row>
    <row r="380" spans="1:26">
      <c r="A380" s="191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  <c r="V380" s="191"/>
      <c r="W380" s="191"/>
      <c r="X380" s="191"/>
      <c r="Y380" s="191"/>
      <c r="Z380" s="191"/>
    </row>
    <row r="381" spans="1:26">
      <c r="A381" s="191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  <c r="V381" s="191"/>
      <c r="W381" s="191"/>
      <c r="X381" s="191"/>
      <c r="Y381" s="191"/>
      <c r="Z381" s="191"/>
    </row>
    <row r="382" spans="1:26">
      <c r="A382" s="191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  <c r="V382" s="191"/>
      <c r="W382" s="191"/>
      <c r="X382" s="191"/>
      <c r="Y382" s="191"/>
      <c r="Z382" s="191"/>
    </row>
    <row r="383" spans="1:26">
      <c r="A383" s="191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  <c r="V383" s="191"/>
      <c r="W383" s="191"/>
      <c r="X383" s="191"/>
      <c r="Y383" s="191"/>
      <c r="Z383" s="191"/>
    </row>
    <row r="384" spans="1:26">
      <c r="A384" s="191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</row>
    <row r="385" spans="1:26">
      <c r="A385" s="191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  <c r="V385" s="191"/>
      <c r="W385" s="191"/>
      <c r="X385" s="191"/>
      <c r="Y385" s="191"/>
      <c r="Z385" s="191"/>
    </row>
    <row r="386" spans="1:26">
      <c r="A386" s="191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  <c r="V386" s="191"/>
      <c r="W386" s="191"/>
      <c r="X386" s="191"/>
      <c r="Y386" s="191"/>
      <c r="Z386" s="191"/>
    </row>
    <row r="387" spans="1:26">
      <c r="A387" s="191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  <c r="V387" s="191"/>
      <c r="W387" s="191"/>
      <c r="X387" s="191"/>
      <c r="Y387" s="191"/>
      <c r="Z387" s="191"/>
    </row>
    <row r="388" spans="1:26">
      <c r="A388" s="191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  <c r="V388" s="191"/>
      <c r="W388" s="191"/>
      <c r="X388" s="191"/>
      <c r="Y388" s="191"/>
      <c r="Z388" s="191"/>
    </row>
    <row r="389" spans="1:26">
      <c r="A389" s="191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  <c r="V389" s="191"/>
      <c r="W389" s="191"/>
      <c r="X389" s="191"/>
      <c r="Y389" s="191"/>
      <c r="Z389" s="191"/>
    </row>
    <row r="390" spans="1:26">
      <c r="A390" s="191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  <c r="V390" s="191"/>
      <c r="W390" s="191"/>
      <c r="X390" s="191"/>
      <c r="Y390" s="191"/>
      <c r="Z390" s="191"/>
    </row>
    <row r="391" spans="1:26">
      <c r="A391" s="191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  <c r="V391" s="191"/>
      <c r="W391" s="191"/>
      <c r="X391" s="191"/>
      <c r="Y391" s="191"/>
      <c r="Z391" s="191"/>
    </row>
    <row r="392" spans="1:26">
      <c r="A392" s="191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  <c r="V392" s="191"/>
      <c r="W392" s="191"/>
      <c r="X392" s="191"/>
      <c r="Y392" s="191"/>
      <c r="Z392" s="191"/>
    </row>
    <row r="393" spans="1:26">
      <c r="A393" s="191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  <c r="V393" s="191"/>
      <c r="W393" s="191"/>
      <c r="X393" s="191"/>
      <c r="Y393" s="191"/>
      <c r="Z393" s="191"/>
    </row>
    <row r="394" spans="1:26">
      <c r="A394" s="191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  <c r="V394" s="191"/>
      <c r="W394" s="191"/>
      <c r="X394" s="191"/>
      <c r="Y394" s="191"/>
      <c r="Z394" s="191"/>
    </row>
    <row r="395" spans="1:26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  <c r="V395" s="191"/>
      <c r="W395" s="191"/>
      <c r="X395" s="191"/>
      <c r="Y395" s="191"/>
      <c r="Z395" s="191"/>
    </row>
    <row r="396" spans="1:26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  <c r="V396" s="191"/>
      <c r="W396" s="191"/>
      <c r="X396" s="191"/>
      <c r="Y396" s="191"/>
      <c r="Z396" s="191"/>
    </row>
    <row r="397" spans="1:26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  <c r="V397" s="191"/>
      <c r="W397" s="191"/>
      <c r="X397" s="191"/>
      <c r="Y397" s="191"/>
      <c r="Z397" s="191"/>
    </row>
    <row r="398" spans="1:26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  <c r="V398" s="191"/>
      <c r="W398" s="191"/>
      <c r="X398" s="191"/>
      <c r="Y398" s="191"/>
      <c r="Z398" s="191"/>
    </row>
    <row r="399" spans="1:26">
      <c r="A399" s="191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  <c r="V399" s="191"/>
      <c r="W399" s="191"/>
      <c r="X399" s="191"/>
      <c r="Y399" s="191"/>
      <c r="Z399" s="191"/>
    </row>
    <row r="400" spans="1:26">
      <c r="A400" s="191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  <c r="V400" s="191"/>
      <c r="W400" s="191"/>
      <c r="X400" s="191"/>
      <c r="Y400" s="191"/>
      <c r="Z400" s="191"/>
    </row>
    <row r="401" spans="1:26">
      <c r="A401" s="191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  <c r="V401" s="191"/>
      <c r="W401" s="191"/>
      <c r="X401" s="191"/>
      <c r="Y401" s="191"/>
      <c r="Z401" s="191"/>
    </row>
    <row r="402" spans="1:26">
      <c r="A402" s="191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  <c r="V402" s="191"/>
      <c r="W402" s="191"/>
      <c r="X402" s="191"/>
      <c r="Y402" s="191"/>
      <c r="Z402" s="191"/>
    </row>
    <row r="403" spans="1:26">
      <c r="A403" s="191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  <c r="V403" s="191"/>
      <c r="W403" s="191"/>
      <c r="X403" s="191"/>
      <c r="Y403" s="191"/>
      <c r="Z403" s="191"/>
    </row>
    <row r="404" spans="1:26">
      <c r="A404" s="191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  <c r="V404" s="191"/>
      <c r="W404" s="191"/>
      <c r="X404" s="191"/>
      <c r="Y404" s="191"/>
      <c r="Z404" s="191"/>
    </row>
    <row r="405" spans="1:26">
      <c r="A405" s="191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  <c r="V405" s="191"/>
      <c r="W405" s="191"/>
      <c r="X405" s="191"/>
      <c r="Y405" s="191"/>
      <c r="Z405" s="191"/>
    </row>
    <row r="406" spans="1:26">
      <c r="A406" s="191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  <c r="V406" s="191"/>
      <c r="W406" s="191"/>
      <c r="X406" s="191"/>
      <c r="Y406" s="191"/>
      <c r="Z406" s="191"/>
    </row>
    <row r="407" spans="1:26">
      <c r="A407" s="191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  <c r="V407" s="191"/>
      <c r="W407" s="191"/>
      <c r="X407" s="191"/>
      <c r="Y407" s="191"/>
      <c r="Z407" s="191"/>
    </row>
    <row r="408" spans="1:26">
      <c r="A408" s="191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  <c r="V408" s="191"/>
      <c r="W408" s="191"/>
      <c r="X408" s="191"/>
      <c r="Y408" s="191"/>
      <c r="Z408" s="191"/>
    </row>
    <row r="409" spans="1:26">
      <c r="A409" s="191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  <c r="V409" s="191"/>
      <c r="W409" s="191"/>
      <c r="X409" s="191"/>
      <c r="Y409" s="191"/>
      <c r="Z409" s="191"/>
    </row>
    <row r="410" spans="1:26">
      <c r="A410" s="191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  <c r="V410" s="191"/>
      <c r="W410" s="191"/>
      <c r="X410" s="191"/>
      <c r="Y410" s="191"/>
      <c r="Z410" s="191"/>
    </row>
    <row r="411" spans="1:26">
      <c r="A411" s="191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  <c r="V411" s="191"/>
      <c r="W411" s="191"/>
      <c r="X411" s="191"/>
      <c r="Y411" s="191"/>
      <c r="Z411" s="191"/>
    </row>
    <row r="412" spans="1:26">
      <c r="A412" s="191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  <c r="V412" s="191"/>
      <c r="W412" s="191"/>
      <c r="X412" s="191"/>
      <c r="Y412" s="191"/>
      <c r="Z412" s="191"/>
    </row>
    <row r="413" spans="1:26">
      <c r="A413" s="191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  <c r="V413" s="191"/>
      <c r="W413" s="191"/>
      <c r="X413" s="191"/>
      <c r="Y413" s="191"/>
      <c r="Z413" s="191"/>
    </row>
    <row r="414" spans="1:26">
      <c r="A414" s="191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  <c r="V414" s="191"/>
      <c r="W414" s="191"/>
      <c r="X414" s="191"/>
      <c r="Y414" s="191"/>
      <c r="Z414" s="191"/>
    </row>
    <row r="415" spans="1:26">
      <c r="A415" s="191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  <c r="V415" s="191"/>
      <c r="W415" s="191"/>
      <c r="X415" s="191"/>
      <c r="Y415" s="191"/>
      <c r="Z415" s="191"/>
    </row>
    <row r="416" spans="1:26">
      <c r="A416" s="191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  <c r="V416" s="191"/>
      <c r="W416" s="191"/>
      <c r="X416" s="191"/>
      <c r="Y416" s="191"/>
      <c r="Z416" s="191"/>
    </row>
    <row r="417" spans="1:26">
      <c r="A417" s="191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  <c r="V417" s="191"/>
      <c r="W417" s="191"/>
      <c r="X417" s="191"/>
      <c r="Y417" s="191"/>
      <c r="Z417" s="191"/>
    </row>
    <row r="418" spans="1:26">
      <c r="A418" s="191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  <c r="V418" s="191"/>
      <c r="W418" s="191"/>
      <c r="X418" s="191"/>
      <c r="Y418" s="191"/>
      <c r="Z418" s="191"/>
    </row>
    <row r="419" spans="1:26">
      <c r="A419" s="191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  <c r="V419" s="191"/>
      <c r="W419" s="191"/>
      <c r="X419" s="191"/>
      <c r="Y419" s="191"/>
      <c r="Z419" s="191"/>
    </row>
    <row r="420" spans="1:26">
      <c r="A420" s="191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  <c r="V420" s="191"/>
      <c r="W420" s="191"/>
      <c r="X420" s="191"/>
      <c r="Y420" s="191"/>
      <c r="Z420" s="191"/>
    </row>
    <row r="421" spans="1:26">
      <c r="A421" s="191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  <c r="V421" s="191"/>
      <c r="W421" s="191"/>
      <c r="X421" s="191"/>
      <c r="Y421" s="191"/>
      <c r="Z421" s="191"/>
    </row>
    <row r="422" spans="1:26">
      <c r="A422" s="191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  <c r="V422" s="191"/>
      <c r="W422" s="191"/>
      <c r="X422" s="191"/>
      <c r="Y422" s="191"/>
      <c r="Z422" s="191"/>
    </row>
    <row r="423" spans="1:26">
      <c r="A423" s="191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  <c r="V423" s="191"/>
      <c r="W423" s="191"/>
      <c r="X423" s="191"/>
      <c r="Y423" s="191"/>
      <c r="Z423" s="191"/>
    </row>
    <row r="424" spans="1:26">
      <c r="A424" s="191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  <c r="V424" s="191"/>
      <c r="W424" s="191"/>
      <c r="X424" s="191"/>
      <c r="Y424" s="191"/>
      <c r="Z424" s="191"/>
    </row>
    <row r="425" spans="1:26">
      <c r="A425" s="191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  <c r="V425" s="191"/>
      <c r="W425" s="191"/>
      <c r="X425" s="191"/>
      <c r="Y425" s="191"/>
      <c r="Z425" s="191"/>
    </row>
    <row r="426" spans="1:26">
      <c r="A426" s="191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  <c r="V426" s="191"/>
      <c r="W426" s="191"/>
      <c r="X426" s="191"/>
      <c r="Y426" s="191"/>
      <c r="Z426" s="191"/>
    </row>
    <row r="427" spans="1:26">
      <c r="A427" s="191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  <c r="V427" s="191"/>
      <c r="W427" s="191"/>
      <c r="X427" s="191"/>
      <c r="Y427" s="191"/>
      <c r="Z427" s="191"/>
    </row>
    <row r="428" spans="1:26">
      <c r="A428" s="191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  <c r="V428" s="191"/>
      <c r="W428" s="191"/>
      <c r="X428" s="191"/>
      <c r="Y428" s="191"/>
      <c r="Z428" s="191"/>
    </row>
    <row r="429" spans="1:26">
      <c r="A429" s="191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  <c r="V429" s="191"/>
      <c r="W429" s="191"/>
      <c r="X429" s="191"/>
      <c r="Y429" s="191"/>
      <c r="Z429" s="191"/>
    </row>
    <row r="430" spans="1:26">
      <c r="A430" s="191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  <c r="V430" s="191"/>
      <c r="W430" s="191"/>
      <c r="X430" s="191"/>
      <c r="Y430" s="191"/>
      <c r="Z430" s="191"/>
    </row>
    <row r="431" spans="1:26">
      <c r="A431" s="191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  <c r="V431" s="191"/>
      <c r="W431" s="191"/>
      <c r="X431" s="191"/>
      <c r="Y431" s="191"/>
      <c r="Z431" s="191"/>
    </row>
    <row r="432" spans="1:26">
      <c r="A432" s="191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  <c r="V432" s="191"/>
      <c r="W432" s="191"/>
      <c r="X432" s="191"/>
      <c r="Y432" s="191"/>
      <c r="Z432" s="191"/>
    </row>
    <row r="433" spans="1:26">
      <c r="A433" s="191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</row>
    <row r="434" spans="1:26">
      <c r="A434" s="191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  <c r="V434" s="191"/>
      <c r="W434" s="191"/>
      <c r="X434" s="191"/>
      <c r="Y434" s="191"/>
      <c r="Z434" s="191"/>
    </row>
    <row r="435" spans="1:26">
      <c r="A435" s="191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  <c r="V435" s="191"/>
      <c r="W435" s="191"/>
      <c r="X435" s="191"/>
      <c r="Y435" s="191"/>
      <c r="Z435" s="191"/>
    </row>
    <row r="436" spans="1:26">
      <c r="A436" s="191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  <c r="V436" s="191"/>
      <c r="W436" s="191"/>
      <c r="X436" s="191"/>
      <c r="Y436" s="191"/>
      <c r="Z436" s="191"/>
    </row>
    <row r="437" spans="1:26">
      <c r="A437" s="191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  <c r="V437" s="191"/>
      <c r="W437" s="191"/>
      <c r="X437" s="191"/>
      <c r="Y437" s="191"/>
      <c r="Z437" s="191"/>
    </row>
    <row r="438" spans="1:26">
      <c r="A438" s="191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  <c r="V438" s="191"/>
      <c r="W438" s="191"/>
      <c r="X438" s="191"/>
      <c r="Y438" s="191"/>
      <c r="Z438" s="191"/>
    </row>
    <row r="439" spans="1:26">
      <c r="A439" s="191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  <c r="V439" s="191"/>
      <c r="W439" s="191"/>
      <c r="X439" s="191"/>
      <c r="Y439" s="191"/>
      <c r="Z439" s="191"/>
    </row>
    <row r="440" spans="1:26">
      <c r="A440" s="191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  <c r="V440" s="191"/>
      <c r="W440" s="191"/>
      <c r="X440" s="191"/>
      <c r="Y440" s="191"/>
      <c r="Z440" s="191"/>
    </row>
    <row r="441" spans="1:26">
      <c r="A441" s="191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</row>
    <row r="442" spans="1:26">
      <c r="A442" s="191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  <c r="V442" s="191"/>
      <c r="W442" s="191"/>
      <c r="X442" s="191"/>
      <c r="Y442" s="191"/>
      <c r="Z442" s="191"/>
    </row>
    <row r="443" spans="1:26">
      <c r="A443" s="191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  <c r="V443" s="191"/>
      <c r="W443" s="191"/>
      <c r="X443" s="191"/>
      <c r="Y443" s="191"/>
      <c r="Z443" s="191"/>
    </row>
    <row r="444" spans="1:26">
      <c r="A444" s="191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  <c r="V444" s="191"/>
      <c r="W444" s="191"/>
      <c r="X444" s="191"/>
      <c r="Y444" s="191"/>
      <c r="Z444" s="191"/>
    </row>
    <row r="445" spans="1:26">
      <c r="A445" s="191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  <c r="V445" s="191"/>
      <c r="W445" s="191"/>
      <c r="X445" s="191"/>
      <c r="Y445" s="191"/>
      <c r="Z445" s="191"/>
    </row>
    <row r="446" spans="1:26">
      <c r="A446" s="191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  <c r="V446" s="191"/>
      <c r="W446" s="191"/>
      <c r="X446" s="191"/>
      <c r="Y446" s="191"/>
      <c r="Z446" s="191"/>
    </row>
    <row r="447" spans="1:26">
      <c r="A447" s="191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  <c r="V447" s="191"/>
      <c r="W447" s="191"/>
      <c r="X447" s="191"/>
      <c r="Y447" s="191"/>
      <c r="Z447" s="191"/>
    </row>
    <row r="448" spans="1:26">
      <c r="A448" s="191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  <c r="V448" s="191"/>
      <c r="W448" s="191"/>
      <c r="X448" s="191"/>
      <c r="Y448" s="191"/>
      <c r="Z448" s="191"/>
    </row>
    <row r="449" spans="1:26">
      <c r="A449" s="191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  <c r="V449" s="191"/>
      <c r="W449" s="191"/>
      <c r="X449" s="191"/>
      <c r="Y449" s="191"/>
      <c r="Z449" s="191"/>
    </row>
    <row r="450" spans="1:26">
      <c r="A450" s="191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  <c r="V450" s="191"/>
      <c r="W450" s="191"/>
      <c r="X450" s="191"/>
      <c r="Y450" s="191"/>
      <c r="Z450" s="191"/>
    </row>
    <row r="451" spans="1:26">
      <c r="A451" s="191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  <c r="V451" s="191"/>
      <c r="W451" s="191"/>
      <c r="X451" s="191"/>
      <c r="Y451" s="191"/>
      <c r="Z451" s="191"/>
    </row>
    <row r="452" spans="1:26">
      <c r="A452" s="191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  <c r="V452" s="191"/>
      <c r="W452" s="191"/>
      <c r="X452" s="191"/>
      <c r="Y452" s="191"/>
      <c r="Z452" s="191"/>
    </row>
    <row r="453" spans="1:26">
      <c r="A453" s="191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  <c r="V453" s="191"/>
      <c r="W453" s="191"/>
      <c r="X453" s="191"/>
      <c r="Y453" s="191"/>
      <c r="Z453" s="191"/>
    </row>
    <row r="454" spans="1:26">
      <c r="A454" s="191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  <c r="V454" s="191"/>
      <c r="W454" s="191"/>
      <c r="X454" s="191"/>
      <c r="Y454" s="191"/>
      <c r="Z454" s="191"/>
    </row>
    <row r="455" spans="1:26">
      <c r="A455" s="191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  <c r="V455" s="191"/>
      <c r="W455" s="191"/>
      <c r="X455" s="191"/>
      <c r="Y455" s="191"/>
      <c r="Z455" s="191"/>
    </row>
    <row r="456" spans="1:26">
      <c r="A456" s="191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  <c r="V456" s="191"/>
      <c r="W456" s="191"/>
      <c r="X456" s="191"/>
      <c r="Y456" s="191"/>
      <c r="Z456" s="191"/>
    </row>
    <row r="457" spans="1:26">
      <c r="A457" s="191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  <c r="V457" s="191"/>
      <c r="W457" s="191"/>
      <c r="X457" s="191"/>
      <c r="Y457" s="191"/>
      <c r="Z457" s="191"/>
    </row>
    <row r="458" spans="1:26">
      <c r="A458" s="191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  <c r="V458" s="191"/>
      <c r="W458" s="191"/>
      <c r="X458" s="191"/>
      <c r="Y458" s="191"/>
      <c r="Z458" s="191"/>
    </row>
    <row r="459" spans="1:26">
      <c r="A459" s="191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  <c r="V459" s="191"/>
      <c r="W459" s="191"/>
      <c r="X459" s="191"/>
      <c r="Y459" s="191"/>
      <c r="Z459" s="191"/>
    </row>
    <row r="460" spans="1:26">
      <c r="A460" s="191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  <c r="V460" s="191"/>
      <c r="W460" s="191"/>
      <c r="X460" s="191"/>
      <c r="Y460" s="191"/>
      <c r="Z460" s="191"/>
    </row>
    <row r="461" spans="1:26">
      <c r="A461" s="191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  <c r="V461" s="191"/>
      <c r="W461" s="191"/>
      <c r="X461" s="191"/>
      <c r="Y461" s="191"/>
      <c r="Z461" s="191"/>
    </row>
    <row r="462" spans="1:26">
      <c r="A462" s="191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  <c r="V462" s="191"/>
      <c r="W462" s="191"/>
      <c r="X462" s="191"/>
      <c r="Y462" s="191"/>
      <c r="Z462" s="191"/>
    </row>
    <row r="463" spans="1:26">
      <c r="A463" s="191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  <c r="V463" s="191"/>
      <c r="W463" s="191"/>
      <c r="X463" s="191"/>
      <c r="Y463" s="191"/>
      <c r="Z463" s="191"/>
    </row>
    <row r="464" spans="1:26">
      <c r="A464" s="191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  <c r="V464" s="191"/>
      <c r="W464" s="191"/>
      <c r="X464" s="191"/>
      <c r="Y464" s="191"/>
      <c r="Z464" s="191"/>
    </row>
    <row r="465" spans="1:26">
      <c r="A465" s="191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  <c r="V465" s="191"/>
      <c r="W465" s="191"/>
      <c r="X465" s="191"/>
      <c r="Y465" s="191"/>
      <c r="Z465" s="191"/>
    </row>
    <row r="466" spans="1:26">
      <c r="A466" s="191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  <c r="V466" s="191"/>
      <c r="W466" s="191"/>
      <c r="X466" s="191"/>
      <c r="Y466" s="191"/>
      <c r="Z466" s="191"/>
    </row>
    <row r="467" spans="1:26">
      <c r="A467" s="191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  <c r="V467" s="191"/>
      <c r="W467" s="191"/>
      <c r="X467" s="191"/>
      <c r="Y467" s="191"/>
      <c r="Z467" s="191"/>
    </row>
    <row r="468" spans="1:26">
      <c r="A468" s="191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  <c r="V468" s="191"/>
      <c r="W468" s="191"/>
      <c r="X468" s="191"/>
      <c r="Y468" s="191"/>
      <c r="Z468" s="191"/>
    </row>
    <row r="469" spans="1:26">
      <c r="A469" s="191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  <c r="V469" s="191"/>
      <c r="W469" s="191"/>
      <c r="X469" s="191"/>
      <c r="Y469" s="191"/>
      <c r="Z469" s="191"/>
    </row>
    <row r="470" spans="1:26">
      <c r="A470" s="191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  <c r="V470" s="191"/>
      <c r="W470" s="191"/>
      <c r="X470" s="191"/>
      <c r="Y470" s="191"/>
      <c r="Z470" s="191"/>
    </row>
    <row r="471" spans="1:26">
      <c r="A471" s="191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  <c r="V471" s="191"/>
      <c r="W471" s="191"/>
      <c r="X471" s="191"/>
      <c r="Y471" s="191"/>
      <c r="Z471" s="191"/>
    </row>
    <row r="472" spans="1:26">
      <c r="A472" s="191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  <c r="V472" s="191"/>
      <c r="W472" s="191"/>
      <c r="X472" s="191"/>
      <c r="Y472" s="191"/>
      <c r="Z472" s="191"/>
    </row>
    <row r="473" spans="1:26">
      <c r="A473" s="191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  <c r="V473" s="191"/>
      <c r="W473" s="191"/>
      <c r="X473" s="191"/>
      <c r="Y473" s="191"/>
      <c r="Z473" s="191"/>
    </row>
    <row r="474" spans="1:26">
      <c r="A474" s="191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  <c r="V474" s="191"/>
      <c r="W474" s="191"/>
      <c r="X474" s="191"/>
      <c r="Y474" s="191"/>
      <c r="Z474" s="191"/>
    </row>
    <row r="475" spans="1:26">
      <c r="A475" s="191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  <c r="V475" s="191"/>
      <c r="W475" s="191"/>
      <c r="X475" s="191"/>
      <c r="Y475" s="191"/>
      <c r="Z475" s="191"/>
    </row>
    <row r="476" spans="1:26">
      <c r="A476" s="191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  <c r="V476" s="191"/>
      <c r="W476" s="191"/>
      <c r="X476" s="191"/>
      <c r="Y476" s="191"/>
      <c r="Z476" s="191"/>
    </row>
    <row r="477" spans="1:26">
      <c r="A477" s="191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  <c r="V477" s="191"/>
      <c r="W477" s="191"/>
      <c r="X477" s="191"/>
      <c r="Y477" s="191"/>
      <c r="Z477" s="191"/>
    </row>
    <row r="478" spans="1:26">
      <c r="A478" s="191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  <c r="V478" s="191"/>
      <c r="W478" s="191"/>
      <c r="X478" s="191"/>
      <c r="Y478" s="191"/>
      <c r="Z478" s="191"/>
    </row>
    <row r="479" spans="1:26">
      <c r="A479" s="191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  <c r="V479" s="191"/>
      <c r="W479" s="191"/>
      <c r="X479" s="191"/>
      <c r="Y479" s="191"/>
      <c r="Z479" s="191"/>
    </row>
    <row r="480" spans="1:26">
      <c r="A480" s="191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  <c r="V480" s="191"/>
      <c r="W480" s="191"/>
      <c r="X480" s="191"/>
      <c r="Y480" s="191"/>
      <c r="Z480" s="191"/>
    </row>
    <row r="481" spans="1:26">
      <c r="A481" s="191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  <c r="V481" s="191"/>
      <c r="W481" s="191"/>
      <c r="X481" s="191"/>
      <c r="Y481" s="191"/>
      <c r="Z481" s="191"/>
    </row>
    <row r="482" spans="1:26">
      <c r="A482" s="191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  <c r="V482" s="191"/>
      <c r="W482" s="191"/>
      <c r="X482" s="191"/>
      <c r="Y482" s="191"/>
      <c r="Z482" s="191"/>
    </row>
    <row r="483" spans="1:26">
      <c r="A483" s="191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  <c r="V483" s="191"/>
      <c r="W483" s="191"/>
      <c r="X483" s="191"/>
      <c r="Y483" s="191"/>
      <c r="Z483" s="191"/>
    </row>
    <row r="484" spans="1:26">
      <c r="A484" s="191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  <c r="V484" s="191"/>
      <c r="W484" s="191"/>
      <c r="X484" s="191"/>
      <c r="Y484" s="191"/>
      <c r="Z484" s="191"/>
    </row>
    <row r="485" spans="1:26">
      <c r="A485" s="191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  <c r="V485" s="191"/>
      <c r="W485" s="191"/>
      <c r="X485" s="191"/>
      <c r="Y485" s="191"/>
      <c r="Z485" s="191"/>
    </row>
    <row r="486" spans="1:26">
      <c r="A486" s="191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  <c r="V486" s="191"/>
      <c r="W486" s="191"/>
      <c r="X486" s="191"/>
      <c r="Y486" s="191"/>
      <c r="Z486" s="191"/>
    </row>
    <row r="487" spans="1:26">
      <c r="A487" s="191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  <c r="V487" s="191"/>
      <c r="W487" s="191"/>
      <c r="X487" s="191"/>
      <c r="Y487" s="191"/>
      <c r="Z487" s="191"/>
    </row>
    <row r="488" spans="1:26">
      <c r="A488" s="191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  <c r="V488" s="191"/>
      <c r="W488" s="191"/>
      <c r="X488" s="191"/>
      <c r="Y488" s="191"/>
      <c r="Z488" s="191"/>
    </row>
    <row r="489" spans="1:26">
      <c r="A489" s="191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  <c r="V489" s="191"/>
      <c r="W489" s="191"/>
      <c r="X489" s="191"/>
      <c r="Y489" s="191"/>
      <c r="Z489" s="191"/>
    </row>
    <row r="490" spans="1:26">
      <c r="A490" s="191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  <c r="V490" s="191"/>
      <c r="W490" s="191"/>
      <c r="X490" s="191"/>
      <c r="Y490" s="191"/>
      <c r="Z490" s="191"/>
    </row>
    <row r="491" spans="1:26">
      <c r="A491" s="191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  <c r="V491" s="191"/>
      <c r="W491" s="191"/>
      <c r="X491" s="191"/>
      <c r="Y491" s="191"/>
      <c r="Z491" s="191"/>
    </row>
    <row r="492" spans="1:26">
      <c r="A492" s="191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  <c r="V492" s="191"/>
      <c r="W492" s="191"/>
      <c r="X492" s="191"/>
      <c r="Y492" s="191"/>
      <c r="Z492" s="191"/>
    </row>
    <row r="493" spans="1:26">
      <c r="A493" s="191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  <c r="V493" s="191"/>
      <c r="W493" s="191"/>
      <c r="X493" s="191"/>
      <c r="Y493" s="191"/>
      <c r="Z493" s="191"/>
    </row>
    <row r="494" spans="1:26">
      <c r="A494" s="191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  <c r="V494" s="191"/>
      <c r="W494" s="191"/>
      <c r="X494" s="191"/>
      <c r="Y494" s="191"/>
      <c r="Z494" s="191"/>
    </row>
    <row r="495" spans="1:26">
      <c r="A495" s="191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  <c r="V495" s="191"/>
      <c r="W495" s="191"/>
      <c r="X495" s="191"/>
      <c r="Y495" s="191"/>
      <c r="Z495" s="191"/>
    </row>
    <row r="496" spans="1:26">
      <c r="A496" s="191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</row>
    <row r="497" spans="1:26">
      <c r="A497" s="191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  <c r="V497" s="191"/>
      <c r="W497" s="191"/>
      <c r="X497" s="191"/>
      <c r="Y497" s="191"/>
      <c r="Z497" s="191"/>
    </row>
    <row r="498" spans="1:26">
      <c r="A498" s="191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  <c r="V498" s="191"/>
      <c r="W498" s="191"/>
      <c r="X498" s="191"/>
      <c r="Y498" s="191"/>
      <c r="Z498" s="191"/>
    </row>
    <row r="499" spans="1:26">
      <c r="A499" s="191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  <c r="V499" s="191"/>
      <c r="W499" s="191"/>
      <c r="X499" s="191"/>
      <c r="Y499" s="191"/>
      <c r="Z499" s="191"/>
    </row>
    <row r="500" spans="1:26">
      <c r="A500" s="191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  <c r="V500" s="191"/>
      <c r="W500" s="191"/>
      <c r="X500" s="191"/>
      <c r="Y500" s="191"/>
      <c r="Z500" s="191"/>
    </row>
    <row r="501" spans="1:26">
      <c r="A501" s="191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  <c r="V501" s="191"/>
      <c r="W501" s="191"/>
      <c r="X501" s="191"/>
      <c r="Y501" s="191"/>
      <c r="Z501" s="191"/>
    </row>
    <row r="502" spans="1:26">
      <c r="A502" s="191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  <c r="V502" s="191"/>
      <c r="W502" s="191"/>
      <c r="X502" s="191"/>
      <c r="Y502" s="191"/>
      <c r="Z502" s="191"/>
    </row>
    <row r="503" spans="1:26">
      <c r="A503" s="191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  <c r="V503" s="191"/>
      <c r="W503" s="191"/>
      <c r="X503" s="191"/>
      <c r="Y503" s="191"/>
      <c r="Z503" s="191"/>
    </row>
    <row r="504" spans="1:26">
      <c r="A504" s="191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  <c r="V504" s="191"/>
      <c r="W504" s="191"/>
      <c r="X504" s="191"/>
      <c r="Y504" s="191"/>
      <c r="Z504" s="191"/>
    </row>
    <row r="505" spans="1:26">
      <c r="A505" s="191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  <c r="V505" s="191"/>
      <c r="W505" s="191"/>
      <c r="X505" s="191"/>
      <c r="Y505" s="191"/>
      <c r="Z505" s="191"/>
    </row>
    <row r="506" spans="1:26">
      <c r="A506" s="191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  <c r="V506" s="191"/>
      <c r="W506" s="191"/>
      <c r="X506" s="191"/>
      <c r="Y506" s="191"/>
      <c r="Z506" s="191"/>
    </row>
    <row r="507" spans="1:26">
      <c r="A507" s="191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  <c r="V507" s="191"/>
      <c r="W507" s="191"/>
      <c r="X507" s="191"/>
      <c r="Y507" s="191"/>
      <c r="Z507" s="191"/>
    </row>
    <row r="508" spans="1:26">
      <c r="A508" s="191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191"/>
      <c r="Y508" s="191"/>
      <c r="Z508" s="191"/>
    </row>
    <row r="509" spans="1:26">
      <c r="A509" s="191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  <c r="V509" s="191"/>
      <c r="W509" s="191"/>
      <c r="X509" s="191"/>
      <c r="Y509" s="191"/>
      <c r="Z509" s="191"/>
    </row>
    <row r="510" spans="1:26">
      <c r="A510" s="191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  <c r="V510" s="191"/>
      <c r="W510" s="191"/>
      <c r="X510" s="191"/>
      <c r="Y510" s="191"/>
      <c r="Z510" s="191"/>
    </row>
    <row r="511" spans="1:26">
      <c r="A511" s="191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  <c r="V511" s="191"/>
      <c r="W511" s="191"/>
      <c r="X511" s="191"/>
      <c r="Y511" s="191"/>
      <c r="Z511" s="191"/>
    </row>
    <row r="512" spans="1:26">
      <c r="A512" s="191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  <c r="V512" s="191"/>
      <c r="W512" s="191"/>
      <c r="X512" s="191"/>
      <c r="Y512" s="191"/>
      <c r="Z512" s="191"/>
    </row>
    <row r="513" spans="1:26">
      <c r="A513" s="191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  <c r="V513" s="191"/>
      <c r="W513" s="191"/>
      <c r="X513" s="191"/>
      <c r="Y513" s="191"/>
      <c r="Z513" s="191"/>
    </row>
    <row r="514" spans="1:26">
      <c r="A514" s="191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  <c r="V514" s="191"/>
      <c r="W514" s="191"/>
      <c r="X514" s="191"/>
      <c r="Y514" s="191"/>
      <c r="Z514" s="191"/>
    </row>
    <row r="515" spans="1:26">
      <c r="A515" s="191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  <c r="Z515" s="191"/>
    </row>
    <row r="516" spans="1:26">
      <c r="A516" s="191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</row>
    <row r="517" spans="1:26">
      <c r="A517" s="191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1"/>
      <c r="O517" s="191"/>
      <c r="P517" s="191"/>
      <c r="Q517" s="191"/>
      <c r="R517" s="191"/>
      <c r="S517" s="191"/>
      <c r="T517" s="191"/>
      <c r="U517" s="191"/>
      <c r="V517" s="191"/>
      <c r="W517" s="191"/>
      <c r="X517" s="191"/>
      <c r="Y517" s="191"/>
      <c r="Z517" s="191"/>
    </row>
    <row r="518" spans="1:26">
      <c r="A518" s="191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191"/>
      <c r="M518" s="191"/>
      <c r="N518" s="191"/>
      <c r="O518" s="191"/>
      <c r="P518" s="191"/>
      <c r="Q518" s="191"/>
      <c r="R518" s="191"/>
      <c r="S518" s="191"/>
      <c r="T518" s="191"/>
      <c r="U518" s="191"/>
      <c r="V518" s="191"/>
      <c r="W518" s="191"/>
      <c r="X518" s="191"/>
      <c r="Y518" s="191"/>
      <c r="Z518" s="191"/>
    </row>
    <row r="519" spans="1:26">
      <c r="A519" s="191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191"/>
      <c r="M519" s="191"/>
      <c r="N519" s="191"/>
      <c r="O519" s="191"/>
      <c r="P519" s="191"/>
      <c r="Q519" s="191"/>
      <c r="R519" s="191"/>
      <c r="S519" s="191"/>
      <c r="T519" s="191"/>
      <c r="U519" s="191"/>
      <c r="V519" s="191"/>
      <c r="W519" s="191"/>
      <c r="X519" s="191"/>
      <c r="Y519" s="191"/>
      <c r="Z519" s="191"/>
    </row>
    <row r="520" spans="1:26">
      <c r="A520" s="191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1"/>
      <c r="Q520" s="191"/>
      <c r="R520" s="191"/>
      <c r="S520" s="191"/>
      <c r="T520" s="191"/>
      <c r="U520" s="191"/>
      <c r="V520" s="191"/>
      <c r="W520" s="191"/>
      <c r="X520" s="191"/>
      <c r="Y520" s="191"/>
      <c r="Z520" s="191"/>
    </row>
    <row r="521" spans="1:26">
      <c r="A521" s="191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191"/>
      <c r="M521" s="191"/>
      <c r="N521" s="191"/>
      <c r="O521" s="191"/>
      <c r="P521" s="191"/>
      <c r="Q521" s="191"/>
      <c r="R521" s="191"/>
      <c r="S521" s="191"/>
      <c r="T521" s="191"/>
      <c r="U521" s="191"/>
      <c r="V521" s="191"/>
      <c r="W521" s="191"/>
      <c r="X521" s="191"/>
      <c r="Y521" s="191"/>
      <c r="Z521" s="191"/>
    </row>
    <row r="522" spans="1:26">
      <c r="A522" s="191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191"/>
      <c r="S522" s="191"/>
      <c r="T522" s="191"/>
      <c r="U522" s="191"/>
      <c r="V522" s="191"/>
      <c r="W522" s="191"/>
      <c r="X522" s="191"/>
      <c r="Y522" s="191"/>
      <c r="Z522" s="191"/>
    </row>
    <row r="523" spans="1:26">
      <c r="A523" s="191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1"/>
      <c r="Q523" s="191"/>
      <c r="R523" s="191"/>
      <c r="S523" s="191"/>
      <c r="T523" s="191"/>
      <c r="U523" s="191"/>
      <c r="V523" s="191"/>
      <c r="W523" s="191"/>
      <c r="X523" s="191"/>
      <c r="Y523" s="191"/>
      <c r="Z523" s="191"/>
    </row>
    <row r="524" spans="1:26">
      <c r="A524" s="191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191"/>
      <c r="M524" s="191"/>
      <c r="N524" s="191"/>
      <c r="O524" s="191"/>
      <c r="P524" s="191"/>
      <c r="Q524" s="191"/>
      <c r="R524" s="191"/>
      <c r="S524" s="191"/>
      <c r="T524" s="191"/>
      <c r="U524" s="191"/>
      <c r="V524" s="191"/>
      <c r="W524" s="191"/>
      <c r="X524" s="191"/>
      <c r="Y524" s="191"/>
      <c r="Z524" s="191"/>
    </row>
    <row r="525" spans="1:26">
      <c r="A525" s="191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191"/>
      <c r="M525" s="191"/>
      <c r="N525" s="191"/>
      <c r="O525" s="191"/>
      <c r="P525" s="191"/>
      <c r="Q525" s="191"/>
      <c r="R525" s="191"/>
      <c r="S525" s="191"/>
      <c r="T525" s="191"/>
      <c r="U525" s="191"/>
      <c r="V525" s="191"/>
      <c r="W525" s="191"/>
      <c r="X525" s="191"/>
      <c r="Y525" s="191"/>
      <c r="Z525" s="191"/>
    </row>
    <row r="526" spans="1:26">
      <c r="A526" s="191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191"/>
      <c r="M526" s="191"/>
      <c r="N526" s="191"/>
      <c r="O526" s="191"/>
      <c r="P526" s="191"/>
      <c r="Q526" s="191"/>
      <c r="R526" s="191"/>
      <c r="S526" s="191"/>
      <c r="T526" s="191"/>
      <c r="U526" s="191"/>
      <c r="V526" s="191"/>
      <c r="W526" s="191"/>
      <c r="X526" s="191"/>
      <c r="Y526" s="191"/>
      <c r="Z526" s="191"/>
    </row>
    <row r="527" spans="1:26">
      <c r="A527" s="191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191"/>
      <c r="M527" s="191"/>
      <c r="N527" s="191"/>
      <c r="O527" s="191"/>
      <c r="P527" s="191"/>
      <c r="Q527" s="191"/>
      <c r="R527" s="191"/>
      <c r="S527" s="191"/>
      <c r="T527" s="191"/>
      <c r="U527" s="191"/>
      <c r="V527" s="191"/>
      <c r="W527" s="191"/>
      <c r="X527" s="191"/>
      <c r="Y527" s="191"/>
      <c r="Z527" s="191"/>
    </row>
    <row r="528" spans="1:26">
      <c r="A528" s="191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191"/>
      <c r="M528" s="191"/>
      <c r="N528" s="191"/>
      <c r="O528" s="191"/>
      <c r="P528" s="191"/>
      <c r="Q528" s="191"/>
      <c r="R528" s="191"/>
      <c r="S528" s="191"/>
      <c r="T528" s="191"/>
      <c r="U528" s="191"/>
      <c r="V528" s="191"/>
      <c r="W528" s="191"/>
      <c r="X528" s="191"/>
      <c r="Y528" s="191"/>
      <c r="Z528" s="191"/>
    </row>
    <row r="529" spans="1:26">
      <c r="A529" s="191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191"/>
      <c r="M529" s="191"/>
      <c r="N529" s="191"/>
      <c r="O529" s="191"/>
      <c r="P529" s="191"/>
      <c r="Q529" s="191"/>
      <c r="R529" s="191"/>
      <c r="S529" s="191"/>
      <c r="T529" s="191"/>
      <c r="U529" s="191"/>
      <c r="V529" s="191"/>
      <c r="W529" s="191"/>
      <c r="X529" s="191"/>
      <c r="Y529" s="191"/>
      <c r="Z529" s="191"/>
    </row>
    <row r="530" spans="1:26">
      <c r="A530" s="191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191"/>
      <c r="M530" s="191"/>
      <c r="N530" s="191"/>
      <c r="O530" s="191"/>
      <c r="P530" s="191"/>
      <c r="Q530" s="191"/>
      <c r="R530" s="191"/>
      <c r="S530" s="191"/>
      <c r="T530" s="191"/>
      <c r="U530" s="191"/>
      <c r="V530" s="191"/>
      <c r="W530" s="191"/>
      <c r="X530" s="191"/>
      <c r="Y530" s="191"/>
      <c r="Z530" s="191"/>
    </row>
    <row r="531" spans="1:26">
      <c r="A531" s="191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1"/>
      <c r="O531" s="191"/>
      <c r="P531" s="191"/>
      <c r="Q531" s="191"/>
      <c r="R531" s="191"/>
      <c r="S531" s="191"/>
      <c r="T531" s="191"/>
      <c r="U531" s="191"/>
      <c r="V531" s="191"/>
      <c r="W531" s="191"/>
      <c r="X531" s="191"/>
      <c r="Y531" s="191"/>
      <c r="Z531" s="191"/>
    </row>
    <row r="532" spans="1:26">
      <c r="A532" s="191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191"/>
      <c r="M532" s="191"/>
      <c r="N532" s="191"/>
      <c r="O532" s="191"/>
      <c r="P532" s="191"/>
      <c r="Q532" s="191"/>
      <c r="R532" s="191"/>
      <c r="S532" s="191"/>
      <c r="T532" s="191"/>
      <c r="U532" s="191"/>
      <c r="V532" s="191"/>
      <c r="W532" s="191"/>
      <c r="X532" s="191"/>
      <c r="Y532" s="191"/>
      <c r="Z532" s="191"/>
    </row>
    <row r="533" spans="1:26">
      <c r="A533" s="191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191"/>
      <c r="M533" s="191"/>
      <c r="N533" s="191"/>
      <c r="O533" s="191"/>
      <c r="P533" s="191"/>
      <c r="Q533" s="191"/>
      <c r="R533" s="191"/>
      <c r="S533" s="191"/>
      <c r="T533" s="191"/>
      <c r="U533" s="191"/>
      <c r="V533" s="191"/>
      <c r="W533" s="191"/>
      <c r="X533" s="191"/>
      <c r="Y533" s="191"/>
      <c r="Z533" s="191"/>
    </row>
    <row r="534" spans="1:26">
      <c r="A534" s="191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191"/>
      <c r="M534" s="191"/>
      <c r="N534" s="191"/>
      <c r="O534" s="191"/>
      <c r="P534" s="191"/>
      <c r="Q534" s="191"/>
      <c r="R534" s="191"/>
      <c r="S534" s="191"/>
      <c r="T534" s="191"/>
      <c r="U534" s="191"/>
      <c r="V534" s="191"/>
      <c r="W534" s="191"/>
      <c r="X534" s="191"/>
      <c r="Y534" s="191"/>
      <c r="Z534" s="191"/>
    </row>
    <row r="535" spans="1:26">
      <c r="A535" s="191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191"/>
      <c r="M535" s="191"/>
      <c r="N535" s="191"/>
      <c r="O535" s="191"/>
      <c r="P535" s="191"/>
      <c r="Q535" s="191"/>
      <c r="R535" s="191"/>
      <c r="S535" s="191"/>
      <c r="T535" s="191"/>
      <c r="U535" s="191"/>
      <c r="V535" s="191"/>
      <c r="W535" s="191"/>
      <c r="X535" s="191"/>
      <c r="Y535" s="191"/>
      <c r="Z535" s="191"/>
    </row>
    <row r="536" spans="1:26">
      <c r="A536" s="191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91"/>
      <c r="Q536" s="191"/>
      <c r="R536" s="191"/>
      <c r="S536" s="191"/>
      <c r="T536" s="191"/>
      <c r="U536" s="191"/>
      <c r="V536" s="191"/>
      <c r="W536" s="191"/>
      <c r="X536" s="191"/>
      <c r="Y536" s="191"/>
      <c r="Z536" s="191"/>
    </row>
    <row r="537" spans="1:26">
      <c r="A537" s="191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191"/>
      <c r="M537" s="191"/>
      <c r="N537" s="191"/>
      <c r="O537" s="191"/>
      <c r="P537" s="191"/>
      <c r="Q537" s="191"/>
      <c r="R537" s="191"/>
      <c r="S537" s="191"/>
      <c r="T537" s="191"/>
      <c r="U537" s="191"/>
      <c r="V537" s="191"/>
      <c r="W537" s="191"/>
      <c r="X537" s="191"/>
      <c r="Y537" s="191"/>
      <c r="Z537" s="191"/>
    </row>
    <row r="538" spans="1:26">
      <c r="A538" s="191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191"/>
      <c r="M538" s="191"/>
      <c r="N538" s="191"/>
      <c r="O538" s="191"/>
      <c r="P538" s="191"/>
      <c r="Q538" s="191"/>
      <c r="R538" s="191"/>
      <c r="S538" s="191"/>
      <c r="T538" s="191"/>
      <c r="U538" s="191"/>
      <c r="V538" s="191"/>
      <c r="W538" s="191"/>
      <c r="X538" s="191"/>
      <c r="Y538" s="191"/>
      <c r="Z538" s="191"/>
    </row>
    <row r="539" spans="1:26">
      <c r="A539" s="191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191"/>
      <c r="M539" s="191"/>
      <c r="N539" s="191"/>
      <c r="O539" s="191"/>
      <c r="P539" s="191"/>
      <c r="Q539" s="191"/>
      <c r="R539" s="191"/>
      <c r="S539" s="191"/>
      <c r="T539" s="191"/>
      <c r="U539" s="191"/>
      <c r="V539" s="191"/>
      <c r="W539" s="191"/>
      <c r="X539" s="191"/>
      <c r="Y539" s="191"/>
      <c r="Z539" s="191"/>
    </row>
    <row r="540" spans="1:26">
      <c r="A540" s="191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191"/>
      <c r="M540" s="191"/>
      <c r="N540" s="191"/>
      <c r="O540" s="191"/>
      <c r="P540" s="191"/>
      <c r="Q540" s="191"/>
      <c r="R540" s="191"/>
      <c r="S540" s="191"/>
      <c r="T540" s="191"/>
      <c r="U540" s="191"/>
      <c r="V540" s="191"/>
      <c r="W540" s="191"/>
      <c r="X540" s="191"/>
      <c r="Y540" s="191"/>
      <c r="Z540" s="191"/>
    </row>
    <row r="541" spans="1:26">
      <c r="A541" s="191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  <c r="Z541" s="191"/>
    </row>
    <row r="542" spans="1:26">
      <c r="A542" s="191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</row>
    <row r="543" spans="1:26">
      <c r="A543" s="191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191"/>
      <c r="Q543" s="191"/>
      <c r="R543" s="191"/>
      <c r="S543" s="191"/>
      <c r="T543" s="191"/>
      <c r="U543" s="191"/>
      <c r="V543" s="191"/>
      <c r="W543" s="191"/>
      <c r="X543" s="191"/>
      <c r="Y543" s="191"/>
      <c r="Z543" s="191"/>
    </row>
    <row r="544" spans="1:26">
      <c r="A544" s="191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91"/>
      <c r="Q544" s="191"/>
      <c r="R544" s="191"/>
      <c r="S544" s="191"/>
      <c r="T544" s="191"/>
      <c r="U544" s="191"/>
      <c r="V544" s="191"/>
      <c r="W544" s="191"/>
      <c r="X544" s="191"/>
      <c r="Y544" s="191"/>
      <c r="Z544" s="191"/>
    </row>
    <row r="545" spans="1:26">
      <c r="A545" s="191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191"/>
      <c r="M545" s="191"/>
      <c r="N545" s="191"/>
      <c r="O545" s="191"/>
      <c r="P545" s="191"/>
      <c r="Q545" s="191"/>
      <c r="R545" s="191"/>
      <c r="S545" s="191"/>
      <c r="T545" s="191"/>
      <c r="U545" s="191"/>
      <c r="V545" s="191"/>
      <c r="W545" s="191"/>
      <c r="X545" s="191"/>
      <c r="Y545" s="191"/>
      <c r="Z545" s="191"/>
    </row>
    <row r="546" spans="1:26">
      <c r="A546" s="191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91"/>
      <c r="S546" s="191"/>
      <c r="T546" s="191"/>
      <c r="U546" s="191"/>
      <c r="V546" s="191"/>
      <c r="W546" s="191"/>
      <c r="X546" s="191"/>
      <c r="Y546" s="191"/>
      <c r="Z546" s="191"/>
    </row>
    <row r="547" spans="1:26">
      <c r="A547" s="191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191"/>
      <c r="M547" s="191"/>
      <c r="N547" s="191"/>
      <c r="O547" s="191"/>
      <c r="P547" s="191"/>
      <c r="Q547" s="191"/>
      <c r="R547" s="191"/>
      <c r="S547" s="191"/>
      <c r="T547" s="191"/>
      <c r="U547" s="191"/>
      <c r="V547" s="191"/>
      <c r="W547" s="191"/>
      <c r="X547" s="191"/>
      <c r="Y547" s="191"/>
      <c r="Z547" s="191"/>
    </row>
    <row r="548" spans="1:26">
      <c r="A548" s="191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191"/>
      <c r="M548" s="191"/>
      <c r="N548" s="191"/>
      <c r="O548" s="191"/>
      <c r="P548" s="191"/>
      <c r="Q548" s="191"/>
      <c r="R548" s="191"/>
      <c r="S548" s="191"/>
      <c r="T548" s="191"/>
      <c r="U548" s="191"/>
      <c r="V548" s="191"/>
      <c r="W548" s="191"/>
      <c r="X548" s="191"/>
      <c r="Y548" s="191"/>
      <c r="Z548" s="191"/>
    </row>
    <row r="549" spans="1:26">
      <c r="A549" s="191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191"/>
      <c r="M549" s="191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</row>
    <row r="550" spans="1:26">
      <c r="A550" s="191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191"/>
      <c r="M550" s="191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</row>
    <row r="551" spans="1:26">
      <c r="A551" s="191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191"/>
      <c r="M551" s="191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</row>
    <row r="552" spans="1:26">
      <c r="A552" s="191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191"/>
      <c r="M552" s="191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</row>
    <row r="553" spans="1:26">
      <c r="A553" s="191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191"/>
      <c r="M553" s="191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</row>
    <row r="554" spans="1:26">
      <c r="A554" s="191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191"/>
      <c r="M554" s="191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</row>
    <row r="555" spans="1:26">
      <c r="A555" s="191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191"/>
      <c r="M555" s="191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</row>
    <row r="556" spans="1:26">
      <c r="A556" s="191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</row>
    <row r="557" spans="1:26">
      <c r="A557" s="191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191"/>
      <c r="M557" s="191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</row>
    <row r="558" spans="1:26">
      <c r="A558" s="191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191"/>
      <c r="M558" s="191"/>
      <c r="N558" s="191"/>
      <c r="O558" s="191"/>
      <c r="P558" s="191"/>
      <c r="Q558" s="191"/>
      <c r="R558" s="191"/>
      <c r="S558" s="191"/>
      <c r="T558" s="191"/>
      <c r="U558" s="191"/>
      <c r="V558" s="191"/>
      <c r="W558" s="191"/>
      <c r="X558" s="191"/>
      <c r="Y558" s="191"/>
      <c r="Z558" s="191"/>
    </row>
    <row r="559" spans="1:26">
      <c r="A559" s="191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91"/>
      <c r="Q559" s="191"/>
      <c r="R559" s="191"/>
      <c r="S559" s="191"/>
      <c r="T559" s="191"/>
      <c r="U559" s="191"/>
      <c r="V559" s="191"/>
      <c r="W559" s="191"/>
      <c r="X559" s="191"/>
      <c r="Y559" s="191"/>
      <c r="Z559" s="191"/>
    </row>
    <row r="560" spans="1:26">
      <c r="A560" s="191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91"/>
      <c r="Q560" s="191"/>
      <c r="R560" s="191"/>
      <c r="S560" s="191"/>
      <c r="T560" s="191"/>
      <c r="U560" s="191"/>
      <c r="V560" s="191"/>
      <c r="W560" s="191"/>
      <c r="X560" s="191"/>
      <c r="Y560" s="191"/>
      <c r="Z560" s="191"/>
    </row>
    <row r="561" spans="1:26">
      <c r="A561" s="191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91"/>
      <c r="Q561" s="191"/>
      <c r="R561" s="191"/>
      <c r="S561" s="191"/>
      <c r="T561" s="191"/>
      <c r="U561" s="191"/>
      <c r="V561" s="191"/>
      <c r="W561" s="191"/>
      <c r="X561" s="191"/>
      <c r="Y561" s="191"/>
      <c r="Z561" s="191"/>
    </row>
    <row r="562" spans="1:26">
      <c r="A562" s="191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91"/>
      <c r="Q562" s="191"/>
      <c r="R562" s="191"/>
      <c r="S562" s="191"/>
      <c r="T562" s="191"/>
      <c r="U562" s="191"/>
      <c r="V562" s="191"/>
      <c r="W562" s="191"/>
      <c r="X562" s="191"/>
      <c r="Y562" s="191"/>
      <c r="Z562" s="191"/>
    </row>
    <row r="563" spans="1:26">
      <c r="A563" s="191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91"/>
      <c r="Q563" s="191"/>
      <c r="R563" s="191"/>
      <c r="S563" s="191"/>
      <c r="T563" s="191"/>
      <c r="U563" s="191"/>
      <c r="V563" s="191"/>
      <c r="W563" s="191"/>
      <c r="X563" s="191"/>
      <c r="Y563" s="191"/>
      <c r="Z563" s="191"/>
    </row>
    <row r="564" spans="1:26">
      <c r="A564" s="191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91"/>
      <c r="Q564" s="191"/>
      <c r="R564" s="191"/>
      <c r="S564" s="191"/>
      <c r="T564" s="191"/>
      <c r="U564" s="191"/>
      <c r="V564" s="191"/>
      <c r="W564" s="191"/>
      <c r="X564" s="191"/>
      <c r="Y564" s="191"/>
      <c r="Z564" s="191"/>
    </row>
    <row r="565" spans="1:26">
      <c r="A565" s="191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91"/>
      <c r="Q565" s="191"/>
      <c r="R565" s="191"/>
      <c r="S565" s="191"/>
      <c r="T565" s="191"/>
      <c r="U565" s="191"/>
      <c r="V565" s="191"/>
      <c r="W565" s="191"/>
      <c r="X565" s="191"/>
      <c r="Y565" s="191"/>
      <c r="Z565" s="191"/>
    </row>
    <row r="566" spans="1:26">
      <c r="A566" s="191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91"/>
      <c r="Q566" s="191"/>
      <c r="R566" s="191"/>
      <c r="S566" s="191"/>
      <c r="T566" s="191"/>
      <c r="U566" s="191"/>
      <c r="V566" s="191"/>
      <c r="W566" s="191"/>
      <c r="X566" s="191"/>
      <c r="Y566" s="191"/>
      <c r="Z566" s="191"/>
    </row>
    <row r="567" spans="1:26">
      <c r="A567" s="191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91"/>
      <c r="Q567" s="191"/>
      <c r="R567" s="191"/>
      <c r="S567" s="191"/>
      <c r="T567" s="191"/>
      <c r="U567" s="191"/>
      <c r="V567" s="191"/>
      <c r="W567" s="191"/>
      <c r="X567" s="191"/>
      <c r="Y567" s="191"/>
      <c r="Z567" s="191"/>
    </row>
    <row r="568" spans="1:26">
      <c r="A568" s="191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91"/>
      <c r="Q568" s="191"/>
      <c r="R568" s="191"/>
      <c r="S568" s="191"/>
      <c r="T568" s="191"/>
      <c r="U568" s="191"/>
      <c r="V568" s="191"/>
      <c r="W568" s="191"/>
      <c r="X568" s="191"/>
      <c r="Y568" s="191"/>
      <c r="Z568" s="191"/>
    </row>
    <row r="569" spans="1:26">
      <c r="A569" s="191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91"/>
      <c r="Q569" s="191"/>
      <c r="R569" s="191"/>
      <c r="S569" s="191"/>
      <c r="T569" s="191"/>
      <c r="U569" s="191"/>
      <c r="V569" s="191"/>
      <c r="W569" s="191"/>
      <c r="X569" s="191"/>
      <c r="Y569" s="191"/>
      <c r="Z569" s="191"/>
    </row>
    <row r="570" spans="1:26">
      <c r="A570" s="191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91"/>
      <c r="Q570" s="191"/>
      <c r="R570" s="191"/>
      <c r="S570" s="191"/>
      <c r="T570" s="191"/>
      <c r="U570" s="191"/>
      <c r="V570" s="191"/>
      <c r="W570" s="191"/>
      <c r="X570" s="191"/>
      <c r="Y570" s="191"/>
      <c r="Z570" s="191"/>
    </row>
    <row r="571" spans="1:26">
      <c r="A571" s="191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91"/>
      <c r="Q571" s="191"/>
      <c r="R571" s="191"/>
      <c r="S571" s="191"/>
      <c r="T571" s="191"/>
      <c r="U571" s="191"/>
      <c r="V571" s="191"/>
      <c r="W571" s="191"/>
      <c r="X571" s="191"/>
      <c r="Y571" s="191"/>
      <c r="Z571" s="191"/>
    </row>
    <row r="572" spans="1:26">
      <c r="A572" s="191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91"/>
      <c r="S572" s="191"/>
      <c r="T572" s="191"/>
      <c r="U572" s="191"/>
      <c r="V572" s="191"/>
      <c r="W572" s="191"/>
      <c r="X572" s="191"/>
      <c r="Y572" s="191"/>
      <c r="Z572" s="191"/>
    </row>
    <row r="573" spans="1:26">
      <c r="A573" s="191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91"/>
      <c r="Q573" s="191"/>
      <c r="R573" s="191"/>
      <c r="S573" s="191"/>
      <c r="T573" s="191"/>
      <c r="U573" s="191"/>
      <c r="V573" s="191"/>
      <c r="W573" s="191"/>
      <c r="X573" s="191"/>
      <c r="Y573" s="191"/>
      <c r="Z573" s="191"/>
    </row>
    <row r="574" spans="1:26">
      <c r="A574" s="191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91"/>
      <c r="Q574" s="191"/>
      <c r="R574" s="191"/>
      <c r="S574" s="191"/>
      <c r="T574" s="191"/>
      <c r="U574" s="191"/>
      <c r="V574" s="191"/>
      <c r="W574" s="191"/>
      <c r="X574" s="191"/>
      <c r="Y574" s="191"/>
      <c r="Z574" s="191"/>
    </row>
    <row r="575" spans="1:26">
      <c r="A575" s="191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91"/>
      <c r="Q575" s="191"/>
      <c r="R575" s="191"/>
      <c r="S575" s="191"/>
      <c r="T575" s="191"/>
      <c r="U575" s="191"/>
      <c r="V575" s="191"/>
      <c r="W575" s="191"/>
      <c r="X575" s="191"/>
      <c r="Y575" s="191"/>
      <c r="Z575" s="191"/>
    </row>
    <row r="576" spans="1:26">
      <c r="A576" s="191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91"/>
      <c r="Q576" s="191"/>
      <c r="R576" s="191"/>
      <c r="S576" s="191"/>
      <c r="T576" s="191"/>
      <c r="U576" s="191"/>
      <c r="V576" s="191"/>
      <c r="W576" s="191"/>
      <c r="X576" s="191"/>
      <c r="Y576" s="191"/>
      <c r="Z576" s="191"/>
    </row>
    <row r="577" spans="1:26">
      <c r="A577" s="191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91"/>
      <c r="Q577" s="191"/>
      <c r="R577" s="191"/>
      <c r="S577" s="191"/>
      <c r="T577" s="191"/>
      <c r="U577" s="191"/>
      <c r="V577" s="191"/>
      <c r="W577" s="191"/>
      <c r="X577" s="191"/>
      <c r="Y577" s="191"/>
      <c r="Z577" s="191"/>
    </row>
    <row r="578" spans="1:26">
      <c r="A578" s="191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91"/>
      <c r="Q578" s="191"/>
      <c r="R578" s="191"/>
      <c r="S578" s="191"/>
      <c r="T578" s="191"/>
      <c r="U578" s="191"/>
      <c r="V578" s="191"/>
      <c r="W578" s="191"/>
      <c r="X578" s="191"/>
      <c r="Y578" s="191"/>
      <c r="Z578" s="191"/>
    </row>
    <row r="579" spans="1:26">
      <c r="A579" s="191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91"/>
      <c r="Q579" s="191"/>
      <c r="R579" s="191"/>
      <c r="S579" s="191"/>
      <c r="T579" s="191"/>
      <c r="U579" s="191"/>
      <c r="V579" s="191"/>
      <c r="W579" s="191"/>
      <c r="X579" s="191"/>
      <c r="Y579" s="191"/>
      <c r="Z579" s="191"/>
    </row>
    <row r="580" spans="1:26">
      <c r="A580" s="191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91"/>
      <c r="Q580" s="191"/>
      <c r="R580" s="191"/>
      <c r="S580" s="191"/>
      <c r="T580" s="191"/>
      <c r="U580" s="191"/>
      <c r="V580" s="191"/>
      <c r="W580" s="191"/>
      <c r="X580" s="191"/>
      <c r="Y580" s="191"/>
      <c r="Z580" s="191"/>
    </row>
    <row r="581" spans="1:26">
      <c r="A581" s="191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91"/>
      <c r="Q581" s="191"/>
      <c r="R581" s="191"/>
      <c r="S581" s="191"/>
      <c r="T581" s="191"/>
      <c r="U581" s="191"/>
      <c r="V581" s="191"/>
      <c r="W581" s="191"/>
      <c r="X581" s="191"/>
      <c r="Y581" s="191"/>
      <c r="Z581" s="191"/>
    </row>
    <row r="582" spans="1:26">
      <c r="A582" s="191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91"/>
      <c r="S582" s="191"/>
      <c r="T582" s="191"/>
      <c r="U582" s="191"/>
      <c r="V582" s="191"/>
      <c r="W582" s="191"/>
      <c r="X582" s="191"/>
      <c r="Y582" s="191"/>
      <c r="Z582" s="191"/>
    </row>
    <row r="583" spans="1:26">
      <c r="A583" s="191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91"/>
      <c r="Q583" s="191"/>
      <c r="R583" s="191"/>
      <c r="S583" s="191"/>
      <c r="T583" s="191"/>
      <c r="U583" s="191"/>
      <c r="V583" s="191"/>
      <c r="W583" s="191"/>
      <c r="X583" s="191"/>
      <c r="Y583" s="191"/>
      <c r="Z583" s="191"/>
    </row>
    <row r="584" spans="1:26">
      <c r="A584" s="191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91"/>
      <c r="Q584" s="191"/>
      <c r="R584" s="191"/>
      <c r="S584" s="191"/>
      <c r="T584" s="191"/>
      <c r="U584" s="191"/>
      <c r="V584" s="191"/>
      <c r="W584" s="191"/>
      <c r="X584" s="191"/>
      <c r="Y584" s="191"/>
      <c r="Z584" s="191"/>
    </row>
    <row r="585" spans="1:26">
      <c r="A585" s="191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191"/>
      <c r="S585" s="191"/>
      <c r="T585" s="191"/>
      <c r="U585" s="191"/>
      <c r="V585" s="191"/>
      <c r="W585" s="191"/>
      <c r="X585" s="191"/>
      <c r="Y585" s="191"/>
      <c r="Z585" s="191"/>
    </row>
    <row r="586" spans="1:26">
      <c r="A586" s="191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91"/>
      <c r="S586" s="191"/>
      <c r="T586" s="191"/>
      <c r="U586" s="191"/>
      <c r="V586" s="191"/>
      <c r="W586" s="191"/>
      <c r="X586" s="191"/>
      <c r="Y586" s="191"/>
      <c r="Z586" s="191"/>
    </row>
    <row r="587" spans="1:26">
      <c r="A587" s="191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191"/>
      <c r="S587" s="191"/>
      <c r="T587" s="191"/>
      <c r="U587" s="191"/>
      <c r="V587" s="191"/>
      <c r="W587" s="191"/>
      <c r="X587" s="191"/>
      <c r="Y587" s="191"/>
      <c r="Z587" s="191"/>
    </row>
    <row r="588" spans="1:26">
      <c r="A588" s="191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91"/>
      <c r="Q588" s="191"/>
      <c r="R588" s="191"/>
      <c r="S588" s="191"/>
      <c r="T588" s="191"/>
      <c r="U588" s="191"/>
      <c r="V588" s="191"/>
      <c r="W588" s="191"/>
      <c r="X588" s="191"/>
      <c r="Y588" s="191"/>
      <c r="Z588" s="191"/>
    </row>
    <row r="589" spans="1:26">
      <c r="A589" s="191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91"/>
      <c r="Q589" s="191"/>
      <c r="R589" s="191"/>
      <c r="S589" s="191"/>
      <c r="T589" s="191"/>
      <c r="U589" s="191"/>
      <c r="V589" s="191"/>
      <c r="W589" s="191"/>
      <c r="X589" s="191"/>
      <c r="Y589" s="191"/>
      <c r="Z589" s="191"/>
    </row>
    <row r="590" spans="1:26">
      <c r="A590" s="191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191"/>
      <c r="M590" s="191"/>
      <c r="N590" s="191"/>
      <c r="O590" s="191"/>
      <c r="P590" s="191"/>
      <c r="Q590" s="191"/>
      <c r="R590" s="191"/>
      <c r="S590" s="191"/>
      <c r="T590" s="191"/>
      <c r="U590" s="191"/>
      <c r="V590" s="191"/>
      <c r="W590" s="191"/>
      <c r="X590" s="191"/>
      <c r="Y590" s="191"/>
      <c r="Z590" s="191"/>
    </row>
    <row r="591" spans="1:26">
      <c r="A591" s="191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91"/>
      <c r="Q591" s="191"/>
      <c r="R591" s="191"/>
      <c r="S591" s="191"/>
      <c r="T591" s="191"/>
      <c r="U591" s="191"/>
      <c r="V591" s="191"/>
      <c r="W591" s="191"/>
      <c r="X591" s="191"/>
      <c r="Y591" s="191"/>
      <c r="Z591" s="191"/>
    </row>
    <row r="592" spans="1:26">
      <c r="A592" s="191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  <c r="P592" s="191"/>
      <c r="Q592" s="191"/>
      <c r="R592" s="191"/>
      <c r="S592" s="191"/>
      <c r="T592" s="191"/>
      <c r="U592" s="191"/>
      <c r="V592" s="191"/>
      <c r="W592" s="191"/>
      <c r="X592" s="191"/>
      <c r="Y592" s="191"/>
      <c r="Z592" s="191"/>
    </row>
    <row r="593" spans="1:26">
      <c r="A593" s="191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191"/>
      <c r="M593" s="191"/>
      <c r="N593" s="191"/>
      <c r="O593" s="191"/>
      <c r="P593" s="191"/>
      <c r="Q593" s="191"/>
      <c r="R593" s="191"/>
      <c r="S593" s="191"/>
      <c r="T593" s="191"/>
      <c r="U593" s="191"/>
      <c r="V593" s="191"/>
      <c r="W593" s="191"/>
      <c r="X593" s="191"/>
      <c r="Y593" s="191"/>
      <c r="Z593" s="191"/>
    </row>
    <row r="594" spans="1:26">
      <c r="A594" s="191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91"/>
      <c r="Q594" s="191"/>
      <c r="R594" s="191"/>
      <c r="S594" s="191"/>
      <c r="T594" s="191"/>
      <c r="U594" s="191"/>
      <c r="V594" s="191"/>
      <c r="W594" s="191"/>
      <c r="X594" s="191"/>
      <c r="Y594" s="191"/>
      <c r="Z594" s="191"/>
    </row>
    <row r="595" spans="1:26">
      <c r="A595" s="191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91"/>
      <c r="Q595" s="191"/>
      <c r="R595" s="191"/>
      <c r="S595" s="191"/>
      <c r="T595" s="191"/>
      <c r="U595" s="191"/>
      <c r="V595" s="191"/>
      <c r="W595" s="191"/>
      <c r="X595" s="191"/>
      <c r="Y595" s="191"/>
      <c r="Z595" s="191"/>
    </row>
    <row r="596" spans="1:26">
      <c r="A596" s="191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191"/>
      <c r="M596" s="191"/>
      <c r="N596" s="191"/>
      <c r="O596" s="191"/>
      <c r="P596" s="191"/>
      <c r="Q596" s="191"/>
      <c r="R596" s="191"/>
      <c r="S596" s="191"/>
      <c r="T596" s="191"/>
      <c r="U596" s="191"/>
      <c r="V596" s="191"/>
      <c r="W596" s="191"/>
      <c r="X596" s="191"/>
      <c r="Y596" s="191"/>
      <c r="Z596" s="191"/>
    </row>
    <row r="597" spans="1:26">
      <c r="A597" s="191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91"/>
      <c r="Q597" s="191"/>
      <c r="R597" s="191"/>
      <c r="S597" s="191"/>
      <c r="T597" s="191"/>
      <c r="U597" s="191"/>
      <c r="V597" s="191"/>
      <c r="W597" s="191"/>
      <c r="X597" s="191"/>
      <c r="Y597" s="191"/>
      <c r="Z597" s="191"/>
    </row>
    <row r="598" spans="1:26">
      <c r="A598" s="191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91"/>
      <c r="Q598" s="191"/>
      <c r="R598" s="191"/>
      <c r="S598" s="191"/>
      <c r="T598" s="191"/>
      <c r="U598" s="191"/>
      <c r="V598" s="191"/>
      <c r="W598" s="191"/>
      <c r="X598" s="191"/>
      <c r="Y598" s="191"/>
      <c r="Z598" s="191"/>
    </row>
    <row r="599" spans="1:26">
      <c r="A599" s="191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191"/>
      <c r="M599" s="191"/>
      <c r="N599" s="191"/>
      <c r="O599" s="191"/>
      <c r="P599" s="191"/>
      <c r="Q599" s="191"/>
      <c r="R599" s="191"/>
      <c r="S599" s="191"/>
      <c r="T599" s="191"/>
      <c r="U599" s="191"/>
      <c r="V599" s="191"/>
      <c r="W599" s="191"/>
      <c r="X599" s="191"/>
      <c r="Y599" s="191"/>
      <c r="Z599" s="191"/>
    </row>
    <row r="600" spans="1:26">
      <c r="A600" s="191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191"/>
      <c r="M600" s="191"/>
      <c r="N600" s="191"/>
      <c r="O600" s="191"/>
      <c r="P600" s="191"/>
      <c r="Q600" s="191"/>
      <c r="R600" s="191"/>
      <c r="S600" s="191"/>
      <c r="T600" s="191"/>
      <c r="U600" s="191"/>
      <c r="V600" s="191"/>
      <c r="W600" s="191"/>
      <c r="X600" s="191"/>
      <c r="Y600" s="191"/>
      <c r="Z600" s="191"/>
    </row>
    <row r="601" spans="1:26">
      <c r="A601" s="191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191"/>
      <c r="M601" s="191"/>
      <c r="N601" s="191"/>
      <c r="O601" s="191"/>
      <c r="P601" s="191"/>
      <c r="Q601" s="191"/>
      <c r="R601" s="191"/>
      <c r="S601" s="191"/>
      <c r="T601" s="191"/>
      <c r="U601" s="191"/>
      <c r="V601" s="191"/>
      <c r="W601" s="191"/>
      <c r="X601" s="191"/>
      <c r="Y601" s="191"/>
      <c r="Z601" s="191"/>
    </row>
    <row r="602" spans="1:26">
      <c r="A602" s="191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91"/>
      <c r="Q602" s="191"/>
      <c r="R602" s="191"/>
      <c r="S602" s="191"/>
      <c r="T602" s="191"/>
      <c r="U602" s="191"/>
      <c r="V602" s="191"/>
      <c r="W602" s="191"/>
      <c r="X602" s="191"/>
      <c r="Y602" s="191"/>
      <c r="Z602" s="191"/>
    </row>
    <row r="603" spans="1:26">
      <c r="A603" s="191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91"/>
      <c r="Q603" s="191"/>
      <c r="R603" s="191"/>
      <c r="S603" s="191"/>
      <c r="T603" s="191"/>
      <c r="U603" s="191"/>
      <c r="V603" s="191"/>
      <c r="W603" s="191"/>
      <c r="X603" s="191"/>
      <c r="Y603" s="191"/>
      <c r="Z603" s="191"/>
    </row>
    <row r="604" spans="1:26">
      <c r="A604" s="191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91"/>
      <c r="Q604" s="191"/>
      <c r="R604" s="191"/>
      <c r="S604" s="191"/>
      <c r="T604" s="191"/>
      <c r="U604" s="191"/>
      <c r="V604" s="191"/>
      <c r="W604" s="191"/>
      <c r="X604" s="191"/>
      <c r="Y604" s="191"/>
      <c r="Z604" s="191"/>
    </row>
    <row r="605" spans="1:26">
      <c r="A605" s="191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91"/>
      <c r="Q605" s="191"/>
      <c r="R605" s="191"/>
      <c r="S605" s="191"/>
      <c r="T605" s="191"/>
      <c r="U605" s="191"/>
      <c r="V605" s="191"/>
      <c r="W605" s="191"/>
      <c r="X605" s="191"/>
      <c r="Y605" s="191"/>
      <c r="Z605" s="191"/>
    </row>
    <row r="606" spans="1:26">
      <c r="A606" s="191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91"/>
      <c r="Q606" s="191"/>
      <c r="R606" s="191"/>
      <c r="S606" s="191"/>
      <c r="T606" s="191"/>
      <c r="U606" s="191"/>
      <c r="V606" s="191"/>
      <c r="W606" s="191"/>
      <c r="X606" s="191"/>
      <c r="Y606" s="191"/>
      <c r="Z606" s="191"/>
    </row>
    <row r="607" spans="1:26">
      <c r="A607" s="191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91"/>
      <c r="Q607" s="191"/>
      <c r="R607" s="191"/>
      <c r="S607" s="191"/>
      <c r="T607" s="191"/>
      <c r="U607" s="191"/>
      <c r="V607" s="191"/>
      <c r="W607" s="191"/>
      <c r="X607" s="191"/>
      <c r="Y607" s="191"/>
      <c r="Z607" s="191"/>
    </row>
    <row r="608" spans="1:26">
      <c r="A608" s="191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91"/>
      <c r="S608" s="191"/>
      <c r="T608" s="191"/>
      <c r="U608" s="191"/>
      <c r="V608" s="191"/>
      <c r="W608" s="191"/>
      <c r="X608" s="191"/>
      <c r="Y608" s="191"/>
      <c r="Z608" s="191"/>
    </row>
    <row r="609" spans="1:26">
      <c r="A609" s="191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91"/>
      <c r="Q609" s="191"/>
      <c r="R609" s="191"/>
      <c r="S609" s="191"/>
      <c r="T609" s="191"/>
      <c r="U609" s="191"/>
      <c r="V609" s="191"/>
      <c r="W609" s="191"/>
      <c r="X609" s="191"/>
      <c r="Y609" s="191"/>
      <c r="Z609" s="191"/>
    </row>
    <row r="610" spans="1:26">
      <c r="A610" s="191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91"/>
      <c r="S610" s="191"/>
      <c r="T610" s="191"/>
      <c r="U610" s="191"/>
      <c r="V610" s="191"/>
      <c r="W610" s="191"/>
      <c r="X610" s="191"/>
      <c r="Y610" s="191"/>
      <c r="Z610" s="191"/>
    </row>
    <row r="611" spans="1:26">
      <c r="A611" s="191"/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91"/>
      <c r="Q611" s="191"/>
      <c r="R611" s="191"/>
      <c r="S611" s="191"/>
      <c r="T611" s="191"/>
      <c r="U611" s="191"/>
      <c r="V611" s="191"/>
      <c r="W611" s="191"/>
      <c r="X611" s="191"/>
      <c r="Y611" s="191"/>
      <c r="Z611" s="191"/>
    </row>
    <row r="612" spans="1:26">
      <c r="A612" s="191"/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91"/>
      <c r="Q612" s="191"/>
      <c r="R612" s="191"/>
      <c r="S612" s="191"/>
      <c r="T612" s="191"/>
      <c r="U612" s="191"/>
      <c r="V612" s="191"/>
      <c r="W612" s="191"/>
      <c r="X612" s="191"/>
      <c r="Y612" s="191"/>
      <c r="Z612" s="191"/>
    </row>
    <row r="613" spans="1:26">
      <c r="A613" s="191"/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91"/>
      <c r="Q613" s="191"/>
      <c r="R613" s="191"/>
      <c r="S613" s="191"/>
      <c r="T613" s="191"/>
      <c r="U613" s="191"/>
      <c r="V613" s="191"/>
      <c r="W613" s="191"/>
      <c r="X613" s="191"/>
      <c r="Y613" s="191"/>
      <c r="Z613" s="191"/>
    </row>
    <row r="614" spans="1:26">
      <c r="A614" s="191"/>
      <c r="B614" s="191"/>
      <c r="C614" s="191"/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91"/>
      <c r="Q614" s="191"/>
      <c r="R614" s="191"/>
      <c r="S614" s="191"/>
      <c r="T614" s="191"/>
      <c r="U614" s="191"/>
      <c r="V614" s="191"/>
      <c r="W614" s="191"/>
      <c r="X614" s="191"/>
      <c r="Y614" s="191"/>
      <c r="Z614" s="191"/>
    </row>
    <row r="615" spans="1:26">
      <c r="A615" s="191"/>
      <c r="B615" s="191"/>
      <c r="C615" s="191"/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91"/>
      <c r="Q615" s="191"/>
      <c r="R615" s="191"/>
      <c r="S615" s="191"/>
      <c r="T615" s="191"/>
      <c r="U615" s="191"/>
      <c r="V615" s="191"/>
      <c r="W615" s="191"/>
      <c r="X615" s="191"/>
      <c r="Y615" s="191"/>
      <c r="Z615" s="191"/>
    </row>
    <row r="616" spans="1:26">
      <c r="A616" s="191"/>
      <c r="B616" s="191"/>
      <c r="C616" s="191"/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91"/>
      <c r="Q616" s="191"/>
      <c r="R616" s="191"/>
      <c r="S616" s="191"/>
      <c r="T616" s="191"/>
      <c r="U616" s="191"/>
      <c r="V616" s="191"/>
      <c r="W616" s="191"/>
      <c r="X616" s="191"/>
      <c r="Y616" s="191"/>
      <c r="Z616" s="191"/>
    </row>
    <row r="617" spans="1:26">
      <c r="A617" s="191"/>
      <c r="B617" s="191"/>
      <c r="C617" s="191"/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91"/>
      <c r="Q617" s="191"/>
      <c r="R617" s="191"/>
      <c r="S617" s="191"/>
      <c r="T617" s="191"/>
      <c r="U617" s="191"/>
      <c r="V617" s="191"/>
      <c r="W617" s="191"/>
      <c r="X617" s="191"/>
      <c r="Y617" s="191"/>
      <c r="Z617" s="191"/>
    </row>
    <row r="618" spans="1:26">
      <c r="A618" s="191"/>
      <c r="B618" s="191"/>
      <c r="C618" s="191"/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91"/>
      <c r="Q618" s="191"/>
      <c r="R618" s="191"/>
      <c r="S618" s="191"/>
      <c r="T618" s="191"/>
      <c r="U618" s="191"/>
      <c r="V618" s="191"/>
      <c r="W618" s="191"/>
      <c r="X618" s="191"/>
      <c r="Y618" s="191"/>
      <c r="Z618" s="191"/>
    </row>
    <row r="619" spans="1:26">
      <c r="A619" s="191"/>
      <c r="B619" s="191"/>
      <c r="C619" s="191"/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91"/>
      <c r="Q619" s="191"/>
      <c r="R619" s="191"/>
      <c r="S619" s="191"/>
      <c r="T619" s="191"/>
      <c r="U619" s="191"/>
      <c r="V619" s="191"/>
      <c r="W619" s="191"/>
      <c r="X619" s="191"/>
      <c r="Y619" s="191"/>
      <c r="Z619" s="191"/>
    </row>
    <row r="620" spans="1:26">
      <c r="A620" s="191"/>
      <c r="B620" s="191"/>
      <c r="C620" s="191"/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91"/>
      <c r="Q620" s="191"/>
      <c r="R620" s="191"/>
      <c r="S620" s="191"/>
      <c r="T620" s="191"/>
      <c r="U620" s="191"/>
      <c r="V620" s="191"/>
      <c r="W620" s="191"/>
      <c r="X620" s="191"/>
      <c r="Y620" s="191"/>
      <c r="Z620" s="191"/>
    </row>
    <row r="621" spans="1:26">
      <c r="A621" s="191"/>
      <c r="B621" s="191"/>
      <c r="C621" s="191"/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91"/>
      <c r="Q621" s="191"/>
      <c r="R621" s="191"/>
      <c r="S621" s="191"/>
      <c r="T621" s="191"/>
      <c r="U621" s="191"/>
      <c r="V621" s="191"/>
      <c r="W621" s="191"/>
      <c r="X621" s="191"/>
      <c r="Y621" s="191"/>
      <c r="Z621" s="191"/>
    </row>
    <row r="622" spans="1:26">
      <c r="A622" s="191"/>
      <c r="B622" s="191"/>
      <c r="C622" s="191"/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91"/>
      <c r="Q622" s="191"/>
      <c r="R622" s="191"/>
      <c r="S622" s="191"/>
      <c r="T622" s="191"/>
      <c r="U622" s="191"/>
      <c r="V622" s="191"/>
      <c r="W622" s="191"/>
      <c r="X622" s="191"/>
      <c r="Y622" s="191"/>
      <c r="Z622" s="191"/>
    </row>
    <row r="623" spans="1:26">
      <c r="A623" s="191"/>
      <c r="B623" s="191"/>
      <c r="C623" s="191"/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91"/>
      <c r="Q623" s="191"/>
      <c r="R623" s="191"/>
      <c r="S623" s="191"/>
      <c r="T623" s="191"/>
      <c r="U623" s="191"/>
      <c r="V623" s="191"/>
      <c r="W623" s="191"/>
      <c r="X623" s="191"/>
      <c r="Y623" s="191"/>
      <c r="Z623" s="191"/>
    </row>
    <row r="624" spans="1:26">
      <c r="A624" s="191"/>
      <c r="B624" s="191"/>
      <c r="C624" s="191"/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91"/>
      <c r="Q624" s="191"/>
      <c r="R624" s="191"/>
      <c r="S624" s="191"/>
      <c r="T624" s="191"/>
      <c r="U624" s="191"/>
      <c r="V624" s="191"/>
      <c r="W624" s="191"/>
      <c r="X624" s="191"/>
      <c r="Y624" s="191"/>
      <c r="Z624" s="191"/>
    </row>
    <row r="625" spans="1:26">
      <c r="A625" s="191"/>
      <c r="B625" s="191"/>
      <c r="C625" s="191"/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91"/>
      <c r="Q625" s="191"/>
      <c r="R625" s="191"/>
      <c r="S625" s="191"/>
      <c r="T625" s="191"/>
      <c r="U625" s="191"/>
      <c r="V625" s="191"/>
      <c r="W625" s="191"/>
      <c r="X625" s="191"/>
      <c r="Y625" s="191"/>
      <c r="Z625" s="191"/>
    </row>
    <row r="626" spans="1:26">
      <c r="A626" s="191"/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91"/>
      <c r="S626" s="191"/>
      <c r="T626" s="191"/>
      <c r="U626" s="191"/>
      <c r="V626" s="191"/>
      <c r="W626" s="191"/>
      <c r="X626" s="191"/>
      <c r="Y626" s="191"/>
      <c r="Z626" s="191"/>
    </row>
    <row r="627" spans="1:26">
      <c r="A627" s="191"/>
      <c r="B627" s="191"/>
      <c r="C627" s="191"/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91"/>
      <c r="Q627" s="191"/>
      <c r="R627" s="191"/>
      <c r="S627" s="191"/>
      <c r="T627" s="191"/>
      <c r="U627" s="191"/>
      <c r="V627" s="191"/>
      <c r="W627" s="191"/>
      <c r="X627" s="191"/>
      <c r="Y627" s="191"/>
      <c r="Z627" s="191"/>
    </row>
    <row r="628" spans="1:26">
      <c r="A628" s="191"/>
      <c r="B628" s="191"/>
      <c r="C628" s="191"/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91"/>
      <c r="Q628" s="191"/>
      <c r="R628" s="191"/>
      <c r="S628" s="191"/>
      <c r="T628" s="191"/>
      <c r="U628" s="191"/>
      <c r="V628" s="191"/>
      <c r="W628" s="191"/>
      <c r="X628" s="191"/>
      <c r="Y628" s="191"/>
      <c r="Z628" s="191"/>
    </row>
    <row r="629" spans="1:26">
      <c r="A629" s="191"/>
      <c r="B629" s="191"/>
      <c r="C629" s="191"/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91"/>
      <c r="Q629" s="191"/>
      <c r="R629" s="191"/>
      <c r="S629" s="191"/>
      <c r="T629" s="191"/>
      <c r="U629" s="191"/>
      <c r="V629" s="191"/>
      <c r="W629" s="191"/>
      <c r="X629" s="191"/>
      <c r="Y629" s="191"/>
      <c r="Z629" s="191"/>
    </row>
    <row r="630" spans="1:26">
      <c r="A630" s="191"/>
      <c r="B630" s="191"/>
      <c r="C630" s="191"/>
      <c r="D630" s="191"/>
      <c r="E630" s="191"/>
      <c r="F630" s="191"/>
      <c r="G630" s="191"/>
      <c r="H630" s="191"/>
      <c r="I630" s="191"/>
      <c r="J630" s="191"/>
      <c r="K630" s="191"/>
      <c r="L630" s="191"/>
      <c r="M630" s="191"/>
      <c r="N630" s="191"/>
      <c r="O630" s="191"/>
      <c r="P630" s="191"/>
      <c r="Q630" s="191"/>
      <c r="R630" s="191"/>
      <c r="S630" s="191"/>
      <c r="T630" s="191"/>
      <c r="U630" s="191"/>
      <c r="V630" s="191"/>
      <c r="W630" s="191"/>
      <c r="X630" s="191"/>
      <c r="Y630" s="191"/>
      <c r="Z630" s="191"/>
    </row>
    <row r="631" spans="1:26">
      <c r="A631" s="191"/>
      <c r="B631" s="191"/>
      <c r="C631" s="191"/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91"/>
      <c r="Q631" s="191"/>
      <c r="R631" s="191"/>
      <c r="S631" s="191"/>
      <c r="T631" s="191"/>
      <c r="U631" s="191"/>
      <c r="V631" s="191"/>
      <c r="W631" s="191"/>
      <c r="X631" s="191"/>
      <c r="Y631" s="191"/>
      <c r="Z631" s="191"/>
    </row>
    <row r="632" spans="1:26">
      <c r="A632" s="191"/>
      <c r="B632" s="191"/>
      <c r="C632" s="191"/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91"/>
      <c r="Q632" s="191"/>
      <c r="R632" s="191"/>
      <c r="S632" s="191"/>
      <c r="T632" s="191"/>
      <c r="U632" s="191"/>
      <c r="V632" s="191"/>
      <c r="W632" s="191"/>
      <c r="X632" s="191"/>
      <c r="Y632" s="191"/>
      <c r="Z632" s="191"/>
    </row>
    <row r="633" spans="1:26">
      <c r="A633" s="191"/>
      <c r="B633" s="191"/>
      <c r="C633" s="191"/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91"/>
      <c r="Q633" s="191"/>
      <c r="R633" s="191"/>
      <c r="S633" s="191"/>
      <c r="T633" s="191"/>
      <c r="U633" s="191"/>
      <c r="V633" s="191"/>
      <c r="W633" s="191"/>
      <c r="X633" s="191"/>
      <c r="Y633" s="191"/>
      <c r="Z633" s="191"/>
    </row>
    <row r="634" spans="1:26">
      <c r="A634" s="191"/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91"/>
      <c r="V634" s="191"/>
      <c r="W634" s="191"/>
      <c r="X634" s="191"/>
      <c r="Y634" s="191"/>
      <c r="Z634" s="191"/>
    </row>
    <row r="635" spans="1:26">
      <c r="A635" s="191"/>
      <c r="B635" s="191"/>
      <c r="C635" s="191"/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91"/>
      <c r="Q635" s="191"/>
      <c r="R635" s="191"/>
      <c r="S635" s="191"/>
      <c r="T635" s="191"/>
      <c r="U635" s="191"/>
      <c r="V635" s="191"/>
      <c r="W635" s="191"/>
      <c r="X635" s="191"/>
      <c r="Y635" s="191"/>
      <c r="Z635" s="191"/>
    </row>
    <row r="636" spans="1:26">
      <c r="A636" s="191"/>
      <c r="B636" s="191"/>
      <c r="C636" s="191"/>
      <c r="D636" s="191"/>
      <c r="E636" s="191"/>
      <c r="F636" s="191"/>
      <c r="G636" s="191"/>
      <c r="H636" s="191"/>
      <c r="I636" s="191"/>
      <c r="J636" s="191"/>
      <c r="K636" s="191"/>
      <c r="L636" s="191"/>
      <c r="M636" s="191"/>
      <c r="N636" s="191"/>
      <c r="O636" s="191"/>
      <c r="P636" s="191"/>
      <c r="Q636" s="191"/>
      <c r="R636" s="191"/>
      <c r="S636" s="191"/>
      <c r="T636" s="191"/>
      <c r="U636" s="191"/>
      <c r="V636" s="191"/>
      <c r="W636" s="191"/>
      <c r="X636" s="191"/>
      <c r="Y636" s="191"/>
      <c r="Z636" s="191"/>
    </row>
    <row r="637" spans="1:26">
      <c r="A637" s="191"/>
      <c r="B637" s="191"/>
      <c r="C637" s="191"/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91"/>
      <c r="Q637" s="191"/>
      <c r="R637" s="191"/>
      <c r="S637" s="191"/>
      <c r="T637" s="191"/>
      <c r="U637" s="191"/>
      <c r="V637" s="191"/>
      <c r="W637" s="191"/>
      <c r="X637" s="191"/>
      <c r="Y637" s="191"/>
      <c r="Z637" s="191"/>
    </row>
    <row r="638" spans="1:26">
      <c r="A638" s="191"/>
      <c r="B638" s="191"/>
      <c r="C638" s="191"/>
      <c r="D638" s="191"/>
      <c r="E638" s="191"/>
      <c r="F638" s="191"/>
      <c r="G638" s="191"/>
      <c r="H638" s="191"/>
      <c r="I638" s="191"/>
      <c r="J638" s="191"/>
      <c r="K638" s="191"/>
      <c r="L638" s="191"/>
      <c r="M638" s="191"/>
      <c r="N638" s="191"/>
      <c r="O638" s="191"/>
      <c r="P638" s="191"/>
      <c r="Q638" s="191"/>
      <c r="R638" s="191"/>
      <c r="S638" s="191"/>
      <c r="T638" s="191"/>
      <c r="U638" s="191"/>
      <c r="V638" s="191"/>
      <c r="W638" s="191"/>
      <c r="X638" s="191"/>
      <c r="Y638" s="191"/>
      <c r="Z638" s="191"/>
    </row>
    <row r="639" spans="1:26">
      <c r="A639" s="191"/>
      <c r="B639" s="191"/>
      <c r="C639" s="191"/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91"/>
      <c r="Q639" s="191"/>
      <c r="R639" s="191"/>
      <c r="S639" s="191"/>
      <c r="T639" s="191"/>
      <c r="U639" s="191"/>
      <c r="V639" s="191"/>
      <c r="W639" s="191"/>
      <c r="X639" s="191"/>
      <c r="Y639" s="191"/>
      <c r="Z639" s="191"/>
    </row>
    <row r="640" spans="1:26">
      <c r="A640" s="191"/>
      <c r="B640" s="191"/>
      <c r="C640" s="191"/>
      <c r="D640" s="191"/>
      <c r="E640" s="191"/>
      <c r="F640" s="191"/>
      <c r="G640" s="191"/>
      <c r="H640" s="191"/>
      <c r="I640" s="191"/>
      <c r="J640" s="191"/>
      <c r="K640" s="191"/>
      <c r="L640" s="191"/>
      <c r="M640" s="191"/>
      <c r="N640" s="191"/>
      <c r="O640" s="191"/>
      <c r="P640" s="191"/>
      <c r="Q640" s="191"/>
      <c r="R640" s="191"/>
      <c r="S640" s="191"/>
      <c r="T640" s="191"/>
      <c r="U640" s="191"/>
      <c r="V640" s="191"/>
      <c r="W640" s="191"/>
      <c r="X640" s="191"/>
      <c r="Y640" s="191"/>
      <c r="Z640" s="191"/>
    </row>
    <row r="641" spans="1:26">
      <c r="A641" s="191"/>
      <c r="B641" s="191"/>
      <c r="C641" s="191"/>
      <c r="D641" s="191"/>
      <c r="E641" s="191"/>
      <c r="F641" s="191"/>
      <c r="G641" s="191"/>
      <c r="H641" s="191"/>
      <c r="I641" s="191"/>
      <c r="J641" s="191"/>
      <c r="K641" s="191"/>
      <c r="L641" s="191"/>
      <c r="M641" s="191"/>
      <c r="N641" s="191"/>
      <c r="O641" s="191"/>
      <c r="P641" s="191"/>
      <c r="Q641" s="191"/>
      <c r="R641" s="191"/>
      <c r="S641" s="191"/>
      <c r="T641" s="191"/>
      <c r="U641" s="191"/>
      <c r="V641" s="191"/>
      <c r="W641" s="191"/>
      <c r="X641" s="191"/>
      <c r="Y641" s="191"/>
      <c r="Z641" s="191"/>
    </row>
    <row r="642" spans="1:26">
      <c r="A642" s="191"/>
      <c r="B642" s="191"/>
      <c r="C642" s="191"/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91"/>
      <c r="Q642" s="191"/>
      <c r="R642" s="191"/>
      <c r="S642" s="191"/>
      <c r="T642" s="191"/>
      <c r="U642" s="191"/>
      <c r="V642" s="191"/>
      <c r="W642" s="191"/>
      <c r="X642" s="191"/>
      <c r="Y642" s="191"/>
      <c r="Z642" s="191"/>
    </row>
    <row r="643" spans="1:26">
      <c r="A643" s="191"/>
      <c r="B643" s="191"/>
      <c r="C643" s="191"/>
      <c r="D643" s="191"/>
      <c r="E643" s="191"/>
      <c r="F643" s="191"/>
      <c r="G643" s="191"/>
      <c r="H643" s="191"/>
      <c r="I643" s="191"/>
      <c r="J643" s="191"/>
      <c r="K643" s="191"/>
      <c r="L643" s="191"/>
      <c r="M643" s="191"/>
      <c r="N643" s="191"/>
      <c r="O643" s="191"/>
      <c r="P643" s="191"/>
      <c r="Q643" s="191"/>
      <c r="R643" s="191"/>
      <c r="S643" s="191"/>
      <c r="T643" s="191"/>
      <c r="U643" s="191"/>
      <c r="V643" s="191"/>
      <c r="W643" s="191"/>
      <c r="X643" s="191"/>
      <c r="Y643" s="191"/>
      <c r="Z643" s="191"/>
    </row>
    <row r="644" spans="1:26">
      <c r="A644" s="191"/>
      <c r="B644" s="191"/>
      <c r="C644" s="191"/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91"/>
      <c r="Q644" s="191"/>
      <c r="R644" s="191"/>
      <c r="S644" s="191"/>
      <c r="T644" s="191"/>
      <c r="U644" s="191"/>
      <c r="V644" s="191"/>
      <c r="W644" s="191"/>
      <c r="X644" s="191"/>
      <c r="Y644" s="191"/>
      <c r="Z644" s="191"/>
    </row>
    <row r="645" spans="1:26">
      <c r="A645" s="191"/>
      <c r="B645" s="191"/>
      <c r="C645" s="191"/>
      <c r="D645" s="191"/>
      <c r="E645" s="191"/>
      <c r="F645" s="191"/>
      <c r="G645" s="191"/>
      <c r="H645" s="191"/>
      <c r="I645" s="191"/>
      <c r="J645" s="191"/>
      <c r="K645" s="191"/>
      <c r="L645" s="191"/>
      <c r="M645" s="191"/>
      <c r="N645" s="191"/>
      <c r="O645" s="191"/>
      <c r="P645" s="191"/>
      <c r="Q645" s="191"/>
      <c r="R645" s="191"/>
      <c r="S645" s="191"/>
      <c r="T645" s="191"/>
      <c r="U645" s="191"/>
      <c r="V645" s="191"/>
      <c r="W645" s="191"/>
      <c r="X645" s="191"/>
      <c r="Y645" s="191"/>
      <c r="Z645" s="191"/>
    </row>
    <row r="646" spans="1:26">
      <c r="A646" s="191"/>
      <c r="B646" s="191"/>
      <c r="C646" s="191"/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91"/>
      <c r="Q646" s="191"/>
      <c r="R646" s="191"/>
      <c r="S646" s="191"/>
      <c r="T646" s="191"/>
      <c r="U646" s="191"/>
      <c r="V646" s="191"/>
      <c r="W646" s="191"/>
      <c r="X646" s="191"/>
      <c r="Y646" s="191"/>
      <c r="Z646" s="191"/>
    </row>
    <row r="647" spans="1:26">
      <c r="A647" s="191"/>
      <c r="B647" s="191"/>
      <c r="C647" s="191"/>
      <c r="D647" s="191"/>
      <c r="E647" s="191"/>
      <c r="F647" s="191"/>
      <c r="G647" s="191"/>
      <c r="H647" s="191"/>
      <c r="I647" s="191"/>
      <c r="J647" s="191"/>
      <c r="K647" s="191"/>
      <c r="L647" s="191"/>
      <c r="M647" s="191"/>
      <c r="N647" s="191"/>
      <c r="O647" s="191"/>
      <c r="P647" s="191"/>
      <c r="Q647" s="191"/>
      <c r="R647" s="191"/>
      <c r="S647" s="191"/>
      <c r="T647" s="191"/>
      <c r="U647" s="191"/>
      <c r="V647" s="191"/>
      <c r="W647" s="191"/>
      <c r="X647" s="191"/>
      <c r="Y647" s="191"/>
      <c r="Z647" s="191"/>
    </row>
    <row r="648" spans="1:26">
      <c r="A648" s="191"/>
      <c r="B648" s="191"/>
      <c r="C648" s="191"/>
      <c r="D648" s="191"/>
      <c r="E648" s="191"/>
      <c r="F648" s="191"/>
      <c r="G648" s="191"/>
      <c r="H648" s="191"/>
      <c r="I648" s="191"/>
      <c r="J648" s="191"/>
      <c r="K648" s="191"/>
      <c r="L648" s="191"/>
      <c r="M648" s="191"/>
      <c r="N648" s="191"/>
      <c r="O648" s="191"/>
      <c r="P648" s="191"/>
      <c r="Q648" s="191"/>
      <c r="R648" s="191"/>
      <c r="S648" s="191"/>
      <c r="T648" s="191"/>
      <c r="U648" s="191"/>
      <c r="V648" s="191"/>
      <c r="W648" s="191"/>
      <c r="X648" s="191"/>
      <c r="Y648" s="191"/>
      <c r="Z648" s="191"/>
    </row>
    <row r="649" spans="1:26">
      <c r="A649" s="191"/>
      <c r="B649" s="191"/>
      <c r="C649" s="191"/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91"/>
      <c r="Q649" s="191"/>
      <c r="R649" s="191"/>
      <c r="S649" s="191"/>
      <c r="T649" s="191"/>
      <c r="U649" s="191"/>
      <c r="V649" s="191"/>
      <c r="W649" s="191"/>
      <c r="X649" s="191"/>
      <c r="Y649" s="191"/>
      <c r="Z649" s="191"/>
    </row>
    <row r="650" spans="1:26">
      <c r="A650" s="191"/>
      <c r="B650" s="191"/>
      <c r="C650" s="191"/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91"/>
      <c r="Q650" s="191"/>
      <c r="R650" s="191"/>
      <c r="S650" s="191"/>
      <c r="T650" s="191"/>
      <c r="U650" s="191"/>
      <c r="V650" s="191"/>
      <c r="W650" s="191"/>
      <c r="X650" s="191"/>
      <c r="Y650" s="191"/>
      <c r="Z650" s="191"/>
    </row>
    <row r="651" spans="1:26">
      <c r="A651" s="191"/>
      <c r="B651" s="191"/>
      <c r="C651" s="191"/>
      <c r="D651" s="191"/>
      <c r="E651" s="191"/>
      <c r="F651" s="191"/>
      <c r="G651" s="191"/>
      <c r="H651" s="191"/>
      <c r="I651" s="191"/>
      <c r="J651" s="191"/>
      <c r="K651" s="191"/>
      <c r="L651" s="191"/>
      <c r="M651" s="191"/>
      <c r="N651" s="191"/>
      <c r="O651" s="191"/>
      <c r="P651" s="191"/>
      <c r="Q651" s="191"/>
      <c r="R651" s="191"/>
      <c r="S651" s="191"/>
      <c r="T651" s="191"/>
      <c r="U651" s="191"/>
      <c r="V651" s="191"/>
      <c r="W651" s="191"/>
      <c r="X651" s="191"/>
      <c r="Y651" s="191"/>
      <c r="Z651" s="191"/>
    </row>
    <row r="652" spans="1:26">
      <c r="A652" s="191"/>
      <c r="B652" s="191"/>
      <c r="C652" s="191"/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91"/>
      <c r="Q652" s="191"/>
      <c r="R652" s="191"/>
      <c r="S652" s="191"/>
      <c r="T652" s="191"/>
      <c r="U652" s="191"/>
      <c r="V652" s="191"/>
      <c r="W652" s="191"/>
      <c r="X652" s="191"/>
      <c r="Y652" s="191"/>
      <c r="Z652" s="191"/>
    </row>
    <row r="653" spans="1:26">
      <c r="A653" s="191"/>
      <c r="B653" s="191"/>
      <c r="C653" s="191"/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91"/>
      <c r="Q653" s="191"/>
      <c r="R653" s="191"/>
      <c r="S653" s="191"/>
      <c r="T653" s="191"/>
      <c r="U653" s="191"/>
      <c r="V653" s="191"/>
      <c r="W653" s="191"/>
      <c r="X653" s="191"/>
      <c r="Y653" s="191"/>
      <c r="Z653" s="191"/>
    </row>
    <row r="654" spans="1:26">
      <c r="A654" s="191"/>
      <c r="B654" s="191"/>
      <c r="C654" s="191"/>
      <c r="D654" s="191"/>
      <c r="E654" s="191"/>
      <c r="F654" s="191"/>
      <c r="G654" s="191"/>
      <c r="H654" s="191"/>
      <c r="I654" s="191"/>
      <c r="J654" s="191"/>
      <c r="K654" s="191"/>
      <c r="L654" s="191"/>
      <c r="M654" s="191"/>
      <c r="N654" s="191"/>
      <c r="O654" s="191"/>
      <c r="P654" s="191"/>
      <c r="Q654" s="191"/>
      <c r="R654" s="191"/>
      <c r="S654" s="191"/>
      <c r="T654" s="191"/>
      <c r="U654" s="191"/>
      <c r="V654" s="191"/>
      <c r="W654" s="191"/>
      <c r="X654" s="191"/>
      <c r="Y654" s="191"/>
      <c r="Z654" s="191"/>
    </row>
    <row r="655" spans="1:26">
      <c r="A655" s="191"/>
      <c r="B655" s="191"/>
      <c r="C655" s="191"/>
      <c r="D655" s="191"/>
      <c r="E655" s="191"/>
      <c r="F655" s="191"/>
      <c r="G655" s="191"/>
      <c r="H655" s="191"/>
      <c r="I655" s="191"/>
      <c r="J655" s="191"/>
      <c r="K655" s="191"/>
      <c r="L655" s="191"/>
      <c r="M655" s="191"/>
      <c r="N655" s="191"/>
      <c r="O655" s="191"/>
      <c r="P655" s="191"/>
      <c r="Q655" s="191"/>
      <c r="R655" s="191"/>
      <c r="S655" s="191"/>
      <c r="T655" s="191"/>
      <c r="U655" s="191"/>
      <c r="V655" s="191"/>
      <c r="W655" s="191"/>
      <c r="X655" s="191"/>
      <c r="Y655" s="191"/>
      <c r="Z655" s="191"/>
    </row>
    <row r="656" spans="1:26">
      <c r="A656" s="191"/>
      <c r="B656" s="191"/>
      <c r="C656" s="191"/>
      <c r="D656" s="191"/>
      <c r="E656" s="191"/>
      <c r="F656" s="191"/>
      <c r="G656" s="191"/>
      <c r="H656" s="191"/>
      <c r="I656" s="191"/>
      <c r="J656" s="191"/>
      <c r="K656" s="191"/>
      <c r="L656" s="191"/>
      <c r="M656" s="191"/>
      <c r="N656" s="191"/>
      <c r="O656" s="191"/>
      <c r="P656" s="191"/>
      <c r="Q656" s="191"/>
      <c r="R656" s="191"/>
      <c r="S656" s="191"/>
      <c r="T656" s="191"/>
      <c r="U656" s="191"/>
      <c r="V656" s="191"/>
      <c r="W656" s="191"/>
      <c r="X656" s="191"/>
      <c r="Y656" s="191"/>
      <c r="Z656" s="191"/>
    </row>
    <row r="657" spans="1:26">
      <c r="A657" s="191"/>
      <c r="B657" s="191"/>
      <c r="C657" s="191"/>
      <c r="D657" s="191"/>
      <c r="E657" s="191"/>
      <c r="F657" s="191"/>
      <c r="G657" s="191"/>
      <c r="H657" s="191"/>
      <c r="I657" s="191"/>
      <c r="J657" s="191"/>
      <c r="K657" s="191"/>
      <c r="L657" s="191"/>
      <c r="M657" s="191"/>
      <c r="N657" s="191"/>
      <c r="O657" s="191"/>
      <c r="P657" s="191"/>
      <c r="Q657" s="191"/>
      <c r="R657" s="191"/>
      <c r="S657" s="191"/>
      <c r="T657" s="191"/>
      <c r="U657" s="191"/>
      <c r="V657" s="191"/>
      <c r="W657" s="191"/>
      <c r="X657" s="191"/>
      <c r="Y657" s="191"/>
      <c r="Z657" s="191"/>
    </row>
    <row r="658" spans="1:26">
      <c r="A658" s="191"/>
      <c r="B658" s="191"/>
      <c r="C658" s="191"/>
      <c r="D658" s="191"/>
      <c r="E658" s="191"/>
      <c r="F658" s="191"/>
      <c r="G658" s="191"/>
      <c r="H658" s="191"/>
      <c r="I658" s="191"/>
      <c r="J658" s="191"/>
      <c r="K658" s="191"/>
      <c r="L658" s="191"/>
      <c r="M658" s="191"/>
      <c r="N658" s="191"/>
      <c r="O658" s="191"/>
      <c r="P658" s="191"/>
      <c r="Q658" s="191"/>
      <c r="R658" s="191"/>
      <c r="S658" s="191"/>
      <c r="T658" s="191"/>
      <c r="U658" s="191"/>
      <c r="V658" s="191"/>
      <c r="W658" s="191"/>
      <c r="X658" s="191"/>
      <c r="Y658" s="191"/>
      <c r="Z658" s="191"/>
    </row>
    <row r="659" spans="1:26">
      <c r="A659" s="191"/>
      <c r="B659" s="191"/>
      <c r="C659" s="191"/>
      <c r="D659" s="191"/>
      <c r="E659" s="191"/>
      <c r="F659" s="191"/>
      <c r="G659" s="191"/>
      <c r="H659" s="191"/>
      <c r="I659" s="191"/>
      <c r="J659" s="191"/>
      <c r="K659" s="191"/>
      <c r="L659" s="191"/>
      <c r="M659" s="191"/>
      <c r="N659" s="191"/>
      <c r="O659" s="191"/>
      <c r="P659" s="191"/>
      <c r="Q659" s="191"/>
      <c r="R659" s="191"/>
      <c r="S659" s="191"/>
      <c r="T659" s="191"/>
      <c r="U659" s="191"/>
      <c r="V659" s="191"/>
      <c r="W659" s="191"/>
      <c r="X659" s="191"/>
      <c r="Y659" s="191"/>
      <c r="Z659" s="191"/>
    </row>
    <row r="660" spans="1:26">
      <c r="A660" s="191"/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91"/>
      <c r="S660" s="191"/>
      <c r="T660" s="191"/>
      <c r="U660" s="191"/>
      <c r="V660" s="191"/>
      <c r="W660" s="191"/>
      <c r="X660" s="191"/>
      <c r="Y660" s="191"/>
      <c r="Z660" s="191"/>
    </row>
    <row r="661" spans="1:26">
      <c r="A661" s="191"/>
      <c r="B661" s="191"/>
      <c r="C661" s="191"/>
      <c r="D661" s="191"/>
      <c r="E661" s="191"/>
      <c r="F661" s="191"/>
      <c r="G661" s="191"/>
      <c r="H661" s="191"/>
      <c r="I661" s="191"/>
      <c r="J661" s="191"/>
      <c r="K661" s="191"/>
      <c r="L661" s="191"/>
      <c r="M661" s="191"/>
      <c r="N661" s="191"/>
      <c r="O661" s="191"/>
      <c r="P661" s="191"/>
      <c r="Q661" s="191"/>
      <c r="R661" s="191"/>
      <c r="S661" s="191"/>
      <c r="T661" s="191"/>
      <c r="U661" s="191"/>
      <c r="V661" s="191"/>
      <c r="W661" s="191"/>
      <c r="X661" s="191"/>
      <c r="Y661" s="191"/>
      <c r="Z661" s="191"/>
    </row>
    <row r="662" spans="1:26">
      <c r="A662" s="191"/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91"/>
      <c r="S662" s="191"/>
      <c r="T662" s="191"/>
      <c r="U662" s="191"/>
      <c r="V662" s="191"/>
      <c r="W662" s="191"/>
      <c r="X662" s="191"/>
      <c r="Y662" s="191"/>
      <c r="Z662" s="191"/>
    </row>
    <row r="663" spans="1:26">
      <c r="A663" s="191"/>
      <c r="B663" s="191"/>
      <c r="C663" s="191"/>
      <c r="D663" s="191"/>
      <c r="E663" s="191"/>
      <c r="F663" s="191"/>
      <c r="G663" s="191"/>
      <c r="H663" s="191"/>
      <c r="I663" s="191"/>
      <c r="J663" s="191"/>
      <c r="K663" s="191"/>
      <c r="L663" s="191"/>
      <c r="M663" s="191"/>
      <c r="N663" s="191"/>
      <c r="O663" s="191"/>
      <c r="P663" s="191"/>
      <c r="Q663" s="191"/>
      <c r="R663" s="191"/>
      <c r="S663" s="191"/>
      <c r="T663" s="191"/>
      <c r="U663" s="191"/>
      <c r="V663" s="191"/>
      <c r="W663" s="191"/>
      <c r="X663" s="191"/>
      <c r="Y663" s="191"/>
      <c r="Z663" s="191"/>
    </row>
    <row r="664" spans="1:26">
      <c r="A664" s="191"/>
      <c r="B664" s="191"/>
      <c r="C664" s="191"/>
      <c r="D664" s="191"/>
      <c r="E664" s="191"/>
      <c r="F664" s="191"/>
      <c r="G664" s="191"/>
      <c r="H664" s="191"/>
      <c r="I664" s="191"/>
      <c r="J664" s="191"/>
      <c r="K664" s="191"/>
      <c r="L664" s="191"/>
      <c r="M664" s="191"/>
      <c r="N664" s="191"/>
      <c r="O664" s="191"/>
      <c r="P664" s="191"/>
      <c r="Q664" s="191"/>
      <c r="R664" s="191"/>
      <c r="S664" s="191"/>
      <c r="T664" s="191"/>
      <c r="U664" s="191"/>
      <c r="V664" s="191"/>
      <c r="W664" s="191"/>
      <c r="X664" s="191"/>
      <c r="Y664" s="191"/>
      <c r="Z664" s="191"/>
    </row>
    <row r="665" spans="1:26">
      <c r="A665" s="191"/>
      <c r="B665" s="191"/>
      <c r="C665" s="191"/>
      <c r="D665" s="191"/>
      <c r="E665" s="191"/>
      <c r="F665" s="191"/>
      <c r="G665" s="191"/>
      <c r="H665" s="191"/>
      <c r="I665" s="191"/>
      <c r="J665" s="191"/>
      <c r="K665" s="191"/>
      <c r="L665" s="191"/>
      <c r="M665" s="191"/>
      <c r="N665" s="191"/>
      <c r="O665" s="191"/>
      <c r="P665" s="191"/>
      <c r="Q665" s="191"/>
      <c r="R665" s="191"/>
      <c r="S665" s="191"/>
      <c r="T665" s="191"/>
      <c r="U665" s="191"/>
      <c r="V665" s="191"/>
      <c r="W665" s="191"/>
      <c r="X665" s="191"/>
      <c r="Y665" s="191"/>
      <c r="Z665" s="191"/>
    </row>
    <row r="666" spans="1:26">
      <c r="A666" s="191"/>
      <c r="B666" s="191"/>
      <c r="C666" s="191"/>
      <c r="D666" s="191"/>
      <c r="E666" s="191"/>
      <c r="F666" s="191"/>
      <c r="G666" s="191"/>
      <c r="H666" s="191"/>
      <c r="I666" s="191"/>
      <c r="J666" s="191"/>
      <c r="K666" s="191"/>
      <c r="L666" s="191"/>
      <c r="M666" s="191"/>
      <c r="N666" s="191"/>
      <c r="O666" s="191"/>
      <c r="P666" s="191"/>
      <c r="Q666" s="191"/>
      <c r="R666" s="191"/>
      <c r="S666" s="191"/>
      <c r="T666" s="191"/>
      <c r="U666" s="191"/>
      <c r="V666" s="191"/>
      <c r="W666" s="191"/>
      <c r="X666" s="191"/>
      <c r="Y666" s="191"/>
      <c r="Z666" s="191"/>
    </row>
    <row r="667" spans="1:26">
      <c r="A667" s="191"/>
      <c r="B667" s="191"/>
      <c r="C667" s="191"/>
      <c r="D667" s="191"/>
      <c r="E667" s="191"/>
      <c r="F667" s="191"/>
      <c r="G667" s="191"/>
      <c r="H667" s="191"/>
      <c r="I667" s="191"/>
      <c r="J667" s="191"/>
      <c r="K667" s="191"/>
      <c r="L667" s="191"/>
      <c r="M667" s="191"/>
      <c r="N667" s="191"/>
      <c r="O667" s="191"/>
      <c r="P667" s="191"/>
      <c r="Q667" s="191"/>
      <c r="R667" s="191"/>
      <c r="S667" s="191"/>
      <c r="T667" s="191"/>
      <c r="U667" s="191"/>
      <c r="V667" s="191"/>
      <c r="W667" s="191"/>
      <c r="X667" s="191"/>
      <c r="Y667" s="191"/>
      <c r="Z667" s="191"/>
    </row>
    <row r="668" spans="1:26">
      <c r="A668" s="191"/>
      <c r="B668" s="191"/>
      <c r="C668" s="191"/>
      <c r="D668" s="191"/>
      <c r="E668" s="191"/>
      <c r="F668" s="191"/>
      <c r="G668" s="191"/>
      <c r="H668" s="191"/>
      <c r="I668" s="191"/>
      <c r="J668" s="191"/>
      <c r="K668" s="191"/>
      <c r="L668" s="191"/>
      <c r="M668" s="191"/>
      <c r="N668" s="191"/>
      <c r="O668" s="191"/>
      <c r="P668" s="191"/>
      <c r="Q668" s="191"/>
      <c r="R668" s="191"/>
      <c r="S668" s="191"/>
      <c r="T668" s="191"/>
      <c r="U668" s="191"/>
      <c r="V668" s="191"/>
      <c r="W668" s="191"/>
      <c r="X668" s="191"/>
      <c r="Y668" s="191"/>
      <c r="Z668" s="191"/>
    </row>
    <row r="669" spans="1:26">
      <c r="A669" s="191"/>
      <c r="B669" s="191"/>
      <c r="C669" s="191"/>
      <c r="D669" s="191"/>
      <c r="E669" s="191"/>
      <c r="F669" s="191"/>
      <c r="G669" s="191"/>
      <c r="H669" s="191"/>
      <c r="I669" s="191"/>
      <c r="J669" s="191"/>
      <c r="K669" s="191"/>
      <c r="L669" s="191"/>
      <c r="M669" s="191"/>
      <c r="N669" s="191"/>
      <c r="O669" s="191"/>
      <c r="P669" s="191"/>
      <c r="Q669" s="191"/>
      <c r="R669" s="191"/>
      <c r="S669" s="191"/>
      <c r="T669" s="191"/>
      <c r="U669" s="191"/>
      <c r="V669" s="191"/>
      <c r="W669" s="191"/>
      <c r="X669" s="191"/>
      <c r="Y669" s="191"/>
      <c r="Z669" s="191"/>
    </row>
    <row r="670" spans="1:26">
      <c r="A670" s="191"/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91"/>
      <c r="V670" s="191"/>
      <c r="W670" s="191"/>
      <c r="X670" s="191"/>
      <c r="Y670" s="191"/>
      <c r="Z670" s="191"/>
    </row>
    <row r="671" spans="1:26">
      <c r="A671" s="191"/>
      <c r="B671" s="191"/>
      <c r="C671" s="191"/>
      <c r="D671" s="191"/>
      <c r="E671" s="191"/>
      <c r="F671" s="191"/>
      <c r="G671" s="191"/>
      <c r="H671" s="191"/>
      <c r="I671" s="191"/>
      <c r="J671" s="191"/>
      <c r="K671" s="191"/>
      <c r="L671" s="191"/>
      <c r="M671" s="191"/>
      <c r="N671" s="191"/>
      <c r="O671" s="191"/>
      <c r="P671" s="191"/>
      <c r="Q671" s="191"/>
      <c r="R671" s="191"/>
      <c r="S671" s="191"/>
      <c r="T671" s="191"/>
      <c r="U671" s="191"/>
      <c r="V671" s="191"/>
      <c r="W671" s="191"/>
      <c r="X671" s="191"/>
      <c r="Y671" s="191"/>
      <c r="Z671" s="191"/>
    </row>
    <row r="672" spans="1:26">
      <c r="A672" s="191"/>
      <c r="B672" s="191"/>
      <c r="C672" s="191"/>
      <c r="D672" s="191"/>
      <c r="E672" s="191"/>
      <c r="F672" s="191"/>
      <c r="G672" s="191"/>
      <c r="H672" s="191"/>
      <c r="I672" s="191"/>
      <c r="J672" s="191"/>
      <c r="K672" s="191"/>
      <c r="L672" s="191"/>
      <c r="M672" s="191"/>
      <c r="N672" s="191"/>
      <c r="O672" s="191"/>
      <c r="P672" s="191"/>
      <c r="Q672" s="191"/>
      <c r="R672" s="191"/>
      <c r="S672" s="191"/>
      <c r="T672" s="191"/>
      <c r="U672" s="191"/>
      <c r="V672" s="191"/>
      <c r="W672" s="191"/>
      <c r="X672" s="191"/>
      <c r="Y672" s="191"/>
      <c r="Z672" s="191"/>
    </row>
    <row r="673" spans="1:26">
      <c r="A673" s="191"/>
      <c r="B673" s="191"/>
      <c r="C673" s="191"/>
      <c r="D673" s="191"/>
      <c r="E673" s="191"/>
      <c r="F673" s="191"/>
      <c r="G673" s="191"/>
      <c r="H673" s="191"/>
      <c r="I673" s="191"/>
      <c r="J673" s="191"/>
      <c r="K673" s="191"/>
      <c r="L673" s="191"/>
      <c r="M673" s="191"/>
      <c r="N673" s="191"/>
      <c r="O673" s="191"/>
      <c r="P673" s="191"/>
      <c r="Q673" s="191"/>
      <c r="R673" s="191"/>
      <c r="S673" s="191"/>
      <c r="T673" s="191"/>
      <c r="U673" s="191"/>
      <c r="V673" s="191"/>
      <c r="W673" s="191"/>
      <c r="X673" s="191"/>
      <c r="Y673" s="191"/>
      <c r="Z673" s="191"/>
    </row>
    <row r="674" spans="1:26">
      <c r="A674" s="191"/>
      <c r="B674" s="191"/>
      <c r="C674" s="191"/>
      <c r="D674" s="191"/>
      <c r="E674" s="191"/>
      <c r="F674" s="191"/>
      <c r="G674" s="191"/>
      <c r="H674" s="191"/>
      <c r="I674" s="191"/>
      <c r="J674" s="191"/>
      <c r="K674" s="191"/>
      <c r="L674" s="191"/>
      <c r="M674" s="191"/>
      <c r="N674" s="191"/>
      <c r="O674" s="191"/>
      <c r="P674" s="191"/>
      <c r="Q674" s="191"/>
      <c r="R674" s="191"/>
      <c r="S674" s="191"/>
      <c r="T674" s="191"/>
      <c r="U674" s="191"/>
      <c r="V674" s="191"/>
      <c r="W674" s="191"/>
      <c r="X674" s="191"/>
      <c r="Y674" s="191"/>
      <c r="Z674" s="191"/>
    </row>
    <row r="675" spans="1:26">
      <c r="A675" s="191"/>
      <c r="B675" s="191"/>
      <c r="C675" s="191"/>
      <c r="D675" s="191"/>
      <c r="E675" s="191"/>
      <c r="F675" s="191"/>
      <c r="G675" s="191"/>
      <c r="H675" s="191"/>
      <c r="I675" s="191"/>
      <c r="J675" s="191"/>
      <c r="K675" s="191"/>
      <c r="L675" s="191"/>
      <c r="M675" s="191"/>
      <c r="N675" s="191"/>
      <c r="O675" s="191"/>
      <c r="P675" s="191"/>
      <c r="Q675" s="191"/>
      <c r="R675" s="191"/>
      <c r="S675" s="191"/>
      <c r="T675" s="191"/>
      <c r="U675" s="191"/>
      <c r="V675" s="191"/>
      <c r="W675" s="191"/>
      <c r="X675" s="191"/>
      <c r="Y675" s="191"/>
      <c r="Z675" s="191"/>
    </row>
    <row r="676" spans="1:26">
      <c r="A676" s="191"/>
      <c r="B676" s="191"/>
      <c r="C676" s="191"/>
      <c r="D676" s="191"/>
      <c r="E676" s="191"/>
      <c r="F676" s="191"/>
      <c r="G676" s="191"/>
      <c r="H676" s="191"/>
      <c r="I676" s="191"/>
      <c r="J676" s="191"/>
      <c r="K676" s="191"/>
      <c r="L676" s="191"/>
      <c r="M676" s="191"/>
      <c r="N676" s="191"/>
      <c r="O676" s="191"/>
      <c r="P676" s="191"/>
      <c r="Q676" s="191"/>
      <c r="R676" s="191"/>
      <c r="S676" s="191"/>
      <c r="T676" s="191"/>
      <c r="U676" s="191"/>
      <c r="V676" s="191"/>
      <c r="W676" s="191"/>
      <c r="X676" s="191"/>
      <c r="Y676" s="191"/>
      <c r="Z676" s="191"/>
    </row>
    <row r="677" spans="1:26">
      <c r="A677" s="191"/>
      <c r="B677" s="191"/>
      <c r="C677" s="191"/>
      <c r="D677" s="191"/>
      <c r="E677" s="191"/>
      <c r="F677" s="191"/>
      <c r="G677" s="191"/>
      <c r="H677" s="191"/>
      <c r="I677" s="191"/>
      <c r="J677" s="191"/>
      <c r="K677" s="191"/>
      <c r="L677" s="191"/>
      <c r="M677" s="191"/>
      <c r="N677" s="191"/>
      <c r="O677" s="191"/>
      <c r="P677" s="191"/>
      <c r="Q677" s="191"/>
      <c r="R677" s="191"/>
      <c r="S677" s="191"/>
      <c r="T677" s="191"/>
      <c r="U677" s="191"/>
      <c r="V677" s="191"/>
      <c r="W677" s="191"/>
      <c r="X677" s="191"/>
      <c r="Y677" s="191"/>
      <c r="Z677" s="191"/>
    </row>
    <row r="678" spans="1:26">
      <c r="A678" s="191"/>
      <c r="B678" s="191"/>
      <c r="C678" s="191"/>
      <c r="D678" s="191"/>
      <c r="E678" s="191"/>
      <c r="F678" s="191"/>
      <c r="G678" s="191"/>
      <c r="H678" s="191"/>
      <c r="I678" s="191"/>
      <c r="J678" s="191"/>
      <c r="K678" s="191"/>
      <c r="L678" s="191"/>
      <c r="M678" s="191"/>
      <c r="N678" s="191"/>
      <c r="O678" s="191"/>
      <c r="P678" s="191"/>
      <c r="Q678" s="191"/>
      <c r="R678" s="191"/>
      <c r="S678" s="191"/>
      <c r="T678" s="191"/>
      <c r="U678" s="191"/>
      <c r="V678" s="191"/>
      <c r="W678" s="191"/>
      <c r="X678" s="191"/>
      <c r="Y678" s="191"/>
      <c r="Z678" s="191"/>
    </row>
    <row r="679" spans="1:26">
      <c r="A679" s="191"/>
      <c r="B679" s="191"/>
      <c r="C679" s="191"/>
      <c r="D679" s="191"/>
      <c r="E679" s="191"/>
      <c r="F679" s="191"/>
      <c r="G679" s="191"/>
      <c r="H679" s="191"/>
      <c r="I679" s="191"/>
      <c r="J679" s="191"/>
      <c r="K679" s="191"/>
      <c r="L679" s="191"/>
      <c r="M679" s="191"/>
      <c r="N679" s="191"/>
      <c r="O679" s="191"/>
      <c r="P679" s="191"/>
      <c r="Q679" s="191"/>
      <c r="R679" s="191"/>
      <c r="S679" s="191"/>
      <c r="T679" s="191"/>
      <c r="U679" s="191"/>
      <c r="V679" s="191"/>
      <c r="W679" s="191"/>
      <c r="X679" s="191"/>
      <c r="Y679" s="191"/>
      <c r="Z679" s="191"/>
    </row>
    <row r="680" spans="1:26">
      <c r="A680" s="191"/>
      <c r="B680" s="191"/>
      <c r="C680" s="191"/>
      <c r="D680" s="191"/>
      <c r="E680" s="191"/>
      <c r="F680" s="191"/>
      <c r="G680" s="191"/>
      <c r="H680" s="191"/>
      <c r="I680" s="191"/>
      <c r="J680" s="191"/>
      <c r="K680" s="191"/>
      <c r="L680" s="191"/>
      <c r="M680" s="191"/>
      <c r="N680" s="191"/>
      <c r="O680" s="191"/>
      <c r="P680" s="191"/>
      <c r="Q680" s="191"/>
      <c r="R680" s="191"/>
      <c r="S680" s="191"/>
      <c r="T680" s="191"/>
      <c r="U680" s="191"/>
      <c r="V680" s="191"/>
      <c r="W680" s="191"/>
      <c r="X680" s="191"/>
      <c r="Y680" s="191"/>
      <c r="Z680" s="191"/>
    </row>
    <row r="681" spans="1:26">
      <c r="A681" s="191"/>
      <c r="B681" s="191"/>
      <c r="C681" s="191"/>
      <c r="D681" s="191"/>
      <c r="E681" s="191"/>
      <c r="F681" s="191"/>
      <c r="G681" s="191"/>
      <c r="H681" s="191"/>
      <c r="I681" s="191"/>
      <c r="J681" s="191"/>
      <c r="K681" s="191"/>
      <c r="L681" s="191"/>
      <c r="M681" s="191"/>
      <c r="N681" s="191"/>
      <c r="O681" s="191"/>
      <c r="P681" s="191"/>
      <c r="Q681" s="191"/>
      <c r="R681" s="191"/>
      <c r="S681" s="191"/>
      <c r="T681" s="191"/>
      <c r="U681" s="191"/>
      <c r="V681" s="191"/>
      <c r="W681" s="191"/>
      <c r="X681" s="191"/>
      <c r="Y681" s="191"/>
      <c r="Z681" s="191"/>
    </row>
    <row r="682" spans="1:26">
      <c r="A682" s="191"/>
      <c r="B682" s="191"/>
      <c r="C682" s="191"/>
      <c r="D682" s="191"/>
      <c r="E682" s="191"/>
      <c r="F682" s="191"/>
      <c r="G682" s="191"/>
      <c r="H682" s="191"/>
      <c r="I682" s="191"/>
      <c r="J682" s="191"/>
      <c r="K682" s="191"/>
      <c r="L682" s="191"/>
      <c r="M682" s="191"/>
      <c r="N682" s="191"/>
      <c r="O682" s="191"/>
      <c r="P682" s="191"/>
      <c r="Q682" s="191"/>
      <c r="R682" s="191"/>
      <c r="S682" s="191"/>
      <c r="T682" s="191"/>
      <c r="U682" s="191"/>
      <c r="V682" s="191"/>
      <c r="W682" s="191"/>
      <c r="X682" s="191"/>
      <c r="Y682" s="191"/>
      <c r="Z682" s="191"/>
    </row>
    <row r="683" spans="1:26">
      <c r="A683" s="191"/>
      <c r="B683" s="191"/>
      <c r="C683" s="191"/>
      <c r="D683" s="191"/>
      <c r="E683" s="191"/>
      <c r="F683" s="191"/>
      <c r="G683" s="191"/>
      <c r="H683" s="191"/>
      <c r="I683" s="191"/>
      <c r="J683" s="191"/>
      <c r="K683" s="191"/>
      <c r="L683" s="191"/>
      <c r="M683" s="191"/>
      <c r="N683" s="191"/>
      <c r="O683" s="191"/>
      <c r="P683" s="191"/>
      <c r="Q683" s="191"/>
      <c r="R683" s="191"/>
      <c r="S683" s="191"/>
      <c r="T683" s="191"/>
      <c r="U683" s="191"/>
      <c r="V683" s="191"/>
      <c r="W683" s="191"/>
      <c r="X683" s="191"/>
      <c r="Y683" s="191"/>
      <c r="Z683" s="191"/>
    </row>
    <row r="684" spans="1:26">
      <c r="A684" s="191"/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91"/>
      <c r="V684" s="191"/>
      <c r="W684" s="191"/>
      <c r="X684" s="191"/>
      <c r="Y684" s="191"/>
      <c r="Z684" s="191"/>
    </row>
    <row r="685" spans="1:26">
      <c r="A685" s="191"/>
      <c r="B685" s="191"/>
      <c r="C685" s="191"/>
      <c r="D685" s="191"/>
      <c r="E685" s="191"/>
      <c r="F685" s="191"/>
      <c r="G685" s="191"/>
      <c r="H685" s="191"/>
      <c r="I685" s="191"/>
      <c r="J685" s="191"/>
      <c r="K685" s="191"/>
      <c r="L685" s="191"/>
      <c r="M685" s="191"/>
      <c r="N685" s="191"/>
      <c r="O685" s="191"/>
      <c r="P685" s="191"/>
      <c r="Q685" s="191"/>
      <c r="R685" s="191"/>
      <c r="S685" s="191"/>
      <c r="T685" s="191"/>
      <c r="U685" s="191"/>
      <c r="V685" s="191"/>
      <c r="W685" s="191"/>
      <c r="X685" s="191"/>
      <c r="Y685" s="191"/>
      <c r="Z685" s="191"/>
    </row>
    <row r="686" spans="1:26">
      <c r="A686" s="191"/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91"/>
      <c r="V686" s="191"/>
      <c r="W686" s="191"/>
      <c r="X686" s="191"/>
      <c r="Y686" s="191"/>
      <c r="Z686" s="191"/>
    </row>
    <row r="687" spans="1:26">
      <c r="A687" s="191"/>
      <c r="B687" s="191"/>
      <c r="C687" s="191"/>
      <c r="D687" s="191"/>
      <c r="E687" s="191"/>
      <c r="F687" s="191"/>
      <c r="G687" s="191"/>
      <c r="H687" s="191"/>
      <c r="I687" s="191"/>
      <c r="J687" s="191"/>
      <c r="K687" s="191"/>
      <c r="L687" s="191"/>
      <c r="M687" s="191"/>
      <c r="N687" s="191"/>
      <c r="O687" s="191"/>
      <c r="P687" s="191"/>
      <c r="Q687" s="191"/>
      <c r="R687" s="191"/>
      <c r="S687" s="191"/>
      <c r="T687" s="191"/>
      <c r="U687" s="191"/>
      <c r="V687" s="191"/>
      <c r="W687" s="191"/>
      <c r="X687" s="191"/>
      <c r="Y687" s="191"/>
      <c r="Z687" s="191"/>
    </row>
    <row r="688" spans="1:26">
      <c r="A688" s="191"/>
      <c r="B688" s="191"/>
      <c r="C688" s="191"/>
      <c r="D688" s="191"/>
      <c r="E688" s="191"/>
      <c r="F688" s="191"/>
      <c r="G688" s="191"/>
      <c r="H688" s="191"/>
      <c r="I688" s="191"/>
      <c r="J688" s="191"/>
      <c r="K688" s="191"/>
      <c r="L688" s="191"/>
      <c r="M688" s="191"/>
      <c r="N688" s="191"/>
      <c r="O688" s="191"/>
      <c r="P688" s="191"/>
      <c r="Q688" s="191"/>
      <c r="R688" s="191"/>
      <c r="S688" s="191"/>
      <c r="T688" s="191"/>
      <c r="U688" s="191"/>
      <c r="V688" s="191"/>
      <c r="W688" s="191"/>
      <c r="X688" s="191"/>
      <c r="Y688" s="191"/>
      <c r="Z688" s="191"/>
    </row>
    <row r="689" spans="1:26">
      <c r="A689" s="191"/>
      <c r="B689" s="191"/>
      <c r="C689" s="191"/>
      <c r="D689" s="191"/>
      <c r="E689" s="191"/>
      <c r="F689" s="191"/>
      <c r="G689" s="191"/>
      <c r="H689" s="191"/>
      <c r="I689" s="191"/>
      <c r="J689" s="191"/>
      <c r="K689" s="191"/>
      <c r="L689" s="191"/>
      <c r="M689" s="191"/>
      <c r="N689" s="191"/>
      <c r="O689" s="191"/>
      <c r="P689" s="191"/>
      <c r="Q689" s="191"/>
      <c r="R689" s="191"/>
      <c r="S689" s="191"/>
      <c r="T689" s="191"/>
      <c r="U689" s="191"/>
      <c r="V689" s="191"/>
      <c r="W689" s="191"/>
      <c r="X689" s="191"/>
      <c r="Y689" s="191"/>
      <c r="Z689" s="191"/>
    </row>
    <row r="690" spans="1:26">
      <c r="A690" s="191"/>
      <c r="B690" s="191"/>
      <c r="C690" s="191"/>
      <c r="D690" s="191"/>
      <c r="E690" s="191"/>
      <c r="F690" s="191"/>
      <c r="G690" s="191"/>
      <c r="H690" s="191"/>
      <c r="I690" s="191"/>
      <c r="J690" s="191"/>
      <c r="K690" s="191"/>
      <c r="L690" s="191"/>
      <c r="M690" s="191"/>
      <c r="N690" s="191"/>
      <c r="O690" s="191"/>
      <c r="P690" s="191"/>
      <c r="Q690" s="191"/>
      <c r="R690" s="191"/>
      <c r="S690" s="191"/>
      <c r="T690" s="191"/>
      <c r="U690" s="191"/>
      <c r="V690" s="191"/>
      <c r="W690" s="191"/>
      <c r="X690" s="191"/>
      <c r="Y690" s="191"/>
      <c r="Z690" s="191"/>
    </row>
    <row r="691" spans="1:26">
      <c r="A691" s="191"/>
      <c r="B691" s="191"/>
      <c r="C691" s="191"/>
      <c r="D691" s="191"/>
      <c r="E691" s="191"/>
      <c r="F691" s="191"/>
      <c r="G691" s="191"/>
      <c r="H691" s="191"/>
      <c r="I691" s="191"/>
      <c r="J691" s="191"/>
      <c r="K691" s="191"/>
      <c r="L691" s="191"/>
      <c r="M691" s="191"/>
      <c r="N691" s="191"/>
      <c r="O691" s="191"/>
      <c r="P691" s="191"/>
      <c r="Q691" s="191"/>
      <c r="R691" s="191"/>
      <c r="S691" s="191"/>
      <c r="T691" s="191"/>
      <c r="U691" s="191"/>
      <c r="V691" s="191"/>
      <c r="W691" s="191"/>
      <c r="X691" s="191"/>
      <c r="Y691" s="191"/>
      <c r="Z691" s="191"/>
    </row>
    <row r="692" spans="1:26">
      <c r="A692" s="191"/>
      <c r="B692" s="191"/>
      <c r="C692" s="191"/>
      <c r="D692" s="191"/>
      <c r="E692" s="191"/>
      <c r="F692" s="191"/>
      <c r="G692" s="191"/>
      <c r="H692" s="191"/>
      <c r="I692" s="191"/>
      <c r="J692" s="191"/>
      <c r="K692" s="191"/>
      <c r="L692" s="191"/>
      <c r="M692" s="191"/>
      <c r="N692" s="191"/>
      <c r="O692" s="191"/>
      <c r="P692" s="191"/>
      <c r="Q692" s="191"/>
      <c r="R692" s="191"/>
      <c r="S692" s="191"/>
      <c r="T692" s="191"/>
      <c r="U692" s="191"/>
      <c r="V692" s="191"/>
      <c r="W692" s="191"/>
      <c r="X692" s="191"/>
      <c r="Y692" s="191"/>
      <c r="Z692" s="191"/>
    </row>
    <row r="693" spans="1:26">
      <c r="A693" s="191"/>
      <c r="B693" s="191"/>
      <c r="C693" s="191"/>
      <c r="D693" s="191"/>
      <c r="E693" s="191"/>
      <c r="F693" s="191"/>
      <c r="G693" s="191"/>
      <c r="H693" s="191"/>
      <c r="I693" s="191"/>
      <c r="J693" s="191"/>
      <c r="K693" s="191"/>
      <c r="L693" s="191"/>
      <c r="M693" s="191"/>
      <c r="N693" s="191"/>
      <c r="O693" s="191"/>
      <c r="P693" s="191"/>
      <c r="Q693" s="191"/>
      <c r="R693" s="191"/>
      <c r="S693" s="191"/>
      <c r="T693" s="191"/>
      <c r="U693" s="191"/>
      <c r="V693" s="191"/>
      <c r="W693" s="191"/>
      <c r="X693" s="191"/>
      <c r="Y693" s="191"/>
      <c r="Z693" s="191"/>
    </row>
    <row r="694" spans="1:26">
      <c r="A694" s="191"/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91"/>
      <c r="V694" s="191"/>
      <c r="W694" s="191"/>
      <c r="X694" s="191"/>
      <c r="Y694" s="191"/>
      <c r="Z694" s="191"/>
    </row>
    <row r="695" spans="1:26">
      <c r="A695" s="191"/>
      <c r="B695" s="191"/>
      <c r="C695" s="191"/>
      <c r="D695" s="191"/>
      <c r="E695" s="191"/>
      <c r="F695" s="191"/>
      <c r="G695" s="191"/>
      <c r="H695" s="191"/>
      <c r="I695" s="191"/>
      <c r="J695" s="191"/>
      <c r="K695" s="191"/>
      <c r="L695" s="191"/>
      <c r="M695" s="191"/>
      <c r="N695" s="191"/>
      <c r="O695" s="191"/>
      <c r="P695" s="191"/>
      <c r="Q695" s="191"/>
      <c r="R695" s="191"/>
      <c r="S695" s="191"/>
      <c r="T695" s="191"/>
      <c r="U695" s="191"/>
      <c r="V695" s="191"/>
      <c r="W695" s="191"/>
      <c r="X695" s="191"/>
      <c r="Y695" s="191"/>
      <c r="Z695" s="191"/>
    </row>
    <row r="696" spans="1:26">
      <c r="A696" s="191"/>
      <c r="B696" s="191"/>
      <c r="C696" s="191"/>
      <c r="D696" s="191"/>
      <c r="E696" s="191"/>
      <c r="F696" s="191"/>
      <c r="G696" s="191"/>
      <c r="H696" s="191"/>
      <c r="I696" s="191"/>
      <c r="J696" s="191"/>
      <c r="K696" s="191"/>
      <c r="L696" s="191"/>
      <c r="M696" s="191"/>
      <c r="N696" s="191"/>
      <c r="O696" s="191"/>
      <c r="P696" s="191"/>
      <c r="Q696" s="191"/>
      <c r="R696" s="191"/>
      <c r="S696" s="191"/>
      <c r="T696" s="191"/>
      <c r="U696" s="191"/>
      <c r="V696" s="191"/>
      <c r="W696" s="191"/>
      <c r="X696" s="191"/>
      <c r="Y696" s="191"/>
      <c r="Z696" s="191"/>
    </row>
    <row r="697" spans="1:26">
      <c r="A697" s="191"/>
      <c r="B697" s="191"/>
      <c r="C697" s="191"/>
      <c r="D697" s="191"/>
      <c r="E697" s="191"/>
      <c r="F697" s="191"/>
      <c r="G697" s="191"/>
      <c r="H697" s="191"/>
      <c r="I697" s="191"/>
      <c r="J697" s="191"/>
      <c r="K697" s="191"/>
      <c r="L697" s="191"/>
      <c r="M697" s="191"/>
      <c r="N697" s="191"/>
      <c r="O697" s="191"/>
      <c r="P697" s="191"/>
      <c r="Q697" s="191"/>
      <c r="R697" s="191"/>
      <c r="S697" s="191"/>
      <c r="T697" s="191"/>
      <c r="U697" s="191"/>
      <c r="V697" s="191"/>
      <c r="W697" s="191"/>
      <c r="X697" s="191"/>
      <c r="Y697" s="191"/>
      <c r="Z697" s="191"/>
    </row>
    <row r="698" spans="1:26">
      <c r="A698" s="191"/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91"/>
      <c r="S698" s="191"/>
      <c r="T698" s="191"/>
      <c r="U698" s="191"/>
      <c r="V698" s="191"/>
      <c r="W698" s="191"/>
      <c r="X698" s="191"/>
      <c r="Y698" s="191"/>
      <c r="Z698" s="191"/>
    </row>
    <row r="699" spans="1:26">
      <c r="A699" s="191"/>
      <c r="B699" s="191"/>
      <c r="C699" s="191"/>
      <c r="D699" s="191"/>
      <c r="E699" s="191"/>
      <c r="F699" s="191"/>
      <c r="G699" s="191"/>
      <c r="H699" s="191"/>
      <c r="I699" s="191"/>
      <c r="J699" s="191"/>
      <c r="K699" s="191"/>
      <c r="L699" s="191"/>
      <c r="M699" s="191"/>
      <c r="N699" s="191"/>
      <c r="O699" s="191"/>
      <c r="P699" s="191"/>
      <c r="Q699" s="191"/>
      <c r="R699" s="191"/>
      <c r="S699" s="191"/>
      <c r="T699" s="191"/>
      <c r="U699" s="191"/>
      <c r="V699" s="191"/>
      <c r="W699" s="191"/>
      <c r="X699" s="191"/>
      <c r="Y699" s="191"/>
      <c r="Z699" s="191"/>
    </row>
    <row r="700" spans="1:26">
      <c r="A700" s="191"/>
      <c r="B700" s="191"/>
      <c r="C700" s="191"/>
      <c r="D700" s="191"/>
      <c r="E700" s="191"/>
      <c r="F700" s="191"/>
      <c r="G700" s="191"/>
      <c r="H700" s="191"/>
      <c r="I700" s="191"/>
      <c r="J700" s="191"/>
      <c r="K700" s="191"/>
      <c r="L700" s="191"/>
      <c r="M700" s="191"/>
      <c r="N700" s="191"/>
      <c r="O700" s="191"/>
      <c r="P700" s="191"/>
      <c r="Q700" s="191"/>
      <c r="R700" s="191"/>
      <c r="S700" s="191"/>
      <c r="T700" s="191"/>
      <c r="U700" s="191"/>
      <c r="V700" s="191"/>
      <c r="W700" s="191"/>
      <c r="X700" s="191"/>
      <c r="Y700" s="191"/>
      <c r="Z700" s="191"/>
    </row>
    <row r="701" spans="1:26">
      <c r="A701" s="191"/>
      <c r="B701" s="191"/>
      <c r="C701" s="191"/>
      <c r="D701" s="191"/>
      <c r="E701" s="191"/>
      <c r="F701" s="191"/>
      <c r="G701" s="191"/>
      <c r="H701" s="191"/>
      <c r="I701" s="191"/>
      <c r="J701" s="191"/>
      <c r="K701" s="191"/>
      <c r="L701" s="191"/>
      <c r="M701" s="191"/>
      <c r="N701" s="191"/>
      <c r="O701" s="191"/>
      <c r="P701" s="191"/>
      <c r="Q701" s="191"/>
      <c r="R701" s="191"/>
      <c r="S701" s="191"/>
      <c r="T701" s="191"/>
      <c r="U701" s="191"/>
      <c r="V701" s="191"/>
      <c r="W701" s="191"/>
      <c r="X701" s="191"/>
      <c r="Y701" s="191"/>
      <c r="Z701" s="191"/>
    </row>
    <row r="702" spans="1:26">
      <c r="A702" s="191"/>
      <c r="B702" s="191"/>
      <c r="C702" s="191"/>
      <c r="D702" s="191"/>
      <c r="E702" s="191"/>
      <c r="F702" s="191"/>
      <c r="G702" s="191"/>
      <c r="H702" s="191"/>
      <c r="I702" s="191"/>
      <c r="J702" s="191"/>
      <c r="K702" s="191"/>
      <c r="L702" s="191"/>
      <c r="M702" s="191"/>
      <c r="N702" s="191"/>
      <c r="O702" s="191"/>
      <c r="P702" s="191"/>
      <c r="Q702" s="191"/>
      <c r="R702" s="191"/>
      <c r="S702" s="191"/>
      <c r="T702" s="191"/>
      <c r="U702" s="191"/>
      <c r="V702" s="191"/>
      <c r="W702" s="191"/>
      <c r="X702" s="191"/>
      <c r="Y702" s="191"/>
      <c r="Z702" s="191"/>
    </row>
    <row r="703" spans="1:26">
      <c r="A703" s="191"/>
      <c r="B703" s="191"/>
      <c r="C703" s="191"/>
      <c r="D703" s="191"/>
      <c r="E703" s="191"/>
      <c r="F703" s="191"/>
      <c r="G703" s="191"/>
      <c r="H703" s="191"/>
      <c r="I703" s="191"/>
      <c r="J703" s="191"/>
      <c r="K703" s="191"/>
      <c r="L703" s="191"/>
      <c r="M703" s="191"/>
      <c r="N703" s="191"/>
      <c r="O703" s="191"/>
      <c r="P703" s="191"/>
      <c r="Q703" s="191"/>
      <c r="R703" s="191"/>
      <c r="S703" s="191"/>
      <c r="T703" s="191"/>
      <c r="U703" s="191"/>
      <c r="V703" s="191"/>
      <c r="W703" s="191"/>
      <c r="X703" s="191"/>
      <c r="Y703" s="191"/>
      <c r="Z703" s="191"/>
    </row>
    <row r="704" spans="1:26">
      <c r="A704" s="191"/>
      <c r="B704" s="191"/>
      <c r="C704" s="191"/>
      <c r="D704" s="191"/>
      <c r="E704" s="191"/>
      <c r="F704" s="191"/>
      <c r="G704" s="191"/>
      <c r="H704" s="191"/>
      <c r="I704" s="191"/>
      <c r="J704" s="191"/>
      <c r="K704" s="191"/>
      <c r="L704" s="191"/>
      <c r="M704" s="191"/>
      <c r="N704" s="191"/>
      <c r="O704" s="191"/>
      <c r="P704" s="191"/>
      <c r="Q704" s="191"/>
      <c r="R704" s="191"/>
      <c r="S704" s="191"/>
      <c r="T704" s="191"/>
      <c r="U704" s="191"/>
      <c r="V704" s="191"/>
      <c r="W704" s="191"/>
      <c r="X704" s="191"/>
      <c r="Y704" s="191"/>
      <c r="Z704" s="191"/>
    </row>
    <row r="705" spans="1:26">
      <c r="A705" s="191"/>
      <c r="B705" s="191"/>
      <c r="C705" s="191"/>
      <c r="D705" s="191"/>
      <c r="E705" s="191"/>
      <c r="F705" s="191"/>
      <c r="G705" s="191"/>
      <c r="H705" s="191"/>
      <c r="I705" s="191"/>
      <c r="J705" s="191"/>
      <c r="K705" s="191"/>
      <c r="L705" s="191"/>
      <c r="M705" s="191"/>
      <c r="N705" s="191"/>
      <c r="O705" s="191"/>
      <c r="P705" s="191"/>
      <c r="Q705" s="191"/>
      <c r="R705" s="191"/>
      <c r="S705" s="191"/>
      <c r="T705" s="191"/>
      <c r="U705" s="191"/>
      <c r="V705" s="191"/>
      <c r="W705" s="191"/>
      <c r="X705" s="191"/>
      <c r="Y705" s="191"/>
      <c r="Z705" s="191"/>
    </row>
    <row r="706" spans="1:26">
      <c r="A706" s="191"/>
      <c r="B706" s="191"/>
      <c r="C706" s="191"/>
      <c r="D706" s="191"/>
      <c r="E706" s="191"/>
      <c r="F706" s="191"/>
      <c r="G706" s="191"/>
      <c r="H706" s="191"/>
      <c r="I706" s="191"/>
      <c r="J706" s="191"/>
      <c r="K706" s="191"/>
      <c r="L706" s="191"/>
      <c r="M706" s="191"/>
      <c r="N706" s="191"/>
      <c r="O706" s="191"/>
      <c r="P706" s="191"/>
      <c r="Q706" s="191"/>
      <c r="R706" s="191"/>
      <c r="S706" s="191"/>
      <c r="T706" s="191"/>
      <c r="U706" s="191"/>
      <c r="V706" s="191"/>
      <c r="W706" s="191"/>
      <c r="X706" s="191"/>
      <c r="Y706" s="191"/>
      <c r="Z706" s="191"/>
    </row>
    <row r="707" spans="1:26">
      <c r="A707" s="191"/>
      <c r="B707" s="191"/>
      <c r="C707" s="191"/>
      <c r="D707" s="191"/>
      <c r="E707" s="191"/>
      <c r="F707" s="191"/>
      <c r="G707" s="191"/>
      <c r="H707" s="191"/>
      <c r="I707" s="191"/>
      <c r="J707" s="191"/>
      <c r="K707" s="191"/>
      <c r="L707" s="191"/>
      <c r="M707" s="191"/>
      <c r="N707" s="191"/>
      <c r="O707" s="191"/>
      <c r="P707" s="191"/>
      <c r="Q707" s="191"/>
      <c r="R707" s="191"/>
      <c r="S707" s="191"/>
      <c r="T707" s="191"/>
      <c r="U707" s="191"/>
      <c r="V707" s="191"/>
      <c r="W707" s="191"/>
      <c r="X707" s="191"/>
      <c r="Y707" s="191"/>
      <c r="Z707" s="191"/>
    </row>
    <row r="708" spans="1:26">
      <c r="A708" s="191"/>
      <c r="B708" s="191"/>
      <c r="C708" s="191"/>
      <c r="D708" s="191"/>
      <c r="E708" s="191"/>
      <c r="F708" s="191"/>
      <c r="G708" s="191"/>
      <c r="H708" s="191"/>
      <c r="I708" s="191"/>
      <c r="J708" s="191"/>
      <c r="K708" s="191"/>
      <c r="L708" s="191"/>
      <c r="M708" s="191"/>
      <c r="N708" s="191"/>
      <c r="O708" s="191"/>
      <c r="P708" s="191"/>
      <c r="Q708" s="191"/>
      <c r="R708" s="191"/>
      <c r="S708" s="191"/>
      <c r="T708" s="191"/>
      <c r="U708" s="191"/>
      <c r="V708" s="191"/>
      <c r="W708" s="191"/>
      <c r="X708" s="191"/>
      <c r="Y708" s="191"/>
      <c r="Z708" s="191"/>
    </row>
    <row r="709" spans="1:26">
      <c r="A709" s="191"/>
      <c r="B709" s="191"/>
      <c r="C709" s="191"/>
      <c r="D709" s="191"/>
      <c r="E709" s="191"/>
      <c r="F709" s="191"/>
      <c r="G709" s="191"/>
      <c r="H709" s="191"/>
      <c r="I709" s="191"/>
      <c r="J709" s="191"/>
      <c r="K709" s="191"/>
      <c r="L709" s="191"/>
      <c r="M709" s="191"/>
      <c r="N709" s="191"/>
      <c r="O709" s="191"/>
      <c r="P709" s="191"/>
      <c r="Q709" s="191"/>
      <c r="R709" s="191"/>
      <c r="S709" s="191"/>
      <c r="T709" s="191"/>
      <c r="U709" s="191"/>
      <c r="V709" s="191"/>
      <c r="W709" s="191"/>
      <c r="X709" s="191"/>
      <c r="Y709" s="191"/>
      <c r="Z709" s="191"/>
    </row>
    <row r="710" spans="1:26">
      <c r="A710" s="191"/>
      <c r="B710" s="191"/>
      <c r="C710" s="191"/>
      <c r="D710" s="191"/>
      <c r="E710" s="191"/>
      <c r="F710" s="191"/>
      <c r="G710" s="191"/>
      <c r="H710" s="191"/>
      <c r="I710" s="191"/>
      <c r="J710" s="191"/>
      <c r="K710" s="191"/>
      <c r="L710" s="191"/>
      <c r="M710" s="191"/>
      <c r="N710" s="191"/>
      <c r="O710" s="191"/>
      <c r="P710" s="191"/>
      <c r="Q710" s="191"/>
      <c r="R710" s="191"/>
      <c r="S710" s="191"/>
      <c r="T710" s="191"/>
      <c r="U710" s="191"/>
      <c r="V710" s="191"/>
      <c r="W710" s="191"/>
      <c r="X710" s="191"/>
      <c r="Y710" s="191"/>
      <c r="Z710" s="191"/>
    </row>
    <row r="711" spans="1:26">
      <c r="A711" s="191"/>
      <c r="B711" s="191"/>
      <c r="C711" s="191"/>
      <c r="D711" s="191"/>
      <c r="E711" s="191"/>
      <c r="F711" s="191"/>
      <c r="G711" s="191"/>
      <c r="H711" s="191"/>
      <c r="I711" s="191"/>
      <c r="J711" s="191"/>
      <c r="K711" s="191"/>
      <c r="L711" s="191"/>
      <c r="M711" s="191"/>
      <c r="N711" s="191"/>
      <c r="O711" s="191"/>
      <c r="P711" s="191"/>
      <c r="Q711" s="191"/>
      <c r="R711" s="191"/>
      <c r="S711" s="191"/>
      <c r="T711" s="191"/>
      <c r="U711" s="191"/>
      <c r="V711" s="191"/>
      <c r="W711" s="191"/>
      <c r="X711" s="191"/>
      <c r="Y711" s="191"/>
      <c r="Z711" s="191"/>
    </row>
    <row r="712" spans="1:26">
      <c r="A712" s="191"/>
      <c r="B712" s="191"/>
      <c r="C712" s="191"/>
      <c r="D712" s="191"/>
      <c r="E712" s="191"/>
      <c r="F712" s="191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191"/>
      <c r="S712" s="191"/>
      <c r="T712" s="191"/>
      <c r="U712" s="191"/>
      <c r="V712" s="191"/>
      <c r="W712" s="191"/>
      <c r="X712" s="191"/>
      <c r="Y712" s="191"/>
      <c r="Z712" s="191"/>
    </row>
    <row r="713" spans="1:26">
      <c r="A713" s="191"/>
      <c r="B713" s="191"/>
      <c r="C713" s="191"/>
      <c r="D713" s="191"/>
      <c r="E713" s="191"/>
      <c r="F713" s="191"/>
      <c r="G713" s="191"/>
      <c r="H713" s="191"/>
      <c r="I713" s="191"/>
      <c r="J713" s="191"/>
      <c r="K713" s="191"/>
      <c r="L713" s="191"/>
      <c r="M713" s="191"/>
      <c r="N713" s="191"/>
      <c r="O713" s="191"/>
      <c r="P713" s="191"/>
      <c r="Q713" s="191"/>
      <c r="R713" s="191"/>
      <c r="S713" s="191"/>
      <c r="T713" s="191"/>
      <c r="U713" s="191"/>
      <c r="V713" s="191"/>
      <c r="W713" s="191"/>
      <c r="X713" s="191"/>
      <c r="Y713" s="191"/>
      <c r="Z713" s="191"/>
    </row>
    <row r="714" spans="1:26">
      <c r="A714" s="191"/>
      <c r="B714" s="191"/>
      <c r="C714" s="191"/>
      <c r="D714" s="191"/>
      <c r="E714" s="191"/>
      <c r="F714" s="191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191"/>
      <c r="S714" s="191"/>
      <c r="T714" s="191"/>
      <c r="U714" s="191"/>
      <c r="V714" s="191"/>
      <c r="W714" s="191"/>
      <c r="X714" s="191"/>
      <c r="Y714" s="191"/>
      <c r="Z714" s="191"/>
    </row>
    <row r="715" spans="1:26">
      <c r="A715" s="191"/>
      <c r="B715" s="191"/>
      <c r="C715" s="191"/>
      <c r="D715" s="191"/>
      <c r="E715" s="191"/>
      <c r="F715" s="191"/>
      <c r="G715" s="191"/>
      <c r="H715" s="191"/>
      <c r="I715" s="191"/>
      <c r="J715" s="191"/>
      <c r="K715" s="191"/>
      <c r="L715" s="191"/>
      <c r="M715" s="191"/>
      <c r="N715" s="191"/>
      <c r="O715" s="191"/>
      <c r="P715" s="191"/>
      <c r="Q715" s="191"/>
      <c r="R715" s="191"/>
      <c r="S715" s="191"/>
      <c r="T715" s="191"/>
      <c r="U715" s="191"/>
      <c r="V715" s="191"/>
      <c r="W715" s="191"/>
      <c r="X715" s="191"/>
      <c r="Y715" s="191"/>
      <c r="Z715" s="191"/>
    </row>
    <row r="716" spans="1:26">
      <c r="A716" s="191"/>
      <c r="B716" s="191"/>
      <c r="C716" s="191"/>
      <c r="D716" s="191"/>
      <c r="E716" s="191"/>
      <c r="F716" s="191"/>
      <c r="G716" s="191"/>
      <c r="H716" s="191"/>
      <c r="I716" s="191"/>
      <c r="J716" s="191"/>
      <c r="K716" s="191"/>
      <c r="L716" s="191"/>
      <c r="M716" s="191"/>
      <c r="N716" s="191"/>
      <c r="O716" s="191"/>
      <c r="P716" s="191"/>
      <c r="Q716" s="191"/>
      <c r="R716" s="191"/>
      <c r="S716" s="191"/>
      <c r="T716" s="191"/>
      <c r="U716" s="191"/>
      <c r="V716" s="191"/>
      <c r="W716" s="191"/>
      <c r="X716" s="191"/>
      <c r="Y716" s="191"/>
      <c r="Z716" s="191"/>
    </row>
    <row r="717" spans="1:26">
      <c r="A717" s="191"/>
      <c r="B717" s="191"/>
      <c r="C717" s="191"/>
      <c r="D717" s="191"/>
      <c r="E717" s="191"/>
      <c r="F717" s="191"/>
      <c r="G717" s="191"/>
      <c r="H717" s="191"/>
      <c r="I717" s="191"/>
      <c r="J717" s="191"/>
      <c r="K717" s="191"/>
      <c r="L717" s="191"/>
      <c r="M717" s="191"/>
      <c r="N717" s="191"/>
      <c r="O717" s="191"/>
      <c r="P717" s="191"/>
      <c r="Q717" s="191"/>
      <c r="R717" s="191"/>
      <c r="S717" s="191"/>
      <c r="T717" s="191"/>
      <c r="U717" s="191"/>
      <c r="V717" s="191"/>
      <c r="W717" s="191"/>
      <c r="X717" s="191"/>
      <c r="Y717" s="191"/>
      <c r="Z717" s="191"/>
    </row>
    <row r="718" spans="1:26">
      <c r="A718" s="191"/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91"/>
      <c r="S718" s="191"/>
      <c r="T718" s="191"/>
      <c r="U718" s="191"/>
      <c r="V718" s="191"/>
      <c r="W718" s="191"/>
      <c r="X718" s="191"/>
      <c r="Y718" s="191"/>
      <c r="Z718" s="191"/>
    </row>
    <row r="719" spans="1:26">
      <c r="A719" s="191"/>
      <c r="B719" s="191"/>
      <c r="C719" s="191"/>
      <c r="D719" s="191"/>
      <c r="E719" s="191"/>
      <c r="F719" s="191"/>
      <c r="G719" s="191"/>
      <c r="H719" s="191"/>
      <c r="I719" s="191"/>
      <c r="J719" s="191"/>
      <c r="K719" s="191"/>
      <c r="L719" s="191"/>
      <c r="M719" s="191"/>
      <c r="N719" s="191"/>
      <c r="O719" s="191"/>
      <c r="P719" s="191"/>
      <c r="Q719" s="191"/>
      <c r="R719" s="191"/>
      <c r="S719" s="191"/>
      <c r="T719" s="191"/>
      <c r="U719" s="191"/>
      <c r="V719" s="191"/>
      <c r="W719" s="191"/>
      <c r="X719" s="191"/>
      <c r="Y719" s="191"/>
      <c r="Z719" s="191"/>
    </row>
    <row r="720" spans="1:26">
      <c r="A720" s="191"/>
      <c r="B720" s="191"/>
      <c r="C720" s="191"/>
      <c r="D720" s="191"/>
      <c r="E720" s="191"/>
      <c r="F720" s="191"/>
      <c r="G720" s="191"/>
      <c r="H720" s="191"/>
      <c r="I720" s="191"/>
      <c r="J720" s="191"/>
      <c r="K720" s="191"/>
      <c r="L720" s="191"/>
      <c r="M720" s="191"/>
      <c r="N720" s="191"/>
      <c r="O720" s="191"/>
      <c r="P720" s="191"/>
      <c r="Q720" s="191"/>
      <c r="R720" s="191"/>
      <c r="S720" s="191"/>
      <c r="T720" s="191"/>
      <c r="U720" s="191"/>
      <c r="V720" s="191"/>
      <c r="W720" s="191"/>
      <c r="X720" s="191"/>
      <c r="Y720" s="191"/>
      <c r="Z720" s="191"/>
    </row>
    <row r="721" spans="1:26">
      <c r="A721" s="191"/>
      <c r="B721" s="191"/>
      <c r="C721" s="191"/>
      <c r="D721" s="191"/>
      <c r="E721" s="191"/>
      <c r="F721" s="191"/>
      <c r="G721" s="191"/>
      <c r="H721" s="191"/>
      <c r="I721" s="191"/>
      <c r="J721" s="191"/>
      <c r="K721" s="191"/>
      <c r="L721" s="191"/>
      <c r="M721" s="191"/>
      <c r="N721" s="191"/>
      <c r="O721" s="191"/>
      <c r="P721" s="191"/>
      <c r="Q721" s="191"/>
      <c r="R721" s="191"/>
      <c r="S721" s="191"/>
      <c r="T721" s="191"/>
      <c r="U721" s="191"/>
      <c r="V721" s="191"/>
      <c r="W721" s="191"/>
      <c r="X721" s="191"/>
      <c r="Y721" s="191"/>
      <c r="Z721" s="191"/>
    </row>
    <row r="722" spans="1:26">
      <c r="A722" s="191"/>
      <c r="B722" s="191"/>
      <c r="C722" s="191"/>
      <c r="D722" s="191"/>
      <c r="E722" s="191"/>
      <c r="F722" s="191"/>
      <c r="G722" s="191"/>
      <c r="H722" s="191"/>
      <c r="I722" s="191"/>
      <c r="J722" s="191"/>
      <c r="K722" s="191"/>
      <c r="L722" s="191"/>
      <c r="M722" s="191"/>
      <c r="N722" s="191"/>
      <c r="O722" s="191"/>
      <c r="P722" s="191"/>
      <c r="Q722" s="191"/>
      <c r="R722" s="191"/>
      <c r="S722" s="191"/>
      <c r="T722" s="191"/>
      <c r="U722" s="191"/>
      <c r="V722" s="191"/>
      <c r="W722" s="191"/>
      <c r="X722" s="191"/>
      <c r="Y722" s="191"/>
      <c r="Z722" s="191"/>
    </row>
    <row r="723" spans="1:26">
      <c r="A723" s="191"/>
      <c r="B723" s="191"/>
      <c r="C723" s="191"/>
      <c r="D723" s="191"/>
      <c r="E723" s="191"/>
      <c r="F723" s="191"/>
      <c r="G723" s="191"/>
      <c r="H723" s="191"/>
      <c r="I723" s="191"/>
      <c r="J723" s="191"/>
      <c r="K723" s="191"/>
      <c r="L723" s="191"/>
      <c r="M723" s="191"/>
      <c r="N723" s="191"/>
      <c r="O723" s="191"/>
      <c r="P723" s="191"/>
      <c r="Q723" s="191"/>
      <c r="R723" s="191"/>
      <c r="S723" s="191"/>
      <c r="T723" s="191"/>
      <c r="U723" s="191"/>
      <c r="V723" s="191"/>
      <c r="W723" s="191"/>
      <c r="X723" s="191"/>
      <c r="Y723" s="191"/>
      <c r="Z723" s="191"/>
    </row>
    <row r="724" spans="1:26">
      <c r="A724" s="191"/>
      <c r="B724" s="191"/>
      <c r="C724" s="191"/>
      <c r="D724" s="191"/>
      <c r="E724" s="191"/>
      <c r="F724" s="191"/>
      <c r="G724" s="191"/>
      <c r="H724" s="191"/>
      <c r="I724" s="191"/>
      <c r="J724" s="191"/>
      <c r="K724" s="191"/>
      <c r="L724" s="191"/>
      <c r="M724" s="191"/>
      <c r="N724" s="191"/>
      <c r="O724" s="191"/>
      <c r="P724" s="191"/>
      <c r="Q724" s="191"/>
      <c r="R724" s="191"/>
      <c r="S724" s="191"/>
      <c r="T724" s="191"/>
      <c r="U724" s="191"/>
      <c r="V724" s="191"/>
      <c r="W724" s="191"/>
      <c r="X724" s="191"/>
      <c r="Y724" s="191"/>
      <c r="Z724" s="191"/>
    </row>
    <row r="725" spans="1:26">
      <c r="A725" s="191"/>
      <c r="B725" s="191"/>
      <c r="C725" s="191"/>
      <c r="D725" s="191"/>
      <c r="E725" s="191"/>
      <c r="F725" s="191"/>
      <c r="G725" s="191"/>
      <c r="H725" s="191"/>
      <c r="I725" s="191"/>
      <c r="J725" s="191"/>
      <c r="K725" s="191"/>
      <c r="L725" s="191"/>
      <c r="M725" s="191"/>
      <c r="N725" s="191"/>
      <c r="O725" s="191"/>
      <c r="P725" s="191"/>
      <c r="Q725" s="191"/>
      <c r="R725" s="191"/>
      <c r="S725" s="191"/>
      <c r="T725" s="191"/>
      <c r="U725" s="191"/>
      <c r="V725" s="191"/>
      <c r="W725" s="191"/>
      <c r="X725" s="191"/>
      <c r="Y725" s="191"/>
      <c r="Z725" s="191"/>
    </row>
    <row r="726" spans="1:26">
      <c r="A726" s="191"/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91"/>
      <c r="V726" s="191"/>
      <c r="W726" s="191"/>
      <c r="X726" s="191"/>
      <c r="Y726" s="191"/>
      <c r="Z726" s="191"/>
    </row>
    <row r="727" spans="1:26">
      <c r="A727" s="191"/>
      <c r="B727" s="191"/>
      <c r="C727" s="191"/>
      <c r="D727" s="191"/>
      <c r="E727" s="191"/>
      <c r="F727" s="191"/>
      <c r="G727" s="191"/>
      <c r="H727" s="191"/>
      <c r="I727" s="191"/>
      <c r="J727" s="191"/>
      <c r="K727" s="191"/>
      <c r="L727" s="191"/>
      <c r="M727" s="191"/>
      <c r="N727" s="191"/>
      <c r="O727" s="191"/>
      <c r="P727" s="191"/>
      <c r="Q727" s="191"/>
      <c r="R727" s="191"/>
      <c r="S727" s="191"/>
      <c r="T727" s="191"/>
      <c r="U727" s="191"/>
      <c r="V727" s="191"/>
      <c r="W727" s="191"/>
      <c r="X727" s="191"/>
      <c r="Y727" s="191"/>
      <c r="Z727" s="191"/>
    </row>
    <row r="728" spans="1:26">
      <c r="A728" s="191"/>
      <c r="B728" s="191"/>
      <c r="C728" s="191"/>
      <c r="D728" s="191"/>
      <c r="E728" s="191"/>
      <c r="F728" s="191"/>
      <c r="G728" s="191"/>
      <c r="H728" s="191"/>
      <c r="I728" s="191"/>
      <c r="J728" s="191"/>
      <c r="K728" s="191"/>
      <c r="L728" s="191"/>
      <c r="M728" s="191"/>
      <c r="N728" s="191"/>
      <c r="O728" s="191"/>
      <c r="P728" s="191"/>
      <c r="Q728" s="191"/>
      <c r="R728" s="191"/>
      <c r="S728" s="191"/>
      <c r="T728" s="191"/>
      <c r="U728" s="191"/>
      <c r="V728" s="191"/>
      <c r="W728" s="191"/>
      <c r="X728" s="191"/>
      <c r="Y728" s="191"/>
      <c r="Z728" s="191"/>
    </row>
    <row r="729" spans="1:26">
      <c r="A729" s="191"/>
      <c r="B729" s="191"/>
      <c r="C729" s="191"/>
      <c r="D729" s="191"/>
      <c r="E729" s="191"/>
      <c r="F729" s="191"/>
      <c r="G729" s="191"/>
      <c r="H729" s="191"/>
      <c r="I729" s="191"/>
      <c r="J729" s="191"/>
      <c r="K729" s="191"/>
      <c r="L729" s="191"/>
      <c r="M729" s="191"/>
      <c r="N729" s="191"/>
      <c r="O729" s="191"/>
      <c r="P729" s="191"/>
      <c r="Q729" s="191"/>
      <c r="R729" s="191"/>
      <c r="S729" s="191"/>
      <c r="T729" s="191"/>
      <c r="U729" s="191"/>
      <c r="V729" s="191"/>
      <c r="W729" s="191"/>
      <c r="X729" s="191"/>
      <c r="Y729" s="191"/>
      <c r="Z729" s="191"/>
    </row>
    <row r="730" spans="1:26">
      <c r="A730" s="191"/>
      <c r="B730" s="191"/>
      <c r="C730" s="191"/>
      <c r="D730" s="191"/>
      <c r="E730" s="191"/>
      <c r="F730" s="191"/>
      <c r="G730" s="191"/>
      <c r="H730" s="191"/>
      <c r="I730" s="191"/>
      <c r="J730" s="191"/>
      <c r="K730" s="191"/>
      <c r="L730" s="191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</row>
    <row r="731" spans="1:26">
      <c r="A731" s="191"/>
      <c r="B731" s="191"/>
      <c r="C731" s="191"/>
      <c r="D731" s="191"/>
      <c r="E731" s="191"/>
      <c r="F731" s="191"/>
      <c r="G731" s="191"/>
      <c r="H731" s="191"/>
      <c r="I731" s="191"/>
      <c r="J731" s="191"/>
      <c r="K731" s="191"/>
      <c r="L731" s="191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</row>
    <row r="732" spans="1:26">
      <c r="A732" s="191"/>
      <c r="B732" s="191"/>
      <c r="C732" s="191"/>
      <c r="D732" s="191"/>
      <c r="E732" s="191"/>
      <c r="F732" s="191"/>
      <c r="G732" s="191"/>
      <c r="H732" s="191"/>
      <c r="I732" s="191"/>
      <c r="J732" s="191"/>
      <c r="K732" s="191"/>
      <c r="L732" s="191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</row>
    <row r="733" spans="1:26">
      <c r="A733" s="191"/>
      <c r="B733" s="191"/>
      <c r="C733" s="191"/>
      <c r="D733" s="191"/>
      <c r="E733" s="191"/>
      <c r="F733" s="191"/>
      <c r="G733" s="191"/>
      <c r="H733" s="191"/>
      <c r="I733" s="191"/>
      <c r="J733" s="191"/>
      <c r="K733" s="191"/>
      <c r="L733" s="191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</row>
    <row r="734" spans="1:26">
      <c r="A734" s="191"/>
      <c r="B734" s="191"/>
      <c r="C734" s="191"/>
      <c r="D734" s="191"/>
      <c r="E734" s="191"/>
      <c r="F734" s="191"/>
      <c r="G734" s="191"/>
      <c r="H734" s="191"/>
      <c r="I734" s="191"/>
      <c r="J734" s="191"/>
      <c r="K734" s="191"/>
      <c r="L734" s="191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</row>
    <row r="735" spans="1:26">
      <c r="A735" s="191"/>
      <c r="B735" s="191"/>
      <c r="C735" s="191"/>
      <c r="D735" s="191"/>
      <c r="E735" s="191"/>
      <c r="F735" s="191"/>
      <c r="G735" s="191"/>
      <c r="H735" s="191"/>
      <c r="I735" s="191"/>
      <c r="J735" s="191"/>
      <c r="K735" s="191"/>
      <c r="L735" s="191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</row>
    <row r="736" spans="1:26">
      <c r="A736" s="191"/>
      <c r="B736" s="191"/>
      <c r="C736" s="191"/>
      <c r="D736" s="191"/>
      <c r="E736" s="191"/>
      <c r="F736" s="191"/>
      <c r="G736" s="191"/>
      <c r="H736" s="191"/>
      <c r="I736" s="191"/>
      <c r="J736" s="191"/>
      <c r="K736" s="191"/>
      <c r="L736" s="191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</row>
    <row r="737" spans="1:26">
      <c r="A737" s="191"/>
      <c r="B737" s="191"/>
      <c r="C737" s="191"/>
      <c r="D737" s="191"/>
      <c r="E737" s="191"/>
      <c r="F737" s="191"/>
      <c r="G737" s="191"/>
      <c r="H737" s="191"/>
      <c r="I737" s="191"/>
      <c r="J737" s="191"/>
      <c r="K737" s="191"/>
      <c r="L737" s="191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</row>
    <row r="738" spans="1:26">
      <c r="A738" s="191"/>
      <c r="B738" s="191"/>
      <c r="C738" s="191"/>
      <c r="D738" s="191"/>
      <c r="E738" s="191"/>
      <c r="F738" s="191"/>
      <c r="G738" s="191"/>
      <c r="H738" s="191"/>
      <c r="I738" s="191"/>
      <c r="J738" s="191"/>
      <c r="K738" s="191"/>
      <c r="L738" s="191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</row>
    <row r="739" spans="1:26">
      <c r="A739" s="191"/>
      <c r="B739" s="191"/>
      <c r="C739" s="191"/>
      <c r="D739" s="191"/>
      <c r="E739" s="191"/>
      <c r="F739" s="191"/>
      <c r="G739" s="191"/>
      <c r="H739" s="191"/>
      <c r="I739" s="191"/>
      <c r="J739" s="191"/>
      <c r="K739" s="191"/>
      <c r="L739" s="191"/>
      <c r="M739" s="191"/>
      <c r="N739" s="191"/>
      <c r="O739" s="191"/>
      <c r="P739" s="191"/>
      <c r="Q739" s="191"/>
      <c r="R739" s="191"/>
      <c r="S739" s="191"/>
      <c r="T739" s="191"/>
      <c r="U739" s="191"/>
      <c r="V739" s="191"/>
      <c r="W739" s="191"/>
      <c r="X739" s="191"/>
      <c r="Y739" s="191"/>
      <c r="Z739" s="191"/>
    </row>
    <row r="740" spans="1:26">
      <c r="A740" s="191"/>
      <c r="B740" s="191"/>
      <c r="C740" s="191"/>
      <c r="D740" s="191"/>
      <c r="E740" s="191"/>
      <c r="F740" s="191"/>
      <c r="G740" s="191"/>
      <c r="H740" s="191"/>
      <c r="I740" s="191"/>
      <c r="J740" s="191"/>
      <c r="K740" s="191"/>
      <c r="L740" s="191"/>
      <c r="M740" s="191"/>
      <c r="N740" s="191"/>
      <c r="O740" s="191"/>
      <c r="P740" s="191"/>
      <c r="Q740" s="191"/>
      <c r="R740" s="191"/>
      <c r="S740" s="191"/>
      <c r="T740" s="191"/>
      <c r="U740" s="191"/>
      <c r="V740" s="191"/>
      <c r="W740" s="191"/>
      <c r="X740" s="191"/>
      <c r="Y740" s="191"/>
      <c r="Z740" s="191"/>
    </row>
    <row r="741" spans="1:26">
      <c r="A741" s="191"/>
      <c r="B741" s="191"/>
      <c r="C741" s="191"/>
      <c r="D741" s="191"/>
      <c r="E741" s="191"/>
      <c r="F741" s="191"/>
      <c r="G741" s="191"/>
      <c r="H741" s="191"/>
      <c r="I741" s="191"/>
      <c r="J741" s="191"/>
      <c r="K741" s="191"/>
      <c r="L741" s="191"/>
      <c r="M741" s="191"/>
      <c r="N741" s="191"/>
      <c r="O741" s="191"/>
      <c r="P741" s="191"/>
      <c r="Q741" s="191"/>
      <c r="R741" s="191"/>
      <c r="S741" s="191"/>
      <c r="T741" s="191"/>
      <c r="U741" s="191"/>
      <c r="V741" s="191"/>
      <c r="W741" s="191"/>
      <c r="X741" s="191"/>
      <c r="Y741" s="191"/>
      <c r="Z741" s="191"/>
    </row>
    <row r="742" spans="1:26">
      <c r="A742" s="191"/>
      <c r="B742" s="191"/>
      <c r="C742" s="191"/>
      <c r="D742" s="191"/>
      <c r="E742" s="191"/>
      <c r="F742" s="191"/>
      <c r="G742" s="191"/>
      <c r="H742" s="191"/>
      <c r="I742" s="191"/>
      <c r="J742" s="191"/>
      <c r="K742" s="191"/>
      <c r="L742" s="191"/>
      <c r="M742" s="191"/>
      <c r="N742" s="191"/>
      <c r="O742" s="191"/>
      <c r="P742" s="191"/>
      <c r="Q742" s="191"/>
      <c r="R742" s="191"/>
      <c r="S742" s="191"/>
      <c r="T742" s="191"/>
      <c r="U742" s="191"/>
      <c r="V742" s="191"/>
      <c r="W742" s="191"/>
      <c r="X742" s="191"/>
      <c r="Y742" s="191"/>
      <c r="Z742" s="191"/>
    </row>
    <row r="743" spans="1:26">
      <c r="A743" s="191"/>
      <c r="B743" s="191"/>
      <c r="C743" s="191"/>
      <c r="D743" s="191"/>
      <c r="E743" s="191"/>
      <c r="F743" s="191"/>
      <c r="G743" s="191"/>
      <c r="H743" s="191"/>
      <c r="I743" s="191"/>
      <c r="J743" s="191"/>
      <c r="K743" s="191"/>
      <c r="L743" s="191"/>
      <c r="M743" s="191"/>
      <c r="N743" s="191"/>
      <c r="O743" s="191"/>
      <c r="P743" s="191"/>
      <c r="Q743" s="191"/>
      <c r="R743" s="191"/>
      <c r="S743" s="191"/>
      <c r="T743" s="191"/>
      <c r="U743" s="191"/>
      <c r="V743" s="191"/>
      <c r="W743" s="191"/>
      <c r="X743" s="191"/>
      <c r="Y743" s="191"/>
      <c r="Z743" s="191"/>
    </row>
    <row r="744" spans="1:26">
      <c r="A744" s="191"/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91"/>
      <c r="V744" s="191"/>
      <c r="W744" s="191"/>
      <c r="X744" s="191"/>
      <c r="Y744" s="191"/>
      <c r="Z744" s="191"/>
    </row>
    <row r="745" spans="1:26">
      <c r="A745" s="191"/>
      <c r="B745" s="191"/>
      <c r="C745" s="191"/>
      <c r="D745" s="191"/>
      <c r="E745" s="191"/>
      <c r="F745" s="191"/>
      <c r="G745" s="191"/>
      <c r="H745" s="191"/>
      <c r="I745" s="191"/>
      <c r="J745" s="191"/>
      <c r="K745" s="191"/>
      <c r="L745" s="191"/>
      <c r="M745" s="191"/>
      <c r="N745" s="191"/>
      <c r="O745" s="191"/>
      <c r="P745" s="191"/>
      <c r="Q745" s="191"/>
      <c r="R745" s="191"/>
      <c r="S745" s="191"/>
      <c r="T745" s="191"/>
      <c r="U745" s="191"/>
      <c r="V745" s="191"/>
      <c r="W745" s="191"/>
      <c r="X745" s="191"/>
      <c r="Y745" s="191"/>
      <c r="Z745" s="191"/>
    </row>
    <row r="746" spans="1:26">
      <c r="A746" s="191"/>
      <c r="B746" s="191"/>
      <c r="C746" s="191"/>
      <c r="D746" s="191"/>
      <c r="E746" s="191"/>
      <c r="F746" s="191"/>
      <c r="G746" s="191"/>
      <c r="H746" s="191"/>
      <c r="I746" s="191"/>
      <c r="J746" s="191"/>
      <c r="K746" s="191"/>
      <c r="L746" s="191"/>
      <c r="M746" s="191"/>
      <c r="N746" s="191"/>
      <c r="O746" s="191"/>
      <c r="P746" s="191"/>
      <c r="Q746" s="191"/>
      <c r="R746" s="191"/>
      <c r="S746" s="191"/>
      <c r="T746" s="191"/>
      <c r="U746" s="191"/>
      <c r="V746" s="191"/>
      <c r="W746" s="191"/>
      <c r="X746" s="191"/>
      <c r="Y746" s="191"/>
      <c r="Z746" s="191"/>
    </row>
    <row r="747" spans="1:26">
      <c r="A747" s="191"/>
      <c r="B747" s="191"/>
      <c r="C747" s="191"/>
      <c r="D747" s="191"/>
      <c r="E747" s="191"/>
      <c r="F747" s="191"/>
      <c r="G747" s="191"/>
      <c r="H747" s="191"/>
      <c r="I747" s="191"/>
      <c r="J747" s="191"/>
      <c r="K747" s="191"/>
      <c r="L747" s="191"/>
      <c r="M747" s="191"/>
      <c r="N747" s="191"/>
      <c r="O747" s="191"/>
      <c r="P747" s="191"/>
      <c r="Q747" s="191"/>
      <c r="R747" s="191"/>
      <c r="S747" s="191"/>
      <c r="T747" s="191"/>
      <c r="U747" s="191"/>
      <c r="V747" s="191"/>
      <c r="W747" s="191"/>
      <c r="X747" s="191"/>
      <c r="Y747" s="191"/>
      <c r="Z747" s="191"/>
    </row>
    <row r="748" spans="1:26">
      <c r="A748" s="191"/>
      <c r="B748" s="191"/>
      <c r="C748" s="191"/>
      <c r="D748" s="191"/>
      <c r="E748" s="191"/>
      <c r="F748" s="191"/>
      <c r="G748" s="191"/>
      <c r="H748" s="191"/>
      <c r="I748" s="191"/>
      <c r="J748" s="191"/>
      <c r="K748" s="191"/>
      <c r="L748" s="191"/>
      <c r="M748" s="191"/>
      <c r="N748" s="191"/>
      <c r="O748" s="191"/>
      <c r="P748" s="191"/>
      <c r="Q748" s="191"/>
      <c r="R748" s="191"/>
      <c r="S748" s="191"/>
      <c r="T748" s="191"/>
      <c r="U748" s="191"/>
      <c r="V748" s="191"/>
      <c r="W748" s="191"/>
      <c r="X748" s="191"/>
      <c r="Y748" s="191"/>
      <c r="Z748" s="191"/>
    </row>
    <row r="749" spans="1:26">
      <c r="A749" s="191"/>
      <c r="B749" s="191"/>
      <c r="C749" s="191"/>
      <c r="D749" s="191"/>
      <c r="E749" s="191"/>
      <c r="F749" s="191"/>
      <c r="G749" s="191"/>
      <c r="H749" s="191"/>
      <c r="I749" s="191"/>
      <c r="J749" s="191"/>
      <c r="K749" s="191"/>
      <c r="L749" s="191"/>
      <c r="M749" s="191"/>
      <c r="N749" s="191"/>
      <c r="O749" s="191"/>
      <c r="P749" s="191"/>
      <c r="Q749" s="191"/>
      <c r="R749" s="191"/>
      <c r="S749" s="191"/>
      <c r="T749" s="191"/>
      <c r="U749" s="191"/>
      <c r="V749" s="191"/>
      <c r="W749" s="191"/>
      <c r="X749" s="191"/>
      <c r="Y749" s="191"/>
      <c r="Z749" s="191"/>
    </row>
    <row r="750" spans="1:26">
      <c r="A750" s="191"/>
      <c r="B750" s="191"/>
      <c r="C750" s="191"/>
      <c r="D750" s="191"/>
      <c r="E750" s="191"/>
      <c r="F750" s="191"/>
      <c r="G750" s="191"/>
      <c r="H750" s="191"/>
      <c r="I750" s="191"/>
      <c r="J750" s="191"/>
      <c r="K750" s="191"/>
      <c r="L750" s="191"/>
      <c r="M750" s="191"/>
      <c r="N750" s="191"/>
      <c r="O750" s="191"/>
      <c r="P750" s="191"/>
      <c r="Q750" s="191"/>
      <c r="R750" s="191"/>
      <c r="S750" s="191"/>
      <c r="T750" s="191"/>
      <c r="U750" s="191"/>
      <c r="V750" s="191"/>
      <c r="W750" s="191"/>
      <c r="X750" s="191"/>
      <c r="Y750" s="191"/>
      <c r="Z750" s="191"/>
    </row>
    <row r="751" spans="1:26">
      <c r="A751" s="191"/>
      <c r="B751" s="191"/>
      <c r="C751" s="191"/>
      <c r="D751" s="191"/>
      <c r="E751" s="191"/>
      <c r="F751" s="191"/>
      <c r="G751" s="191"/>
      <c r="H751" s="191"/>
      <c r="I751" s="191"/>
      <c r="J751" s="191"/>
      <c r="K751" s="191"/>
      <c r="L751" s="191"/>
      <c r="M751" s="191"/>
      <c r="N751" s="191"/>
      <c r="O751" s="191"/>
      <c r="P751" s="191"/>
      <c r="Q751" s="191"/>
      <c r="R751" s="191"/>
      <c r="S751" s="191"/>
      <c r="T751" s="191"/>
      <c r="U751" s="191"/>
      <c r="V751" s="191"/>
      <c r="W751" s="191"/>
      <c r="X751" s="191"/>
      <c r="Y751" s="191"/>
      <c r="Z751" s="191"/>
    </row>
    <row r="752" spans="1:26">
      <c r="A752" s="191"/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91"/>
      <c r="V752" s="191"/>
      <c r="W752" s="191"/>
      <c r="X752" s="191"/>
      <c r="Y752" s="191"/>
      <c r="Z752" s="191"/>
    </row>
    <row r="753" spans="1:26">
      <c r="A753" s="191"/>
      <c r="B753" s="191"/>
      <c r="C753" s="191"/>
      <c r="D753" s="191"/>
      <c r="E753" s="191"/>
      <c r="F753" s="191"/>
      <c r="G753" s="191"/>
      <c r="H753" s="191"/>
      <c r="I753" s="191"/>
      <c r="J753" s="191"/>
      <c r="K753" s="191"/>
      <c r="L753" s="191"/>
      <c r="M753" s="191"/>
      <c r="N753" s="191"/>
      <c r="O753" s="191"/>
      <c r="P753" s="191"/>
      <c r="Q753" s="191"/>
      <c r="R753" s="191"/>
      <c r="S753" s="191"/>
      <c r="T753" s="191"/>
      <c r="U753" s="191"/>
      <c r="V753" s="191"/>
      <c r="W753" s="191"/>
      <c r="X753" s="191"/>
      <c r="Y753" s="191"/>
      <c r="Z753" s="191"/>
    </row>
    <row r="754" spans="1:26">
      <c r="A754" s="191"/>
      <c r="B754" s="191"/>
      <c r="C754" s="191"/>
      <c r="D754" s="191"/>
      <c r="E754" s="191"/>
      <c r="F754" s="191"/>
      <c r="G754" s="191"/>
      <c r="H754" s="191"/>
      <c r="I754" s="191"/>
      <c r="J754" s="191"/>
      <c r="K754" s="191"/>
      <c r="L754" s="191"/>
      <c r="M754" s="191"/>
      <c r="N754" s="191"/>
      <c r="O754" s="191"/>
      <c r="P754" s="191"/>
      <c r="Q754" s="191"/>
      <c r="R754" s="191"/>
      <c r="S754" s="191"/>
      <c r="T754" s="191"/>
      <c r="U754" s="191"/>
      <c r="V754" s="191"/>
      <c r="W754" s="191"/>
      <c r="X754" s="191"/>
      <c r="Y754" s="191"/>
      <c r="Z754" s="191"/>
    </row>
    <row r="755" spans="1:26">
      <c r="A755" s="191"/>
      <c r="B755" s="191"/>
      <c r="C755" s="191"/>
      <c r="D755" s="191"/>
      <c r="E755" s="191"/>
      <c r="F755" s="191"/>
      <c r="G755" s="191"/>
      <c r="H755" s="191"/>
      <c r="I755" s="191"/>
      <c r="J755" s="191"/>
      <c r="K755" s="191"/>
      <c r="L755" s="191"/>
      <c r="M755" s="191"/>
      <c r="N755" s="191"/>
      <c r="O755" s="191"/>
      <c r="P755" s="191"/>
      <c r="Q755" s="191"/>
      <c r="R755" s="191"/>
      <c r="S755" s="191"/>
      <c r="T755" s="191"/>
      <c r="U755" s="191"/>
      <c r="V755" s="191"/>
      <c r="W755" s="191"/>
      <c r="X755" s="191"/>
      <c r="Y755" s="191"/>
      <c r="Z755" s="191"/>
    </row>
    <row r="756" spans="1:26">
      <c r="A756" s="191"/>
      <c r="B756" s="191"/>
      <c r="C756" s="191"/>
      <c r="D756" s="191"/>
      <c r="E756" s="191"/>
      <c r="F756" s="191"/>
      <c r="G756" s="191"/>
      <c r="H756" s="191"/>
      <c r="I756" s="191"/>
      <c r="J756" s="191"/>
      <c r="K756" s="191"/>
      <c r="L756" s="191"/>
      <c r="M756" s="191"/>
      <c r="N756" s="191"/>
      <c r="O756" s="191"/>
      <c r="P756" s="191"/>
      <c r="Q756" s="191"/>
      <c r="R756" s="191"/>
      <c r="S756" s="191"/>
      <c r="T756" s="191"/>
      <c r="U756" s="191"/>
      <c r="V756" s="191"/>
      <c r="W756" s="191"/>
      <c r="X756" s="191"/>
      <c r="Y756" s="191"/>
      <c r="Z756" s="191"/>
    </row>
    <row r="757" spans="1:26">
      <c r="A757" s="191"/>
      <c r="B757" s="191"/>
      <c r="C757" s="191"/>
      <c r="D757" s="191"/>
      <c r="E757" s="191"/>
      <c r="F757" s="191"/>
      <c r="G757" s="191"/>
      <c r="H757" s="191"/>
      <c r="I757" s="191"/>
      <c r="J757" s="191"/>
      <c r="K757" s="191"/>
      <c r="L757" s="191"/>
      <c r="M757" s="191"/>
      <c r="N757" s="191"/>
      <c r="O757" s="191"/>
      <c r="P757" s="191"/>
      <c r="Q757" s="191"/>
      <c r="R757" s="191"/>
      <c r="S757" s="191"/>
      <c r="T757" s="191"/>
      <c r="U757" s="191"/>
      <c r="V757" s="191"/>
      <c r="W757" s="191"/>
      <c r="X757" s="191"/>
      <c r="Y757" s="191"/>
      <c r="Z757" s="191"/>
    </row>
    <row r="758" spans="1:26">
      <c r="A758" s="191"/>
      <c r="B758" s="191"/>
      <c r="C758" s="191"/>
      <c r="D758" s="191"/>
      <c r="E758" s="191"/>
      <c r="F758" s="191"/>
      <c r="G758" s="191"/>
      <c r="H758" s="191"/>
      <c r="I758" s="191"/>
      <c r="J758" s="191"/>
      <c r="K758" s="191"/>
      <c r="L758" s="191"/>
      <c r="M758" s="191"/>
      <c r="N758" s="191"/>
      <c r="O758" s="191"/>
      <c r="P758" s="191"/>
      <c r="Q758" s="191"/>
      <c r="R758" s="191"/>
      <c r="S758" s="191"/>
      <c r="T758" s="191"/>
      <c r="U758" s="191"/>
      <c r="V758" s="191"/>
      <c r="W758" s="191"/>
      <c r="X758" s="191"/>
      <c r="Y758" s="191"/>
      <c r="Z758" s="191"/>
    </row>
    <row r="759" spans="1:26">
      <c r="A759" s="191"/>
      <c r="B759" s="191"/>
      <c r="C759" s="191"/>
      <c r="D759" s="191"/>
      <c r="E759" s="191"/>
      <c r="F759" s="191"/>
      <c r="G759" s="191"/>
      <c r="H759" s="191"/>
      <c r="I759" s="191"/>
      <c r="J759" s="191"/>
      <c r="K759" s="191"/>
      <c r="L759" s="191"/>
      <c r="M759" s="191"/>
      <c r="N759" s="191"/>
      <c r="O759" s="191"/>
      <c r="P759" s="191"/>
      <c r="Q759" s="191"/>
      <c r="R759" s="191"/>
      <c r="S759" s="191"/>
      <c r="T759" s="191"/>
      <c r="U759" s="191"/>
      <c r="V759" s="191"/>
      <c r="W759" s="191"/>
      <c r="X759" s="191"/>
      <c r="Y759" s="191"/>
      <c r="Z759" s="191"/>
    </row>
    <row r="760" spans="1:26">
      <c r="A760" s="191"/>
      <c r="B760" s="191"/>
      <c r="C760" s="191"/>
      <c r="D760" s="191"/>
      <c r="E760" s="191"/>
      <c r="F760" s="191"/>
      <c r="G760" s="191"/>
      <c r="H760" s="191"/>
      <c r="I760" s="191"/>
      <c r="J760" s="191"/>
      <c r="K760" s="191"/>
      <c r="L760" s="191"/>
      <c r="M760" s="191"/>
      <c r="N760" s="191"/>
      <c r="O760" s="191"/>
      <c r="P760" s="191"/>
      <c r="Q760" s="191"/>
      <c r="R760" s="191"/>
      <c r="S760" s="191"/>
      <c r="T760" s="191"/>
      <c r="U760" s="191"/>
      <c r="V760" s="191"/>
      <c r="W760" s="191"/>
      <c r="X760" s="191"/>
      <c r="Y760" s="191"/>
      <c r="Z760" s="191"/>
    </row>
    <row r="761" spans="1:26">
      <c r="A761" s="191"/>
      <c r="B761" s="191"/>
      <c r="C761" s="191"/>
      <c r="D761" s="191"/>
      <c r="E761" s="191"/>
      <c r="F761" s="191"/>
      <c r="G761" s="191"/>
      <c r="H761" s="191"/>
      <c r="I761" s="191"/>
      <c r="J761" s="191"/>
      <c r="K761" s="191"/>
      <c r="L761" s="191"/>
      <c r="M761" s="191"/>
      <c r="N761" s="191"/>
      <c r="O761" s="191"/>
      <c r="P761" s="191"/>
      <c r="Q761" s="191"/>
      <c r="R761" s="191"/>
      <c r="S761" s="191"/>
      <c r="T761" s="191"/>
      <c r="U761" s="191"/>
      <c r="V761" s="191"/>
      <c r="W761" s="191"/>
      <c r="X761" s="191"/>
      <c r="Y761" s="191"/>
      <c r="Z761" s="191"/>
    </row>
    <row r="762" spans="1:26">
      <c r="A762" s="191"/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91"/>
      <c r="V762" s="191"/>
      <c r="W762" s="191"/>
      <c r="X762" s="191"/>
      <c r="Y762" s="191"/>
      <c r="Z762" s="191"/>
    </row>
    <row r="763" spans="1:26">
      <c r="A763" s="191"/>
      <c r="B763" s="191"/>
      <c r="C763" s="191"/>
      <c r="D763" s="191"/>
      <c r="E763" s="191"/>
      <c r="F763" s="191"/>
      <c r="G763" s="191"/>
      <c r="H763" s="191"/>
      <c r="I763" s="191"/>
      <c r="J763" s="191"/>
      <c r="K763" s="191"/>
      <c r="L763" s="191"/>
      <c r="M763" s="191"/>
      <c r="N763" s="191"/>
      <c r="O763" s="191"/>
      <c r="P763" s="191"/>
      <c r="Q763" s="191"/>
      <c r="R763" s="191"/>
      <c r="S763" s="191"/>
      <c r="T763" s="191"/>
      <c r="U763" s="191"/>
      <c r="V763" s="191"/>
      <c r="W763" s="191"/>
      <c r="X763" s="191"/>
      <c r="Y763" s="191"/>
      <c r="Z763" s="191"/>
    </row>
    <row r="764" spans="1:26">
      <c r="A764" s="191"/>
      <c r="B764" s="191"/>
      <c r="C764" s="191"/>
      <c r="D764" s="191"/>
      <c r="E764" s="191"/>
      <c r="F764" s="191"/>
      <c r="G764" s="191"/>
      <c r="H764" s="191"/>
      <c r="I764" s="191"/>
      <c r="J764" s="191"/>
      <c r="K764" s="191"/>
      <c r="L764" s="191"/>
      <c r="M764" s="191"/>
      <c r="N764" s="191"/>
      <c r="O764" s="191"/>
      <c r="P764" s="191"/>
      <c r="Q764" s="191"/>
      <c r="R764" s="191"/>
      <c r="S764" s="191"/>
      <c r="T764" s="191"/>
      <c r="U764" s="191"/>
      <c r="V764" s="191"/>
      <c r="W764" s="191"/>
      <c r="X764" s="191"/>
      <c r="Y764" s="191"/>
      <c r="Z764" s="191"/>
    </row>
    <row r="765" spans="1:26">
      <c r="A765" s="191"/>
      <c r="B765" s="191"/>
      <c r="C765" s="191"/>
      <c r="D765" s="191"/>
      <c r="E765" s="191"/>
      <c r="F765" s="191"/>
      <c r="G765" s="191"/>
      <c r="H765" s="191"/>
      <c r="I765" s="191"/>
      <c r="J765" s="191"/>
      <c r="K765" s="191"/>
      <c r="L765" s="191"/>
      <c r="M765" s="191"/>
      <c r="N765" s="191"/>
      <c r="O765" s="191"/>
      <c r="P765" s="191"/>
      <c r="Q765" s="191"/>
      <c r="R765" s="191"/>
      <c r="S765" s="191"/>
      <c r="T765" s="191"/>
      <c r="U765" s="191"/>
      <c r="V765" s="191"/>
      <c r="W765" s="191"/>
      <c r="X765" s="191"/>
      <c r="Y765" s="191"/>
      <c r="Z765" s="191"/>
    </row>
    <row r="766" spans="1:26">
      <c r="A766" s="191"/>
      <c r="B766" s="191"/>
      <c r="C766" s="191"/>
      <c r="D766" s="191"/>
      <c r="E766" s="191"/>
      <c r="F766" s="191"/>
      <c r="G766" s="191"/>
      <c r="H766" s="191"/>
      <c r="I766" s="191"/>
      <c r="J766" s="191"/>
      <c r="K766" s="191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</row>
    <row r="767" spans="1:26">
      <c r="A767" s="191"/>
      <c r="B767" s="191"/>
      <c r="C767" s="191"/>
      <c r="D767" s="191"/>
      <c r="E767" s="191"/>
      <c r="F767" s="191"/>
      <c r="G767" s="191"/>
      <c r="H767" s="191"/>
      <c r="I767" s="191"/>
      <c r="J767" s="191"/>
      <c r="K767" s="191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</row>
    <row r="768" spans="1:26">
      <c r="A768" s="191"/>
      <c r="B768" s="191"/>
      <c r="C768" s="191"/>
      <c r="D768" s="191"/>
      <c r="E768" s="191"/>
      <c r="F768" s="191"/>
      <c r="G768" s="191"/>
      <c r="H768" s="191"/>
      <c r="I768" s="191"/>
      <c r="J768" s="191"/>
      <c r="K768" s="191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</row>
    <row r="769" spans="1:26">
      <c r="A769" s="191"/>
      <c r="B769" s="191"/>
      <c r="C769" s="191"/>
      <c r="D769" s="191"/>
      <c r="E769" s="191"/>
      <c r="F769" s="191"/>
      <c r="G769" s="191"/>
      <c r="H769" s="191"/>
      <c r="I769" s="191"/>
      <c r="J769" s="191"/>
      <c r="K769" s="191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</row>
    <row r="770" spans="1:26">
      <c r="A770" s="191"/>
      <c r="B770" s="191"/>
      <c r="C770" s="191"/>
      <c r="D770" s="191"/>
      <c r="E770" s="191"/>
      <c r="F770" s="191"/>
      <c r="G770" s="191"/>
      <c r="H770" s="191"/>
      <c r="I770" s="191"/>
      <c r="J770" s="191"/>
      <c r="K770" s="191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</row>
    <row r="771" spans="1:26">
      <c r="A771" s="191"/>
      <c r="B771" s="191"/>
      <c r="C771" s="191"/>
      <c r="D771" s="191"/>
      <c r="E771" s="191"/>
      <c r="F771" s="191"/>
      <c r="G771" s="191"/>
      <c r="H771" s="191"/>
      <c r="I771" s="191"/>
      <c r="J771" s="191"/>
      <c r="K771" s="191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</row>
    <row r="772" spans="1:26">
      <c r="A772" s="191"/>
      <c r="B772" s="191"/>
      <c r="C772" s="191"/>
      <c r="D772" s="191"/>
      <c r="E772" s="191"/>
      <c r="F772" s="191"/>
      <c r="G772" s="191"/>
      <c r="H772" s="191"/>
      <c r="I772" s="191"/>
      <c r="J772" s="191"/>
      <c r="K772" s="191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</row>
    <row r="773" spans="1:26">
      <c r="A773" s="191"/>
      <c r="B773" s="191"/>
      <c r="C773" s="191"/>
      <c r="D773" s="191"/>
      <c r="E773" s="191"/>
      <c r="F773" s="191"/>
      <c r="G773" s="191"/>
      <c r="H773" s="191"/>
      <c r="I773" s="191"/>
      <c r="J773" s="191"/>
      <c r="K773" s="191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</row>
    <row r="774" spans="1:26">
      <c r="A774" s="191"/>
      <c r="B774" s="191"/>
      <c r="C774" s="191"/>
      <c r="D774" s="191"/>
      <c r="E774" s="191"/>
      <c r="F774" s="191"/>
      <c r="G774" s="191"/>
      <c r="H774" s="191"/>
      <c r="I774" s="191"/>
      <c r="J774" s="191"/>
      <c r="K774" s="191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</row>
    <row r="775" spans="1:26">
      <c r="A775" s="191"/>
      <c r="B775" s="191"/>
      <c r="C775" s="191"/>
      <c r="D775" s="191"/>
      <c r="E775" s="191"/>
      <c r="F775" s="191"/>
      <c r="G775" s="191"/>
      <c r="H775" s="191"/>
      <c r="I775" s="191"/>
      <c r="J775" s="191"/>
      <c r="K775" s="191"/>
      <c r="L775" s="191"/>
      <c r="M775" s="191"/>
      <c r="N775" s="191"/>
      <c r="O775" s="191"/>
      <c r="P775" s="191"/>
      <c r="Q775" s="191"/>
      <c r="R775" s="191"/>
      <c r="S775" s="191"/>
      <c r="T775" s="191"/>
      <c r="U775" s="191"/>
      <c r="V775" s="191"/>
      <c r="W775" s="191"/>
      <c r="X775" s="191"/>
      <c r="Y775" s="191"/>
      <c r="Z775" s="191"/>
    </row>
    <row r="776" spans="1:26">
      <c r="A776" s="191"/>
      <c r="B776" s="191"/>
      <c r="C776" s="191"/>
      <c r="D776" s="191"/>
      <c r="E776" s="191"/>
      <c r="F776" s="191"/>
      <c r="G776" s="191"/>
      <c r="H776" s="191"/>
      <c r="I776" s="191"/>
      <c r="J776" s="191"/>
      <c r="K776" s="191"/>
      <c r="L776" s="191"/>
      <c r="M776" s="191"/>
      <c r="N776" s="191"/>
      <c r="O776" s="191"/>
      <c r="P776" s="191"/>
      <c r="Q776" s="191"/>
      <c r="R776" s="191"/>
      <c r="S776" s="191"/>
      <c r="T776" s="191"/>
      <c r="U776" s="191"/>
      <c r="V776" s="191"/>
      <c r="W776" s="191"/>
      <c r="X776" s="191"/>
      <c r="Y776" s="191"/>
      <c r="Z776" s="191"/>
    </row>
    <row r="777" spans="1:26">
      <c r="A777" s="191"/>
      <c r="B777" s="191"/>
      <c r="C777" s="191"/>
      <c r="D777" s="191"/>
      <c r="E777" s="191"/>
      <c r="F777" s="191"/>
      <c r="G777" s="191"/>
      <c r="H777" s="191"/>
      <c r="I777" s="191"/>
      <c r="J777" s="191"/>
      <c r="K777" s="191"/>
      <c r="L777" s="191"/>
      <c r="M777" s="191"/>
      <c r="N777" s="191"/>
      <c r="O777" s="191"/>
      <c r="P777" s="191"/>
      <c r="Q777" s="191"/>
      <c r="R777" s="191"/>
      <c r="S777" s="191"/>
      <c r="T777" s="191"/>
      <c r="U777" s="191"/>
      <c r="V777" s="191"/>
      <c r="W777" s="191"/>
      <c r="X777" s="191"/>
      <c r="Y777" s="191"/>
      <c r="Z777" s="191"/>
    </row>
    <row r="778" spans="1:26">
      <c r="A778" s="191"/>
      <c r="B778" s="191"/>
      <c r="C778" s="191"/>
      <c r="D778" s="191"/>
      <c r="E778" s="191"/>
      <c r="F778" s="191"/>
      <c r="G778" s="191"/>
      <c r="H778" s="191"/>
      <c r="I778" s="191"/>
      <c r="J778" s="191"/>
      <c r="K778" s="191"/>
      <c r="L778" s="191"/>
      <c r="M778" s="191"/>
      <c r="N778" s="191"/>
      <c r="O778" s="191"/>
      <c r="P778" s="191"/>
      <c r="Q778" s="191"/>
      <c r="R778" s="191"/>
      <c r="S778" s="191"/>
      <c r="T778" s="191"/>
      <c r="U778" s="191"/>
      <c r="V778" s="191"/>
      <c r="W778" s="191"/>
      <c r="X778" s="191"/>
      <c r="Y778" s="191"/>
      <c r="Z778" s="191"/>
    </row>
    <row r="779" spans="1:26">
      <c r="A779" s="191"/>
      <c r="B779" s="191"/>
      <c r="C779" s="191"/>
      <c r="D779" s="191"/>
      <c r="E779" s="191"/>
      <c r="F779" s="191"/>
      <c r="G779" s="191"/>
      <c r="H779" s="191"/>
      <c r="I779" s="191"/>
      <c r="J779" s="191"/>
      <c r="K779" s="191"/>
      <c r="L779" s="191"/>
      <c r="M779" s="191"/>
      <c r="N779" s="191"/>
      <c r="O779" s="191"/>
      <c r="P779" s="191"/>
      <c r="Q779" s="191"/>
      <c r="R779" s="191"/>
      <c r="S779" s="191"/>
      <c r="T779" s="191"/>
      <c r="U779" s="191"/>
      <c r="V779" s="191"/>
      <c r="W779" s="191"/>
      <c r="X779" s="191"/>
      <c r="Y779" s="191"/>
      <c r="Z779" s="191"/>
    </row>
    <row r="780" spans="1:26">
      <c r="A780" s="191"/>
      <c r="B780" s="191"/>
      <c r="C780" s="191"/>
      <c r="D780" s="191"/>
      <c r="E780" s="191"/>
      <c r="F780" s="191"/>
      <c r="G780" s="191"/>
      <c r="H780" s="191"/>
      <c r="I780" s="191"/>
      <c r="J780" s="191"/>
      <c r="K780" s="191"/>
      <c r="L780" s="191"/>
      <c r="M780" s="191"/>
      <c r="N780" s="191"/>
      <c r="O780" s="191"/>
      <c r="P780" s="191"/>
      <c r="Q780" s="191"/>
      <c r="R780" s="191"/>
      <c r="S780" s="191"/>
      <c r="T780" s="191"/>
      <c r="U780" s="191"/>
      <c r="V780" s="191"/>
      <c r="W780" s="191"/>
      <c r="X780" s="191"/>
      <c r="Y780" s="191"/>
      <c r="Z780" s="191"/>
    </row>
    <row r="781" spans="1:26">
      <c r="A781" s="191"/>
      <c r="B781" s="191"/>
      <c r="C781" s="191"/>
      <c r="D781" s="191"/>
      <c r="E781" s="191"/>
      <c r="F781" s="191"/>
      <c r="G781" s="191"/>
      <c r="H781" s="191"/>
      <c r="I781" s="191"/>
      <c r="J781" s="191"/>
      <c r="K781" s="191"/>
      <c r="L781" s="191"/>
      <c r="M781" s="191"/>
      <c r="N781" s="191"/>
      <c r="O781" s="191"/>
      <c r="P781" s="191"/>
      <c r="Q781" s="191"/>
      <c r="R781" s="191"/>
      <c r="S781" s="191"/>
      <c r="T781" s="191"/>
      <c r="U781" s="191"/>
      <c r="V781" s="191"/>
      <c r="W781" s="191"/>
      <c r="X781" s="191"/>
      <c r="Y781" s="191"/>
      <c r="Z781" s="191"/>
    </row>
    <row r="782" spans="1:26">
      <c r="A782" s="191"/>
      <c r="B782" s="191"/>
      <c r="C782" s="191"/>
      <c r="D782" s="191"/>
      <c r="E782" s="191"/>
      <c r="F782" s="191"/>
      <c r="G782" s="191"/>
      <c r="H782" s="191"/>
      <c r="I782" s="191"/>
      <c r="J782" s="191"/>
      <c r="K782" s="191"/>
      <c r="L782" s="191"/>
      <c r="M782" s="191"/>
      <c r="N782" s="191"/>
      <c r="O782" s="191"/>
      <c r="P782" s="191"/>
      <c r="Q782" s="191"/>
      <c r="R782" s="191"/>
      <c r="S782" s="191"/>
      <c r="T782" s="191"/>
      <c r="U782" s="191"/>
      <c r="V782" s="191"/>
      <c r="W782" s="191"/>
      <c r="X782" s="191"/>
      <c r="Y782" s="191"/>
      <c r="Z782" s="191"/>
    </row>
    <row r="783" spans="1:26">
      <c r="A783" s="191"/>
      <c r="B783" s="191"/>
      <c r="C783" s="191"/>
      <c r="D783" s="191"/>
      <c r="E783" s="191"/>
      <c r="F783" s="191"/>
      <c r="G783" s="191"/>
      <c r="H783" s="191"/>
      <c r="I783" s="191"/>
      <c r="J783" s="191"/>
      <c r="K783" s="191"/>
      <c r="L783" s="191"/>
      <c r="M783" s="191"/>
      <c r="N783" s="191"/>
      <c r="O783" s="191"/>
      <c r="P783" s="191"/>
      <c r="Q783" s="191"/>
      <c r="R783" s="191"/>
      <c r="S783" s="191"/>
      <c r="T783" s="191"/>
      <c r="U783" s="191"/>
      <c r="V783" s="191"/>
      <c r="W783" s="191"/>
      <c r="X783" s="191"/>
      <c r="Y783" s="191"/>
      <c r="Z783" s="191"/>
    </row>
    <row r="784" spans="1:26">
      <c r="A784" s="191"/>
      <c r="B784" s="191"/>
      <c r="C784" s="191"/>
      <c r="D784" s="191"/>
      <c r="E784" s="191"/>
      <c r="F784" s="191"/>
      <c r="G784" s="191"/>
      <c r="H784" s="191"/>
      <c r="I784" s="191"/>
      <c r="J784" s="191"/>
      <c r="K784" s="191"/>
      <c r="L784" s="191"/>
      <c r="M784" s="191"/>
      <c r="N784" s="191"/>
      <c r="O784" s="191"/>
      <c r="P784" s="191"/>
      <c r="Q784" s="191"/>
      <c r="R784" s="191"/>
      <c r="S784" s="191"/>
      <c r="T784" s="191"/>
      <c r="U784" s="191"/>
      <c r="V784" s="191"/>
      <c r="W784" s="191"/>
      <c r="X784" s="191"/>
      <c r="Y784" s="191"/>
      <c r="Z784" s="191"/>
    </row>
    <row r="785" spans="1:26">
      <c r="A785" s="191"/>
      <c r="B785" s="191"/>
      <c r="C785" s="191"/>
      <c r="D785" s="191"/>
      <c r="E785" s="191"/>
      <c r="F785" s="191"/>
      <c r="G785" s="191"/>
      <c r="H785" s="191"/>
      <c r="I785" s="191"/>
      <c r="J785" s="191"/>
      <c r="K785" s="191"/>
      <c r="L785" s="191"/>
      <c r="M785" s="191"/>
      <c r="N785" s="191"/>
      <c r="O785" s="191"/>
      <c r="P785" s="191"/>
      <c r="Q785" s="191"/>
      <c r="R785" s="191"/>
      <c r="S785" s="191"/>
      <c r="T785" s="191"/>
      <c r="U785" s="191"/>
      <c r="V785" s="191"/>
      <c r="W785" s="191"/>
      <c r="X785" s="191"/>
      <c r="Y785" s="191"/>
      <c r="Z785" s="191"/>
    </row>
    <row r="786" spans="1:26">
      <c r="A786" s="191"/>
      <c r="B786" s="191"/>
      <c r="C786" s="191"/>
      <c r="D786" s="191"/>
      <c r="E786" s="191"/>
      <c r="F786" s="191"/>
      <c r="G786" s="191"/>
      <c r="H786" s="191"/>
      <c r="I786" s="191"/>
      <c r="J786" s="191"/>
      <c r="K786" s="191"/>
      <c r="L786" s="191"/>
      <c r="M786" s="191"/>
      <c r="N786" s="191"/>
      <c r="O786" s="191"/>
      <c r="P786" s="191"/>
      <c r="Q786" s="191"/>
      <c r="R786" s="191"/>
      <c r="S786" s="191"/>
      <c r="T786" s="191"/>
      <c r="U786" s="191"/>
      <c r="V786" s="191"/>
      <c r="W786" s="191"/>
      <c r="X786" s="191"/>
      <c r="Y786" s="191"/>
      <c r="Z786" s="191"/>
    </row>
    <row r="787" spans="1:26">
      <c r="A787" s="191"/>
      <c r="B787" s="191"/>
      <c r="C787" s="191"/>
      <c r="D787" s="191"/>
      <c r="E787" s="191"/>
      <c r="F787" s="191"/>
      <c r="G787" s="191"/>
      <c r="H787" s="191"/>
      <c r="I787" s="191"/>
      <c r="J787" s="191"/>
      <c r="K787" s="191"/>
      <c r="L787" s="191"/>
      <c r="M787" s="191"/>
      <c r="N787" s="191"/>
      <c r="O787" s="191"/>
      <c r="P787" s="191"/>
      <c r="Q787" s="191"/>
      <c r="R787" s="191"/>
      <c r="S787" s="191"/>
      <c r="T787" s="191"/>
      <c r="U787" s="191"/>
      <c r="V787" s="191"/>
      <c r="W787" s="191"/>
      <c r="X787" s="191"/>
      <c r="Y787" s="191"/>
      <c r="Z787" s="191"/>
    </row>
    <row r="788" spans="1:26">
      <c r="A788" s="191"/>
      <c r="B788" s="191"/>
      <c r="C788" s="191"/>
      <c r="D788" s="191"/>
      <c r="E788" s="191"/>
      <c r="F788" s="191"/>
      <c r="G788" s="191"/>
      <c r="H788" s="191"/>
      <c r="I788" s="191"/>
      <c r="J788" s="191"/>
      <c r="K788" s="191"/>
      <c r="L788" s="191"/>
      <c r="M788" s="191"/>
      <c r="N788" s="191"/>
      <c r="O788" s="191"/>
      <c r="P788" s="191"/>
      <c r="Q788" s="191"/>
      <c r="R788" s="191"/>
      <c r="S788" s="191"/>
      <c r="T788" s="191"/>
      <c r="U788" s="191"/>
      <c r="V788" s="191"/>
      <c r="W788" s="191"/>
      <c r="X788" s="191"/>
      <c r="Y788" s="191"/>
      <c r="Z788" s="191"/>
    </row>
    <row r="789" spans="1:26">
      <c r="A789" s="191"/>
      <c r="B789" s="191"/>
      <c r="C789" s="191"/>
      <c r="D789" s="191"/>
      <c r="E789" s="191"/>
      <c r="F789" s="191"/>
      <c r="G789" s="191"/>
      <c r="H789" s="191"/>
      <c r="I789" s="191"/>
      <c r="J789" s="191"/>
      <c r="K789" s="191"/>
      <c r="L789" s="191"/>
      <c r="M789" s="191"/>
      <c r="N789" s="191"/>
      <c r="O789" s="191"/>
      <c r="P789" s="191"/>
      <c r="Q789" s="191"/>
      <c r="R789" s="191"/>
      <c r="S789" s="191"/>
      <c r="T789" s="191"/>
      <c r="U789" s="191"/>
      <c r="V789" s="191"/>
      <c r="W789" s="191"/>
      <c r="X789" s="191"/>
      <c r="Y789" s="191"/>
      <c r="Z789" s="191"/>
    </row>
    <row r="790" spans="1:26">
      <c r="A790" s="191"/>
      <c r="B790" s="191"/>
      <c r="C790" s="191"/>
      <c r="D790" s="191"/>
      <c r="E790" s="191"/>
      <c r="F790" s="191"/>
      <c r="G790" s="191"/>
      <c r="H790" s="191"/>
      <c r="I790" s="191"/>
      <c r="J790" s="191"/>
      <c r="K790" s="191"/>
      <c r="L790" s="191"/>
      <c r="M790" s="191"/>
      <c r="N790" s="191"/>
      <c r="O790" s="191"/>
      <c r="P790" s="191"/>
      <c r="Q790" s="191"/>
      <c r="R790" s="191"/>
      <c r="S790" s="191"/>
      <c r="T790" s="191"/>
      <c r="U790" s="191"/>
      <c r="V790" s="191"/>
      <c r="W790" s="191"/>
      <c r="X790" s="191"/>
      <c r="Y790" s="191"/>
      <c r="Z790" s="191"/>
    </row>
    <row r="791" spans="1:26">
      <c r="A791" s="191"/>
      <c r="B791" s="191"/>
      <c r="C791" s="191"/>
      <c r="D791" s="191"/>
      <c r="E791" s="191"/>
      <c r="F791" s="191"/>
      <c r="G791" s="191"/>
      <c r="H791" s="191"/>
      <c r="I791" s="191"/>
      <c r="J791" s="191"/>
      <c r="K791" s="191"/>
      <c r="L791" s="191"/>
      <c r="M791" s="191"/>
      <c r="N791" s="191"/>
      <c r="O791" s="191"/>
      <c r="P791" s="191"/>
      <c r="Q791" s="191"/>
      <c r="R791" s="191"/>
      <c r="S791" s="191"/>
      <c r="T791" s="191"/>
      <c r="U791" s="191"/>
      <c r="V791" s="191"/>
      <c r="W791" s="191"/>
      <c r="X791" s="191"/>
      <c r="Y791" s="191"/>
      <c r="Z791" s="191"/>
    </row>
    <row r="792" spans="1:26">
      <c r="A792" s="191"/>
      <c r="B792" s="191"/>
      <c r="C792" s="191"/>
      <c r="D792" s="191"/>
      <c r="E792" s="191"/>
      <c r="F792" s="191"/>
      <c r="G792" s="191"/>
      <c r="H792" s="191"/>
      <c r="I792" s="191"/>
      <c r="J792" s="191"/>
      <c r="K792" s="191"/>
      <c r="L792" s="191"/>
      <c r="M792" s="191"/>
      <c r="N792" s="191"/>
      <c r="O792" s="191"/>
      <c r="P792" s="191"/>
      <c r="Q792" s="191"/>
      <c r="R792" s="191"/>
      <c r="S792" s="191"/>
      <c r="T792" s="191"/>
      <c r="U792" s="191"/>
      <c r="V792" s="191"/>
      <c r="W792" s="191"/>
      <c r="X792" s="191"/>
      <c r="Y792" s="191"/>
      <c r="Z792" s="191"/>
    </row>
    <row r="793" spans="1:26">
      <c r="A793" s="191"/>
      <c r="B793" s="191"/>
      <c r="C793" s="191"/>
      <c r="D793" s="191"/>
      <c r="E793" s="191"/>
      <c r="F793" s="191"/>
      <c r="G793" s="191"/>
      <c r="H793" s="191"/>
      <c r="I793" s="191"/>
      <c r="J793" s="191"/>
      <c r="K793" s="191"/>
      <c r="L793" s="191"/>
      <c r="M793" s="191"/>
      <c r="N793" s="191"/>
      <c r="O793" s="191"/>
      <c r="P793" s="191"/>
      <c r="Q793" s="191"/>
      <c r="R793" s="191"/>
      <c r="S793" s="191"/>
      <c r="T793" s="191"/>
      <c r="U793" s="191"/>
      <c r="V793" s="191"/>
      <c r="W793" s="191"/>
      <c r="X793" s="191"/>
      <c r="Y793" s="191"/>
      <c r="Z793" s="191"/>
    </row>
    <row r="794" spans="1:26">
      <c r="A794" s="191"/>
      <c r="B794" s="191"/>
      <c r="C794" s="191"/>
      <c r="D794" s="191"/>
      <c r="E794" s="191"/>
      <c r="F794" s="191"/>
      <c r="G794" s="191"/>
      <c r="H794" s="191"/>
      <c r="I794" s="191"/>
      <c r="J794" s="191"/>
      <c r="K794" s="191"/>
      <c r="L794" s="191"/>
      <c r="M794" s="191"/>
      <c r="N794" s="191"/>
      <c r="O794" s="191"/>
      <c r="P794" s="191"/>
      <c r="Q794" s="191"/>
      <c r="R794" s="191"/>
      <c r="S794" s="191"/>
      <c r="T794" s="191"/>
      <c r="U794" s="191"/>
      <c r="V794" s="191"/>
      <c r="W794" s="191"/>
      <c r="X794" s="191"/>
      <c r="Y794" s="191"/>
      <c r="Z794" s="191"/>
    </row>
    <row r="795" spans="1:26">
      <c r="A795" s="191"/>
      <c r="B795" s="191"/>
      <c r="C795" s="191"/>
      <c r="D795" s="191"/>
      <c r="E795" s="191"/>
      <c r="F795" s="191"/>
      <c r="G795" s="191"/>
      <c r="H795" s="191"/>
      <c r="I795" s="191"/>
      <c r="J795" s="191"/>
      <c r="K795" s="191"/>
      <c r="L795" s="191"/>
      <c r="M795" s="191"/>
      <c r="N795" s="191"/>
      <c r="O795" s="191"/>
      <c r="P795" s="191"/>
      <c r="Q795" s="191"/>
      <c r="R795" s="191"/>
      <c r="S795" s="191"/>
      <c r="T795" s="191"/>
      <c r="U795" s="191"/>
      <c r="V795" s="191"/>
      <c r="W795" s="191"/>
      <c r="X795" s="191"/>
      <c r="Y795" s="191"/>
      <c r="Z795" s="191"/>
    </row>
    <row r="796" spans="1:26">
      <c r="A796" s="191"/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91"/>
      <c r="S796" s="191"/>
      <c r="T796" s="191"/>
      <c r="U796" s="191"/>
      <c r="V796" s="191"/>
      <c r="W796" s="191"/>
      <c r="X796" s="191"/>
      <c r="Y796" s="191"/>
      <c r="Z796" s="191"/>
    </row>
    <row r="797" spans="1:26">
      <c r="A797" s="191"/>
      <c r="B797" s="191"/>
      <c r="C797" s="191"/>
      <c r="D797" s="191"/>
      <c r="E797" s="191"/>
      <c r="F797" s="191"/>
      <c r="G797" s="191"/>
      <c r="H797" s="191"/>
      <c r="I797" s="191"/>
      <c r="J797" s="191"/>
      <c r="K797" s="191"/>
      <c r="L797" s="191"/>
      <c r="M797" s="191"/>
      <c r="N797" s="191"/>
      <c r="O797" s="191"/>
      <c r="P797" s="191"/>
      <c r="Q797" s="191"/>
      <c r="R797" s="191"/>
      <c r="S797" s="191"/>
      <c r="T797" s="191"/>
      <c r="U797" s="191"/>
      <c r="V797" s="191"/>
      <c r="W797" s="191"/>
      <c r="X797" s="191"/>
      <c r="Y797" s="191"/>
      <c r="Z797" s="191"/>
    </row>
    <row r="798" spans="1:26">
      <c r="A798" s="191"/>
      <c r="B798" s="191"/>
      <c r="C798" s="191"/>
      <c r="D798" s="191"/>
      <c r="E798" s="191"/>
      <c r="F798" s="191"/>
      <c r="G798" s="191"/>
      <c r="H798" s="191"/>
      <c r="I798" s="191"/>
      <c r="J798" s="191"/>
      <c r="K798" s="191"/>
      <c r="L798" s="191"/>
      <c r="M798" s="191"/>
      <c r="N798" s="191"/>
      <c r="O798" s="191"/>
      <c r="P798" s="191"/>
      <c r="Q798" s="191"/>
      <c r="R798" s="191"/>
      <c r="S798" s="191"/>
      <c r="T798" s="191"/>
      <c r="U798" s="191"/>
      <c r="V798" s="191"/>
      <c r="W798" s="191"/>
      <c r="X798" s="191"/>
      <c r="Y798" s="191"/>
      <c r="Z798" s="191"/>
    </row>
    <row r="799" spans="1:26">
      <c r="A799" s="191"/>
      <c r="B799" s="191"/>
      <c r="C799" s="191"/>
      <c r="D799" s="191"/>
      <c r="E799" s="191"/>
      <c r="F799" s="191"/>
      <c r="G799" s="191"/>
      <c r="H799" s="191"/>
      <c r="I799" s="191"/>
      <c r="J799" s="191"/>
      <c r="K799" s="191"/>
      <c r="L799" s="191"/>
      <c r="M799" s="191"/>
      <c r="N799" s="191"/>
      <c r="O799" s="191"/>
      <c r="P799" s="191"/>
      <c r="Q799" s="191"/>
      <c r="R799" s="191"/>
      <c r="S799" s="191"/>
      <c r="T799" s="191"/>
      <c r="U799" s="191"/>
      <c r="V799" s="191"/>
      <c r="W799" s="191"/>
      <c r="X799" s="191"/>
      <c r="Y799" s="191"/>
      <c r="Z799" s="191"/>
    </row>
    <row r="800" spans="1:26">
      <c r="A800" s="191"/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91"/>
      <c r="S800" s="191"/>
      <c r="T800" s="191"/>
      <c r="U800" s="191"/>
      <c r="V800" s="191"/>
      <c r="W800" s="191"/>
      <c r="X800" s="191"/>
      <c r="Y800" s="191"/>
      <c r="Z800" s="191"/>
    </row>
    <row r="801" spans="1:26">
      <c r="A801" s="191"/>
      <c r="B801" s="191"/>
      <c r="C801" s="191"/>
      <c r="D801" s="191"/>
      <c r="E801" s="191"/>
      <c r="F801" s="191"/>
      <c r="G801" s="191"/>
      <c r="H801" s="191"/>
      <c r="I801" s="191"/>
      <c r="J801" s="191"/>
      <c r="K801" s="191"/>
      <c r="L801" s="191"/>
      <c r="M801" s="191"/>
      <c r="N801" s="191"/>
      <c r="O801" s="191"/>
      <c r="P801" s="191"/>
      <c r="Q801" s="191"/>
      <c r="R801" s="191"/>
      <c r="S801" s="191"/>
      <c r="T801" s="191"/>
      <c r="U801" s="191"/>
      <c r="V801" s="191"/>
      <c r="W801" s="191"/>
      <c r="X801" s="191"/>
      <c r="Y801" s="191"/>
      <c r="Z801" s="191"/>
    </row>
    <row r="802" spans="1:26">
      <c r="A802" s="191"/>
      <c r="B802" s="191"/>
      <c r="C802" s="191"/>
      <c r="D802" s="191"/>
      <c r="E802" s="191"/>
      <c r="F802" s="191"/>
      <c r="G802" s="191"/>
      <c r="H802" s="191"/>
      <c r="I802" s="191"/>
      <c r="J802" s="191"/>
      <c r="K802" s="191"/>
      <c r="L802" s="191"/>
      <c r="M802" s="191"/>
      <c r="N802" s="191"/>
      <c r="O802" s="191"/>
      <c r="P802" s="191"/>
      <c r="Q802" s="191"/>
      <c r="R802" s="191"/>
      <c r="S802" s="191"/>
      <c r="T802" s="191"/>
      <c r="U802" s="191"/>
      <c r="V802" s="191"/>
      <c r="W802" s="191"/>
      <c r="X802" s="191"/>
      <c r="Y802" s="191"/>
      <c r="Z802" s="191"/>
    </row>
    <row r="803" spans="1:26">
      <c r="A803" s="191"/>
      <c r="B803" s="191"/>
      <c r="C803" s="191"/>
      <c r="D803" s="191"/>
      <c r="E803" s="191"/>
      <c r="F803" s="191"/>
      <c r="G803" s="191"/>
      <c r="H803" s="191"/>
      <c r="I803" s="191"/>
      <c r="J803" s="191"/>
      <c r="K803" s="191"/>
      <c r="L803" s="191"/>
      <c r="M803" s="191"/>
      <c r="N803" s="191"/>
      <c r="O803" s="191"/>
      <c r="P803" s="191"/>
      <c r="Q803" s="191"/>
      <c r="R803" s="191"/>
      <c r="S803" s="191"/>
      <c r="T803" s="191"/>
      <c r="U803" s="191"/>
      <c r="V803" s="191"/>
      <c r="W803" s="191"/>
      <c r="X803" s="191"/>
      <c r="Y803" s="191"/>
      <c r="Z803" s="191"/>
    </row>
    <row r="804" spans="1:26">
      <c r="A804" s="191"/>
      <c r="B804" s="191"/>
      <c r="C804" s="191"/>
      <c r="D804" s="191"/>
      <c r="E804" s="191"/>
      <c r="F804" s="191"/>
      <c r="G804" s="191"/>
      <c r="H804" s="191"/>
      <c r="I804" s="191"/>
      <c r="J804" s="191"/>
      <c r="K804" s="191"/>
      <c r="L804" s="191"/>
      <c r="M804" s="191"/>
      <c r="N804" s="191"/>
      <c r="O804" s="191"/>
      <c r="P804" s="191"/>
      <c r="Q804" s="191"/>
      <c r="R804" s="191"/>
      <c r="S804" s="191"/>
      <c r="T804" s="191"/>
      <c r="U804" s="191"/>
      <c r="V804" s="191"/>
      <c r="W804" s="191"/>
      <c r="X804" s="191"/>
      <c r="Y804" s="191"/>
      <c r="Z804" s="191"/>
    </row>
    <row r="805" spans="1:26">
      <c r="A805" s="191"/>
      <c r="B805" s="191"/>
      <c r="C805" s="191"/>
      <c r="D805" s="191"/>
      <c r="E805" s="191"/>
      <c r="F805" s="191"/>
      <c r="G805" s="191"/>
      <c r="H805" s="191"/>
      <c r="I805" s="191"/>
      <c r="J805" s="191"/>
      <c r="K805" s="191"/>
      <c r="L805" s="191"/>
      <c r="M805" s="191"/>
      <c r="N805" s="191"/>
      <c r="O805" s="191"/>
      <c r="P805" s="191"/>
      <c r="Q805" s="191"/>
      <c r="R805" s="191"/>
      <c r="S805" s="191"/>
      <c r="T805" s="191"/>
      <c r="U805" s="191"/>
      <c r="V805" s="191"/>
      <c r="W805" s="191"/>
      <c r="X805" s="191"/>
      <c r="Y805" s="191"/>
      <c r="Z805" s="191"/>
    </row>
    <row r="806" spans="1:26">
      <c r="A806" s="191"/>
      <c r="B806" s="191"/>
      <c r="C806" s="191"/>
      <c r="D806" s="191"/>
      <c r="E806" s="191"/>
      <c r="F806" s="191"/>
      <c r="G806" s="191"/>
      <c r="H806" s="191"/>
      <c r="I806" s="191"/>
      <c r="J806" s="191"/>
      <c r="K806" s="191"/>
      <c r="L806" s="191"/>
      <c r="M806" s="191"/>
      <c r="N806" s="191"/>
      <c r="O806" s="191"/>
      <c r="P806" s="191"/>
      <c r="Q806" s="191"/>
      <c r="R806" s="191"/>
      <c r="S806" s="191"/>
      <c r="T806" s="191"/>
      <c r="U806" s="191"/>
      <c r="V806" s="191"/>
      <c r="W806" s="191"/>
      <c r="X806" s="191"/>
      <c r="Y806" s="191"/>
      <c r="Z806" s="191"/>
    </row>
    <row r="807" spans="1:26">
      <c r="A807" s="191"/>
      <c r="B807" s="191"/>
      <c r="C807" s="191"/>
      <c r="D807" s="191"/>
      <c r="E807" s="191"/>
      <c r="F807" s="191"/>
      <c r="G807" s="191"/>
      <c r="H807" s="191"/>
      <c r="I807" s="191"/>
      <c r="J807" s="191"/>
      <c r="K807" s="191"/>
      <c r="L807" s="191"/>
      <c r="M807" s="191"/>
      <c r="N807" s="191"/>
      <c r="O807" s="191"/>
      <c r="P807" s="191"/>
      <c r="Q807" s="191"/>
      <c r="R807" s="191"/>
      <c r="S807" s="191"/>
      <c r="T807" s="191"/>
      <c r="U807" s="191"/>
      <c r="V807" s="191"/>
      <c r="W807" s="191"/>
      <c r="X807" s="191"/>
      <c r="Y807" s="191"/>
      <c r="Z807" s="191"/>
    </row>
    <row r="808" spans="1:26">
      <c r="A808" s="191"/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91"/>
      <c r="S808" s="191"/>
      <c r="T808" s="191"/>
      <c r="U808" s="191"/>
      <c r="V808" s="191"/>
      <c r="W808" s="191"/>
      <c r="X808" s="191"/>
      <c r="Y808" s="191"/>
      <c r="Z808" s="191"/>
    </row>
    <row r="809" spans="1:26">
      <c r="A809" s="191"/>
      <c r="B809" s="191"/>
      <c r="C809" s="191"/>
      <c r="D809" s="191"/>
      <c r="E809" s="191"/>
      <c r="F809" s="191"/>
      <c r="G809" s="191"/>
      <c r="H809" s="191"/>
      <c r="I809" s="191"/>
      <c r="J809" s="191"/>
      <c r="K809" s="191"/>
      <c r="L809" s="191"/>
      <c r="M809" s="191"/>
      <c r="N809" s="191"/>
      <c r="O809" s="191"/>
      <c r="P809" s="191"/>
      <c r="Q809" s="191"/>
      <c r="R809" s="191"/>
      <c r="S809" s="191"/>
      <c r="T809" s="191"/>
      <c r="U809" s="191"/>
      <c r="V809" s="191"/>
      <c r="W809" s="191"/>
      <c r="X809" s="191"/>
      <c r="Y809" s="191"/>
      <c r="Z809" s="191"/>
    </row>
    <row r="810" spans="1:26">
      <c r="A810" s="191"/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91"/>
      <c r="V810" s="191"/>
      <c r="W810" s="191"/>
      <c r="X810" s="191"/>
      <c r="Y810" s="191"/>
      <c r="Z810" s="191"/>
    </row>
    <row r="811" spans="1:26">
      <c r="A811" s="191"/>
      <c r="B811" s="191"/>
      <c r="C811" s="191"/>
      <c r="D811" s="191"/>
      <c r="E811" s="191"/>
      <c r="F811" s="191"/>
      <c r="G811" s="191"/>
      <c r="H811" s="191"/>
      <c r="I811" s="191"/>
      <c r="J811" s="191"/>
      <c r="K811" s="191"/>
      <c r="L811" s="191"/>
      <c r="M811" s="191"/>
      <c r="N811" s="191"/>
      <c r="O811" s="191"/>
      <c r="P811" s="191"/>
      <c r="Q811" s="191"/>
      <c r="R811" s="191"/>
      <c r="S811" s="191"/>
      <c r="T811" s="191"/>
      <c r="U811" s="191"/>
      <c r="V811" s="191"/>
      <c r="W811" s="191"/>
      <c r="X811" s="191"/>
      <c r="Y811" s="191"/>
      <c r="Z811" s="191"/>
    </row>
    <row r="812" spans="1:26">
      <c r="A812" s="191"/>
      <c r="B812" s="191"/>
      <c r="C812" s="191"/>
      <c r="D812" s="191"/>
      <c r="E812" s="191"/>
      <c r="F812" s="191"/>
      <c r="G812" s="191"/>
      <c r="H812" s="191"/>
      <c r="I812" s="191"/>
      <c r="J812" s="191"/>
      <c r="K812" s="191"/>
      <c r="L812" s="191"/>
      <c r="M812" s="191"/>
      <c r="N812" s="191"/>
      <c r="O812" s="191"/>
      <c r="P812" s="191"/>
      <c r="Q812" s="191"/>
      <c r="R812" s="191"/>
      <c r="S812" s="191"/>
      <c r="T812" s="191"/>
      <c r="U812" s="191"/>
      <c r="V812" s="191"/>
      <c r="W812" s="191"/>
      <c r="X812" s="191"/>
      <c r="Y812" s="191"/>
      <c r="Z812" s="191"/>
    </row>
    <row r="813" spans="1:26">
      <c r="A813" s="191"/>
      <c r="B813" s="191"/>
      <c r="C813" s="191"/>
      <c r="D813" s="191"/>
      <c r="E813" s="191"/>
      <c r="F813" s="191"/>
      <c r="G813" s="191"/>
      <c r="H813" s="191"/>
      <c r="I813" s="191"/>
      <c r="J813" s="191"/>
      <c r="K813" s="191"/>
      <c r="L813" s="191"/>
      <c r="M813" s="191"/>
      <c r="N813" s="191"/>
      <c r="O813" s="191"/>
      <c r="P813" s="191"/>
      <c r="Q813" s="191"/>
      <c r="R813" s="191"/>
      <c r="S813" s="191"/>
      <c r="T813" s="191"/>
      <c r="U813" s="191"/>
      <c r="V813" s="191"/>
      <c r="W813" s="191"/>
      <c r="X813" s="191"/>
      <c r="Y813" s="191"/>
      <c r="Z813" s="191"/>
    </row>
    <row r="814" spans="1:26">
      <c r="A814" s="191"/>
      <c r="B814" s="191"/>
      <c r="C814" s="191"/>
      <c r="D814" s="191"/>
      <c r="E814" s="191"/>
      <c r="F814" s="191"/>
      <c r="G814" s="191"/>
      <c r="H814" s="191"/>
      <c r="I814" s="191"/>
      <c r="J814" s="191"/>
      <c r="K814" s="191"/>
      <c r="L814" s="191"/>
      <c r="M814" s="191"/>
      <c r="N814" s="191"/>
      <c r="O814" s="191"/>
      <c r="P814" s="191"/>
      <c r="Q814" s="191"/>
      <c r="R814" s="191"/>
      <c r="S814" s="191"/>
      <c r="T814" s="191"/>
      <c r="U814" s="191"/>
      <c r="V814" s="191"/>
      <c r="W814" s="191"/>
      <c r="X814" s="191"/>
      <c r="Y814" s="191"/>
      <c r="Z814" s="191"/>
    </row>
    <row r="815" spans="1:26">
      <c r="A815" s="191"/>
      <c r="B815" s="191"/>
      <c r="C815" s="191"/>
      <c r="D815" s="191"/>
      <c r="E815" s="191"/>
      <c r="F815" s="191"/>
      <c r="G815" s="191"/>
      <c r="H815" s="191"/>
      <c r="I815" s="191"/>
      <c r="J815" s="191"/>
      <c r="K815" s="191"/>
      <c r="L815" s="191"/>
      <c r="M815" s="191"/>
      <c r="N815" s="191"/>
      <c r="O815" s="191"/>
      <c r="P815" s="191"/>
      <c r="Q815" s="191"/>
      <c r="R815" s="191"/>
      <c r="S815" s="191"/>
      <c r="T815" s="191"/>
      <c r="U815" s="191"/>
      <c r="V815" s="191"/>
      <c r="W815" s="191"/>
      <c r="X815" s="191"/>
      <c r="Y815" s="191"/>
      <c r="Z815" s="191"/>
    </row>
    <row r="816" spans="1:26">
      <c r="A816" s="191"/>
      <c r="B816" s="191"/>
      <c r="C816" s="191"/>
      <c r="D816" s="191"/>
      <c r="E816" s="191"/>
      <c r="F816" s="191"/>
      <c r="G816" s="191"/>
      <c r="H816" s="191"/>
      <c r="I816" s="191"/>
      <c r="J816" s="191"/>
      <c r="K816" s="191"/>
      <c r="L816" s="191"/>
      <c r="M816" s="191"/>
      <c r="N816" s="191"/>
      <c r="O816" s="191"/>
      <c r="P816" s="191"/>
      <c r="Q816" s="191"/>
      <c r="R816" s="191"/>
      <c r="S816" s="191"/>
      <c r="T816" s="191"/>
      <c r="U816" s="191"/>
      <c r="V816" s="191"/>
      <c r="W816" s="191"/>
      <c r="X816" s="191"/>
      <c r="Y816" s="191"/>
      <c r="Z816" s="191"/>
    </row>
    <row r="817" spans="1:26">
      <c r="A817" s="191"/>
      <c r="B817" s="191"/>
      <c r="C817" s="191"/>
      <c r="D817" s="191"/>
      <c r="E817" s="191"/>
      <c r="F817" s="191"/>
      <c r="G817" s="191"/>
      <c r="H817" s="191"/>
      <c r="I817" s="191"/>
      <c r="J817" s="191"/>
      <c r="K817" s="191"/>
      <c r="L817" s="191"/>
      <c r="M817" s="191"/>
      <c r="N817" s="191"/>
      <c r="O817" s="191"/>
      <c r="P817" s="191"/>
      <c r="Q817" s="191"/>
      <c r="R817" s="191"/>
      <c r="S817" s="191"/>
      <c r="T817" s="191"/>
      <c r="U817" s="191"/>
      <c r="V817" s="191"/>
      <c r="W817" s="191"/>
      <c r="X817" s="191"/>
      <c r="Y817" s="191"/>
      <c r="Z817" s="191"/>
    </row>
    <row r="818" spans="1:26">
      <c r="A818" s="191"/>
      <c r="B818" s="191"/>
      <c r="C818" s="191"/>
      <c r="D818" s="191"/>
      <c r="E818" s="191"/>
      <c r="F818" s="191"/>
      <c r="G818" s="191"/>
      <c r="H818" s="191"/>
      <c r="I818" s="191"/>
      <c r="J818" s="191"/>
      <c r="K818" s="191"/>
      <c r="L818" s="191"/>
      <c r="M818" s="191"/>
      <c r="N818" s="191"/>
      <c r="O818" s="191"/>
      <c r="P818" s="191"/>
      <c r="Q818" s="191"/>
      <c r="R818" s="191"/>
      <c r="S818" s="191"/>
      <c r="T818" s="191"/>
      <c r="U818" s="191"/>
      <c r="V818" s="191"/>
      <c r="W818" s="191"/>
      <c r="X818" s="191"/>
      <c r="Y818" s="191"/>
      <c r="Z818" s="191"/>
    </row>
    <row r="819" spans="1:26">
      <c r="A819" s="191"/>
      <c r="B819" s="191"/>
      <c r="C819" s="191"/>
      <c r="D819" s="191"/>
      <c r="E819" s="191"/>
      <c r="F819" s="191"/>
      <c r="G819" s="191"/>
      <c r="H819" s="191"/>
      <c r="I819" s="191"/>
      <c r="J819" s="191"/>
      <c r="K819" s="191"/>
      <c r="L819" s="191"/>
      <c r="M819" s="191"/>
      <c r="N819" s="191"/>
      <c r="O819" s="191"/>
      <c r="P819" s="191"/>
      <c r="Q819" s="191"/>
      <c r="R819" s="191"/>
      <c r="S819" s="191"/>
      <c r="T819" s="191"/>
      <c r="U819" s="191"/>
      <c r="V819" s="191"/>
      <c r="W819" s="191"/>
      <c r="X819" s="191"/>
      <c r="Y819" s="191"/>
      <c r="Z819" s="191"/>
    </row>
    <row r="820" spans="1:26">
      <c r="A820" s="191"/>
      <c r="B820" s="191"/>
      <c r="C820" s="191"/>
      <c r="D820" s="191"/>
      <c r="E820" s="191"/>
      <c r="F820" s="191"/>
      <c r="G820" s="191"/>
      <c r="H820" s="191"/>
      <c r="I820" s="191"/>
      <c r="J820" s="191"/>
      <c r="K820" s="191"/>
      <c r="L820" s="191"/>
      <c r="M820" s="191"/>
      <c r="N820" s="191"/>
      <c r="O820" s="191"/>
      <c r="P820" s="191"/>
      <c r="Q820" s="191"/>
      <c r="R820" s="191"/>
      <c r="S820" s="191"/>
      <c r="T820" s="191"/>
      <c r="U820" s="191"/>
      <c r="V820" s="191"/>
      <c r="W820" s="191"/>
      <c r="X820" s="191"/>
      <c r="Y820" s="191"/>
      <c r="Z820" s="191"/>
    </row>
    <row r="821" spans="1:26">
      <c r="A821" s="191"/>
      <c r="B821" s="191"/>
      <c r="C821" s="191"/>
      <c r="D821" s="191"/>
      <c r="E821" s="191"/>
      <c r="F821" s="191"/>
      <c r="G821" s="191"/>
      <c r="H821" s="191"/>
      <c r="I821" s="191"/>
      <c r="J821" s="191"/>
      <c r="K821" s="191"/>
      <c r="L821" s="191"/>
      <c r="M821" s="191"/>
      <c r="N821" s="191"/>
      <c r="O821" s="191"/>
      <c r="P821" s="191"/>
      <c r="Q821" s="191"/>
      <c r="R821" s="191"/>
      <c r="S821" s="191"/>
      <c r="T821" s="191"/>
      <c r="U821" s="191"/>
      <c r="V821" s="191"/>
      <c r="W821" s="191"/>
      <c r="X821" s="191"/>
      <c r="Y821" s="191"/>
      <c r="Z821" s="191"/>
    </row>
    <row r="822" spans="1:26">
      <c r="A822" s="191"/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91"/>
      <c r="S822" s="191"/>
      <c r="T822" s="191"/>
      <c r="U822" s="191"/>
      <c r="V822" s="191"/>
      <c r="W822" s="191"/>
      <c r="X822" s="191"/>
      <c r="Y822" s="191"/>
      <c r="Z822" s="191"/>
    </row>
    <row r="823" spans="1:26">
      <c r="A823" s="191"/>
      <c r="B823" s="191"/>
      <c r="C823" s="191"/>
      <c r="D823" s="191"/>
      <c r="E823" s="191"/>
      <c r="F823" s="191"/>
      <c r="G823" s="191"/>
      <c r="H823" s="191"/>
      <c r="I823" s="191"/>
      <c r="J823" s="191"/>
      <c r="K823" s="191"/>
      <c r="L823" s="191"/>
      <c r="M823" s="191"/>
      <c r="N823" s="191"/>
      <c r="O823" s="191"/>
      <c r="P823" s="191"/>
      <c r="Q823" s="191"/>
      <c r="R823" s="191"/>
      <c r="S823" s="191"/>
      <c r="T823" s="191"/>
      <c r="U823" s="191"/>
      <c r="V823" s="191"/>
      <c r="W823" s="191"/>
      <c r="X823" s="191"/>
      <c r="Y823" s="191"/>
      <c r="Z823" s="191"/>
    </row>
    <row r="824" spans="1:26">
      <c r="A824" s="191"/>
      <c r="B824" s="191"/>
      <c r="C824" s="191"/>
      <c r="D824" s="191"/>
      <c r="E824" s="191"/>
      <c r="F824" s="191"/>
      <c r="G824" s="191"/>
      <c r="H824" s="191"/>
      <c r="I824" s="191"/>
      <c r="J824" s="191"/>
      <c r="K824" s="191"/>
      <c r="L824" s="191"/>
      <c r="M824" s="191"/>
      <c r="N824" s="191"/>
      <c r="O824" s="191"/>
      <c r="P824" s="191"/>
      <c r="Q824" s="191"/>
      <c r="R824" s="191"/>
      <c r="S824" s="191"/>
      <c r="T824" s="191"/>
      <c r="U824" s="191"/>
      <c r="V824" s="191"/>
      <c r="W824" s="191"/>
      <c r="X824" s="191"/>
      <c r="Y824" s="191"/>
      <c r="Z824" s="191"/>
    </row>
    <row r="825" spans="1:26">
      <c r="A825" s="191"/>
      <c r="B825" s="191"/>
      <c r="C825" s="191"/>
      <c r="D825" s="191"/>
      <c r="E825" s="191"/>
      <c r="F825" s="191"/>
      <c r="G825" s="191"/>
      <c r="H825" s="191"/>
      <c r="I825" s="191"/>
      <c r="J825" s="191"/>
      <c r="K825" s="191"/>
      <c r="L825" s="191"/>
      <c r="M825" s="191"/>
      <c r="N825" s="191"/>
      <c r="O825" s="191"/>
      <c r="P825" s="191"/>
      <c r="Q825" s="191"/>
      <c r="R825" s="191"/>
      <c r="S825" s="191"/>
      <c r="T825" s="191"/>
      <c r="U825" s="191"/>
      <c r="V825" s="191"/>
      <c r="W825" s="191"/>
      <c r="X825" s="191"/>
      <c r="Y825" s="191"/>
      <c r="Z825" s="191"/>
    </row>
    <row r="826" spans="1:26">
      <c r="A826" s="191"/>
      <c r="B826" s="191"/>
      <c r="C826" s="191"/>
      <c r="D826" s="191"/>
      <c r="E826" s="191"/>
      <c r="F826" s="191"/>
      <c r="G826" s="191"/>
      <c r="H826" s="191"/>
      <c r="I826" s="191"/>
      <c r="J826" s="191"/>
      <c r="K826" s="191"/>
      <c r="L826" s="191"/>
      <c r="M826" s="191"/>
      <c r="N826" s="191"/>
      <c r="O826" s="191"/>
      <c r="P826" s="191"/>
      <c r="Q826" s="191"/>
      <c r="R826" s="191"/>
      <c r="S826" s="191"/>
      <c r="T826" s="191"/>
      <c r="U826" s="191"/>
      <c r="V826" s="191"/>
      <c r="W826" s="191"/>
      <c r="X826" s="191"/>
      <c r="Y826" s="191"/>
      <c r="Z826" s="191"/>
    </row>
    <row r="827" spans="1:26">
      <c r="A827" s="191"/>
      <c r="B827" s="191"/>
      <c r="C827" s="191"/>
      <c r="D827" s="191"/>
      <c r="E827" s="191"/>
      <c r="F827" s="191"/>
      <c r="G827" s="191"/>
      <c r="H827" s="191"/>
      <c r="I827" s="191"/>
      <c r="J827" s="191"/>
      <c r="K827" s="191"/>
      <c r="L827" s="191"/>
      <c r="M827" s="191"/>
      <c r="N827" s="191"/>
      <c r="O827" s="191"/>
      <c r="P827" s="191"/>
      <c r="Q827" s="191"/>
      <c r="R827" s="191"/>
      <c r="S827" s="191"/>
      <c r="T827" s="191"/>
      <c r="U827" s="191"/>
      <c r="V827" s="191"/>
      <c r="W827" s="191"/>
      <c r="X827" s="191"/>
      <c r="Y827" s="191"/>
      <c r="Z827" s="191"/>
    </row>
    <row r="828" spans="1:26">
      <c r="A828" s="191"/>
      <c r="B828" s="191"/>
      <c r="C828" s="191"/>
      <c r="D828" s="191"/>
      <c r="E828" s="191"/>
      <c r="F828" s="191"/>
      <c r="G828" s="191"/>
      <c r="H828" s="191"/>
      <c r="I828" s="191"/>
      <c r="J828" s="191"/>
      <c r="K828" s="191"/>
      <c r="L828" s="191"/>
      <c r="M828" s="191"/>
      <c r="N828" s="191"/>
      <c r="O828" s="191"/>
      <c r="P828" s="191"/>
      <c r="Q828" s="191"/>
      <c r="R828" s="191"/>
      <c r="S828" s="191"/>
      <c r="T828" s="191"/>
      <c r="U828" s="191"/>
      <c r="V828" s="191"/>
      <c r="W828" s="191"/>
      <c r="X828" s="191"/>
      <c r="Y828" s="191"/>
      <c r="Z828" s="191"/>
    </row>
    <row r="829" spans="1:26">
      <c r="A829" s="191"/>
      <c r="B829" s="191"/>
      <c r="C829" s="191"/>
      <c r="D829" s="191"/>
      <c r="E829" s="191"/>
      <c r="F829" s="191"/>
      <c r="G829" s="191"/>
      <c r="H829" s="191"/>
      <c r="I829" s="191"/>
      <c r="J829" s="191"/>
      <c r="K829" s="191"/>
      <c r="L829" s="191"/>
      <c r="M829" s="191"/>
      <c r="N829" s="191"/>
      <c r="O829" s="191"/>
      <c r="P829" s="191"/>
      <c r="Q829" s="191"/>
      <c r="R829" s="191"/>
      <c r="S829" s="191"/>
      <c r="T829" s="191"/>
      <c r="U829" s="191"/>
      <c r="V829" s="191"/>
      <c r="W829" s="191"/>
      <c r="X829" s="191"/>
      <c r="Y829" s="191"/>
      <c r="Z829" s="191"/>
    </row>
    <row r="830" spans="1:26">
      <c r="A830" s="191"/>
      <c r="B830" s="191"/>
      <c r="C830" s="191"/>
      <c r="D830" s="191"/>
      <c r="E830" s="191"/>
      <c r="F830" s="191"/>
      <c r="G830" s="191"/>
      <c r="H830" s="191"/>
      <c r="I830" s="191"/>
      <c r="J830" s="191"/>
      <c r="K830" s="191"/>
      <c r="L830" s="191"/>
      <c r="M830" s="191"/>
      <c r="N830" s="191"/>
      <c r="O830" s="191"/>
      <c r="P830" s="191"/>
      <c r="Q830" s="191"/>
      <c r="R830" s="191"/>
      <c r="S830" s="191"/>
      <c r="T830" s="191"/>
      <c r="U830" s="191"/>
      <c r="V830" s="191"/>
      <c r="W830" s="191"/>
      <c r="X830" s="191"/>
      <c r="Y830" s="191"/>
      <c r="Z830" s="191"/>
    </row>
    <row r="831" spans="1:26">
      <c r="A831" s="191"/>
      <c r="B831" s="191"/>
      <c r="C831" s="191"/>
      <c r="D831" s="191"/>
      <c r="E831" s="191"/>
      <c r="F831" s="191"/>
      <c r="G831" s="191"/>
      <c r="H831" s="191"/>
      <c r="I831" s="191"/>
      <c r="J831" s="191"/>
      <c r="K831" s="191"/>
      <c r="L831" s="191"/>
      <c r="M831" s="191"/>
      <c r="N831" s="191"/>
      <c r="O831" s="191"/>
      <c r="P831" s="191"/>
      <c r="Q831" s="191"/>
      <c r="R831" s="191"/>
      <c r="S831" s="191"/>
      <c r="T831" s="191"/>
      <c r="U831" s="191"/>
      <c r="V831" s="191"/>
      <c r="W831" s="191"/>
      <c r="X831" s="191"/>
      <c r="Y831" s="191"/>
      <c r="Z831" s="191"/>
    </row>
    <row r="832" spans="1:26">
      <c r="A832" s="191"/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91"/>
      <c r="V832" s="191"/>
      <c r="W832" s="191"/>
      <c r="X832" s="191"/>
      <c r="Y832" s="191"/>
      <c r="Z832" s="191"/>
    </row>
    <row r="833" spans="1:26">
      <c r="A833" s="191"/>
      <c r="B833" s="191"/>
      <c r="C833" s="191"/>
      <c r="D833" s="191"/>
      <c r="E833" s="191"/>
      <c r="F833" s="191"/>
      <c r="G833" s="191"/>
      <c r="H833" s="191"/>
      <c r="I833" s="191"/>
      <c r="J833" s="191"/>
      <c r="K833" s="191"/>
      <c r="L833" s="191"/>
      <c r="M833" s="191"/>
      <c r="N833" s="191"/>
      <c r="O833" s="191"/>
      <c r="P833" s="191"/>
      <c r="Q833" s="191"/>
      <c r="R833" s="191"/>
      <c r="S833" s="191"/>
      <c r="T833" s="191"/>
      <c r="U833" s="191"/>
      <c r="V833" s="191"/>
      <c r="W833" s="191"/>
      <c r="X833" s="191"/>
      <c r="Y833" s="191"/>
      <c r="Z833" s="191"/>
    </row>
    <row r="834" spans="1:26">
      <c r="A834" s="191"/>
      <c r="B834" s="191"/>
      <c r="C834" s="191"/>
      <c r="D834" s="191"/>
      <c r="E834" s="191"/>
      <c r="F834" s="191"/>
      <c r="G834" s="191"/>
      <c r="H834" s="191"/>
      <c r="I834" s="191"/>
      <c r="J834" s="191"/>
      <c r="K834" s="191"/>
      <c r="L834" s="191"/>
      <c r="M834" s="191"/>
      <c r="N834" s="191"/>
      <c r="O834" s="191"/>
      <c r="P834" s="191"/>
      <c r="Q834" s="191"/>
      <c r="R834" s="191"/>
      <c r="S834" s="191"/>
      <c r="T834" s="191"/>
      <c r="U834" s="191"/>
      <c r="V834" s="191"/>
      <c r="W834" s="191"/>
      <c r="X834" s="191"/>
      <c r="Y834" s="191"/>
      <c r="Z834" s="191"/>
    </row>
    <row r="835" spans="1:26">
      <c r="A835" s="191"/>
      <c r="B835" s="191"/>
      <c r="C835" s="191"/>
      <c r="D835" s="191"/>
      <c r="E835" s="191"/>
      <c r="F835" s="191"/>
      <c r="G835" s="191"/>
      <c r="H835" s="191"/>
      <c r="I835" s="191"/>
      <c r="J835" s="191"/>
      <c r="K835" s="191"/>
      <c r="L835" s="191"/>
      <c r="M835" s="191"/>
      <c r="N835" s="191"/>
      <c r="O835" s="191"/>
      <c r="P835" s="191"/>
      <c r="Q835" s="191"/>
      <c r="R835" s="191"/>
      <c r="S835" s="191"/>
      <c r="T835" s="191"/>
      <c r="U835" s="191"/>
      <c r="V835" s="191"/>
      <c r="W835" s="191"/>
      <c r="X835" s="191"/>
      <c r="Y835" s="191"/>
      <c r="Z835" s="191"/>
    </row>
    <row r="836" spans="1:26">
      <c r="A836" s="191"/>
      <c r="B836" s="191"/>
      <c r="C836" s="191"/>
      <c r="D836" s="191"/>
      <c r="E836" s="191"/>
      <c r="F836" s="191"/>
      <c r="G836" s="191"/>
      <c r="H836" s="191"/>
      <c r="I836" s="191"/>
      <c r="J836" s="191"/>
      <c r="K836" s="191"/>
      <c r="L836" s="191"/>
      <c r="M836" s="191"/>
      <c r="N836" s="191"/>
      <c r="O836" s="191"/>
      <c r="P836" s="191"/>
      <c r="Q836" s="191"/>
      <c r="R836" s="191"/>
      <c r="S836" s="191"/>
      <c r="T836" s="191"/>
      <c r="U836" s="191"/>
      <c r="V836" s="191"/>
      <c r="W836" s="191"/>
      <c r="X836" s="191"/>
      <c r="Y836" s="191"/>
      <c r="Z836" s="191"/>
    </row>
    <row r="837" spans="1:26">
      <c r="A837" s="191"/>
      <c r="B837" s="191"/>
      <c r="C837" s="191"/>
      <c r="D837" s="191"/>
      <c r="E837" s="191"/>
      <c r="F837" s="191"/>
      <c r="G837" s="191"/>
      <c r="H837" s="191"/>
      <c r="I837" s="191"/>
      <c r="J837" s="191"/>
      <c r="K837" s="191"/>
      <c r="L837" s="191"/>
      <c r="M837" s="191"/>
      <c r="N837" s="191"/>
      <c r="O837" s="191"/>
      <c r="P837" s="191"/>
      <c r="Q837" s="191"/>
      <c r="R837" s="191"/>
      <c r="S837" s="191"/>
      <c r="T837" s="191"/>
      <c r="U837" s="191"/>
      <c r="V837" s="191"/>
      <c r="W837" s="191"/>
      <c r="X837" s="191"/>
      <c r="Y837" s="191"/>
      <c r="Z837" s="191"/>
    </row>
    <row r="838" spans="1:26">
      <c r="A838" s="191"/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91"/>
      <c r="S838" s="191"/>
      <c r="T838" s="191"/>
      <c r="U838" s="191"/>
      <c r="V838" s="191"/>
      <c r="W838" s="191"/>
      <c r="X838" s="191"/>
      <c r="Y838" s="191"/>
      <c r="Z838" s="191"/>
    </row>
    <row r="839" spans="1:26">
      <c r="A839" s="191"/>
      <c r="B839" s="191"/>
      <c r="C839" s="191"/>
      <c r="D839" s="191"/>
      <c r="E839" s="191"/>
      <c r="F839" s="191"/>
      <c r="G839" s="191"/>
      <c r="H839" s="191"/>
      <c r="I839" s="191"/>
      <c r="J839" s="191"/>
      <c r="K839" s="191"/>
      <c r="L839" s="191"/>
      <c r="M839" s="191"/>
      <c r="N839" s="191"/>
      <c r="O839" s="191"/>
      <c r="P839" s="191"/>
      <c r="Q839" s="191"/>
      <c r="R839" s="191"/>
      <c r="S839" s="191"/>
      <c r="T839" s="191"/>
      <c r="U839" s="191"/>
      <c r="V839" s="191"/>
      <c r="W839" s="191"/>
      <c r="X839" s="191"/>
      <c r="Y839" s="191"/>
      <c r="Z839" s="191"/>
    </row>
    <row r="840" spans="1:26">
      <c r="A840" s="191"/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91"/>
      <c r="S840" s="191"/>
      <c r="T840" s="191"/>
      <c r="U840" s="191"/>
      <c r="V840" s="191"/>
      <c r="W840" s="191"/>
      <c r="X840" s="191"/>
      <c r="Y840" s="191"/>
      <c r="Z840" s="191"/>
    </row>
    <row r="841" spans="1:26">
      <c r="A841" s="191"/>
      <c r="B841" s="191"/>
      <c r="C841" s="191"/>
      <c r="D841" s="191"/>
      <c r="E841" s="191"/>
      <c r="F841" s="191"/>
      <c r="G841" s="191"/>
      <c r="H841" s="191"/>
      <c r="I841" s="191"/>
      <c r="J841" s="191"/>
      <c r="K841" s="191"/>
      <c r="L841" s="191"/>
      <c r="M841" s="191"/>
      <c r="N841" s="191"/>
      <c r="O841" s="191"/>
      <c r="P841" s="191"/>
      <c r="Q841" s="191"/>
      <c r="R841" s="191"/>
      <c r="S841" s="191"/>
      <c r="T841" s="191"/>
      <c r="U841" s="191"/>
      <c r="V841" s="191"/>
      <c r="W841" s="191"/>
      <c r="X841" s="191"/>
      <c r="Y841" s="191"/>
      <c r="Z841" s="191"/>
    </row>
    <row r="842" spans="1:26">
      <c r="A842" s="191"/>
      <c r="B842" s="191"/>
      <c r="C842" s="191"/>
      <c r="D842" s="191"/>
      <c r="E842" s="191"/>
      <c r="F842" s="191"/>
      <c r="G842" s="191"/>
      <c r="H842" s="191"/>
      <c r="I842" s="191"/>
      <c r="J842" s="191"/>
      <c r="K842" s="191"/>
      <c r="L842" s="191"/>
      <c r="M842" s="191"/>
      <c r="N842" s="191"/>
      <c r="O842" s="191"/>
      <c r="P842" s="191"/>
      <c r="Q842" s="191"/>
      <c r="R842" s="191"/>
      <c r="S842" s="191"/>
      <c r="T842" s="191"/>
      <c r="U842" s="191"/>
      <c r="V842" s="191"/>
      <c r="W842" s="191"/>
      <c r="X842" s="191"/>
      <c r="Y842" s="191"/>
      <c r="Z842" s="191"/>
    </row>
    <row r="843" spans="1:26">
      <c r="A843" s="191"/>
      <c r="B843" s="191"/>
      <c r="C843" s="191"/>
      <c r="D843" s="191"/>
      <c r="E843" s="191"/>
      <c r="F843" s="191"/>
      <c r="G843" s="191"/>
      <c r="H843" s="191"/>
      <c r="I843" s="191"/>
      <c r="J843" s="191"/>
      <c r="K843" s="191"/>
      <c r="L843" s="191"/>
      <c r="M843" s="191"/>
      <c r="N843" s="191"/>
      <c r="O843" s="191"/>
      <c r="P843" s="191"/>
      <c r="Q843" s="191"/>
      <c r="R843" s="191"/>
      <c r="S843" s="191"/>
      <c r="T843" s="191"/>
      <c r="U843" s="191"/>
      <c r="V843" s="191"/>
      <c r="W843" s="191"/>
      <c r="X843" s="191"/>
      <c r="Y843" s="191"/>
      <c r="Z843" s="191"/>
    </row>
    <row r="844" spans="1:26">
      <c r="A844" s="191"/>
      <c r="B844" s="191"/>
      <c r="C844" s="191"/>
      <c r="D844" s="191"/>
      <c r="E844" s="191"/>
      <c r="F844" s="191"/>
      <c r="G844" s="191"/>
      <c r="H844" s="191"/>
      <c r="I844" s="191"/>
      <c r="J844" s="191"/>
      <c r="K844" s="191"/>
      <c r="L844" s="191"/>
      <c r="M844" s="191"/>
      <c r="N844" s="191"/>
      <c r="O844" s="191"/>
      <c r="P844" s="191"/>
      <c r="Q844" s="191"/>
      <c r="R844" s="191"/>
      <c r="S844" s="191"/>
      <c r="T844" s="191"/>
      <c r="U844" s="191"/>
      <c r="V844" s="191"/>
      <c r="W844" s="191"/>
      <c r="X844" s="191"/>
      <c r="Y844" s="191"/>
      <c r="Z844" s="191"/>
    </row>
    <row r="845" spans="1:26">
      <c r="A845" s="191"/>
      <c r="B845" s="191"/>
      <c r="C845" s="191"/>
      <c r="D845" s="191"/>
      <c r="E845" s="191"/>
      <c r="F845" s="191"/>
      <c r="G845" s="191"/>
      <c r="H845" s="191"/>
      <c r="I845" s="191"/>
      <c r="J845" s="191"/>
      <c r="K845" s="191"/>
      <c r="L845" s="191"/>
      <c r="M845" s="191"/>
      <c r="N845" s="191"/>
      <c r="O845" s="191"/>
      <c r="P845" s="191"/>
      <c r="Q845" s="191"/>
      <c r="R845" s="191"/>
      <c r="S845" s="191"/>
      <c r="T845" s="191"/>
      <c r="U845" s="191"/>
      <c r="V845" s="191"/>
      <c r="W845" s="191"/>
      <c r="X845" s="191"/>
      <c r="Y845" s="191"/>
      <c r="Z845" s="191"/>
    </row>
    <row r="846" spans="1:26">
      <c r="A846" s="191"/>
      <c r="B846" s="191"/>
      <c r="C846" s="191"/>
      <c r="D846" s="191"/>
      <c r="E846" s="191"/>
      <c r="F846" s="191"/>
      <c r="G846" s="191"/>
      <c r="H846" s="191"/>
      <c r="I846" s="191"/>
      <c r="J846" s="191"/>
      <c r="K846" s="191"/>
      <c r="L846" s="191"/>
      <c r="M846" s="191"/>
      <c r="N846" s="191"/>
      <c r="O846" s="191"/>
      <c r="P846" s="191"/>
      <c r="Q846" s="191"/>
      <c r="R846" s="191"/>
      <c r="S846" s="191"/>
      <c r="T846" s="191"/>
      <c r="U846" s="191"/>
      <c r="V846" s="191"/>
      <c r="W846" s="191"/>
      <c r="X846" s="191"/>
      <c r="Y846" s="191"/>
      <c r="Z846" s="191"/>
    </row>
    <row r="847" spans="1:26">
      <c r="A847" s="191"/>
      <c r="B847" s="191"/>
      <c r="C847" s="191"/>
      <c r="D847" s="191"/>
      <c r="E847" s="191"/>
      <c r="F847" s="191"/>
      <c r="G847" s="191"/>
      <c r="H847" s="191"/>
      <c r="I847" s="191"/>
      <c r="J847" s="191"/>
      <c r="K847" s="191"/>
      <c r="L847" s="191"/>
      <c r="M847" s="191"/>
      <c r="N847" s="191"/>
      <c r="O847" s="191"/>
      <c r="P847" s="191"/>
      <c r="Q847" s="191"/>
      <c r="R847" s="191"/>
      <c r="S847" s="191"/>
      <c r="T847" s="191"/>
      <c r="U847" s="191"/>
      <c r="V847" s="191"/>
      <c r="W847" s="191"/>
      <c r="X847" s="191"/>
      <c r="Y847" s="191"/>
      <c r="Z847" s="191"/>
    </row>
    <row r="848" spans="1:26">
      <c r="A848" s="191"/>
      <c r="B848" s="191"/>
      <c r="C848" s="191"/>
      <c r="D848" s="191"/>
      <c r="E848" s="191"/>
      <c r="F848" s="191"/>
      <c r="G848" s="191"/>
      <c r="H848" s="191"/>
      <c r="I848" s="191"/>
      <c r="J848" s="191"/>
      <c r="K848" s="191"/>
      <c r="L848" s="191"/>
      <c r="M848" s="191"/>
      <c r="N848" s="191"/>
      <c r="O848" s="191"/>
      <c r="P848" s="191"/>
      <c r="Q848" s="191"/>
      <c r="R848" s="191"/>
      <c r="S848" s="191"/>
      <c r="T848" s="191"/>
      <c r="U848" s="191"/>
      <c r="V848" s="191"/>
      <c r="W848" s="191"/>
      <c r="X848" s="191"/>
      <c r="Y848" s="191"/>
      <c r="Z848" s="191"/>
    </row>
    <row r="849" spans="1:26">
      <c r="A849" s="191"/>
      <c r="B849" s="191"/>
      <c r="C849" s="191"/>
      <c r="D849" s="191"/>
      <c r="E849" s="191"/>
      <c r="F849" s="191"/>
      <c r="G849" s="191"/>
      <c r="H849" s="191"/>
      <c r="I849" s="191"/>
      <c r="J849" s="191"/>
      <c r="K849" s="191"/>
      <c r="L849" s="191"/>
      <c r="M849" s="191"/>
      <c r="N849" s="191"/>
      <c r="O849" s="191"/>
      <c r="P849" s="191"/>
      <c r="Q849" s="191"/>
      <c r="R849" s="191"/>
      <c r="S849" s="191"/>
      <c r="T849" s="191"/>
      <c r="U849" s="191"/>
      <c r="V849" s="191"/>
      <c r="W849" s="191"/>
      <c r="X849" s="191"/>
      <c r="Y849" s="191"/>
      <c r="Z849" s="191"/>
    </row>
    <row r="850" spans="1:26">
      <c r="A850" s="191"/>
      <c r="B850" s="191"/>
      <c r="C850" s="191"/>
      <c r="D850" s="191"/>
      <c r="E850" s="191"/>
      <c r="F850" s="191"/>
      <c r="G850" s="191"/>
      <c r="H850" s="191"/>
      <c r="I850" s="191"/>
      <c r="J850" s="191"/>
      <c r="K850" s="191"/>
      <c r="L850" s="191"/>
      <c r="M850" s="191"/>
      <c r="N850" s="191"/>
      <c r="O850" s="191"/>
      <c r="P850" s="191"/>
      <c r="Q850" s="191"/>
      <c r="R850" s="191"/>
      <c r="S850" s="191"/>
      <c r="T850" s="191"/>
      <c r="U850" s="191"/>
      <c r="V850" s="191"/>
      <c r="W850" s="191"/>
      <c r="X850" s="191"/>
      <c r="Y850" s="191"/>
      <c r="Z850" s="191"/>
    </row>
    <row r="851" spans="1:26">
      <c r="A851" s="191"/>
      <c r="B851" s="191"/>
      <c r="C851" s="191"/>
      <c r="D851" s="191"/>
      <c r="E851" s="191"/>
      <c r="F851" s="191"/>
      <c r="G851" s="191"/>
      <c r="H851" s="191"/>
      <c r="I851" s="191"/>
      <c r="J851" s="191"/>
      <c r="K851" s="191"/>
      <c r="L851" s="191"/>
      <c r="M851" s="191"/>
      <c r="N851" s="191"/>
      <c r="O851" s="191"/>
      <c r="P851" s="191"/>
      <c r="Q851" s="191"/>
      <c r="R851" s="191"/>
      <c r="S851" s="191"/>
      <c r="T851" s="191"/>
      <c r="U851" s="191"/>
      <c r="V851" s="191"/>
      <c r="W851" s="191"/>
      <c r="X851" s="191"/>
      <c r="Y851" s="191"/>
      <c r="Z851" s="191"/>
    </row>
    <row r="852" spans="1:26">
      <c r="A852" s="191"/>
      <c r="B852" s="191"/>
      <c r="C852" s="191"/>
      <c r="D852" s="191"/>
      <c r="E852" s="191"/>
      <c r="F852" s="191"/>
      <c r="G852" s="191"/>
      <c r="H852" s="191"/>
      <c r="I852" s="191"/>
      <c r="J852" s="191"/>
      <c r="K852" s="191"/>
      <c r="L852" s="191"/>
      <c r="M852" s="191"/>
      <c r="N852" s="191"/>
      <c r="O852" s="191"/>
      <c r="P852" s="191"/>
      <c r="Q852" s="191"/>
      <c r="R852" s="191"/>
      <c r="S852" s="191"/>
      <c r="T852" s="191"/>
      <c r="U852" s="191"/>
      <c r="V852" s="191"/>
      <c r="W852" s="191"/>
      <c r="X852" s="191"/>
      <c r="Y852" s="191"/>
      <c r="Z852" s="191"/>
    </row>
    <row r="853" spans="1:26">
      <c r="A853" s="191"/>
      <c r="B853" s="191"/>
      <c r="C853" s="191"/>
      <c r="D853" s="191"/>
      <c r="E853" s="191"/>
      <c r="F853" s="191"/>
      <c r="G853" s="191"/>
      <c r="H853" s="191"/>
      <c r="I853" s="191"/>
      <c r="J853" s="191"/>
      <c r="K853" s="191"/>
      <c r="L853" s="191"/>
      <c r="M853" s="191"/>
      <c r="N853" s="191"/>
      <c r="O853" s="191"/>
      <c r="P853" s="191"/>
      <c r="Q853" s="191"/>
      <c r="R853" s="191"/>
      <c r="S853" s="191"/>
      <c r="T853" s="191"/>
      <c r="U853" s="191"/>
      <c r="V853" s="191"/>
      <c r="W853" s="191"/>
      <c r="X853" s="191"/>
      <c r="Y853" s="191"/>
      <c r="Z853" s="191"/>
    </row>
    <row r="854" spans="1:26">
      <c r="A854" s="191"/>
      <c r="B854" s="191"/>
      <c r="C854" s="191"/>
      <c r="D854" s="191"/>
      <c r="E854" s="191"/>
      <c r="F854" s="191"/>
      <c r="G854" s="191"/>
      <c r="H854" s="191"/>
      <c r="I854" s="191"/>
      <c r="J854" s="191"/>
      <c r="K854" s="191"/>
      <c r="L854" s="191"/>
      <c r="M854" s="191"/>
      <c r="N854" s="191"/>
      <c r="O854" s="191"/>
      <c r="P854" s="191"/>
      <c r="Q854" s="191"/>
      <c r="R854" s="191"/>
      <c r="S854" s="191"/>
      <c r="T854" s="191"/>
      <c r="U854" s="191"/>
      <c r="V854" s="191"/>
      <c r="W854" s="191"/>
      <c r="X854" s="191"/>
      <c r="Y854" s="191"/>
      <c r="Z854" s="191"/>
    </row>
    <row r="855" spans="1:26">
      <c r="A855" s="191"/>
      <c r="B855" s="191"/>
      <c r="C855" s="191"/>
      <c r="D855" s="191"/>
      <c r="E855" s="191"/>
      <c r="F855" s="191"/>
      <c r="G855" s="191"/>
      <c r="H855" s="191"/>
      <c r="I855" s="191"/>
      <c r="J855" s="191"/>
      <c r="K855" s="191"/>
      <c r="L855" s="191"/>
      <c r="M855" s="191"/>
      <c r="N855" s="191"/>
      <c r="O855" s="191"/>
      <c r="P855" s="191"/>
      <c r="Q855" s="191"/>
      <c r="R855" s="191"/>
      <c r="S855" s="191"/>
      <c r="T855" s="191"/>
      <c r="U855" s="191"/>
      <c r="V855" s="191"/>
      <c r="W855" s="191"/>
      <c r="X855" s="191"/>
      <c r="Y855" s="191"/>
      <c r="Z855" s="191"/>
    </row>
    <row r="856" spans="1:26">
      <c r="A856" s="191"/>
      <c r="B856" s="191"/>
      <c r="C856" s="191"/>
      <c r="D856" s="191"/>
      <c r="E856" s="191"/>
      <c r="F856" s="191"/>
      <c r="G856" s="191"/>
      <c r="H856" s="191"/>
      <c r="I856" s="191"/>
      <c r="J856" s="191"/>
      <c r="K856" s="191"/>
      <c r="L856" s="191"/>
      <c r="M856" s="191"/>
      <c r="N856" s="191"/>
      <c r="O856" s="191"/>
      <c r="P856" s="191"/>
      <c r="Q856" s="191"/>
      <c r="R856" s="191"/>
      <c r="S856" s="191"/>
      <c r="T856" s="191"/>
      <c r="U856" s="191"/>
      <c r="V856" s="191"/>
      <c r="W856" s="191"/>
      <c r="X856" s="191"/>
      <c r="Y856" s="191"/>
      <c r="Z856" s="191"/>
    </row>
    <row r="857" spans="1:26">
      <c r="A857" s="191"/>
      <c r="B857" s="191"/>
      <c r="C857" s="191"/>
      <c r="D857" s="191"/>
      <c r="E857" s="191"/>
      <c r="F857" s="191"/>
      <c r="G857" s="191"/>
      <c r="H857" s="191"/>
      <c r="I857" s="191"/>
      <c r="J857" s="191"/>
      <c r="K857" s="191"/>
      <c r="L857" s="191"/>
      <c r="M857" s="191"/>
      <c r="N857" s="191"/>
      <c r="O857" s="191"/>
      <c r="P857" s="191"/>
      <c r="Q857" s="191"/>
      <c r="R857" s="191"/>
      <c r="S857" s="191"/>
      <c r="T857" s="191"/>
      <c r="U857" s="191"/>
      <c r="V857" s="191"/>
      <c r="W857" s="191"/>
      <c r="X857" s="191"/>
      <c r="Y857" s="191"/>
      <c r="Z857" s="191"/>
    </row>
    <row r="858" spans="1:26">
      <c r="A858" s="191"/>
      <c r="B858" s="191"/>
      <c r="C858" s="191"/>
      <c r="D858" s="191"/>
      <c r="E858" s="191"/>
      <c r="F858" s="191"/>
      <c r="G858" s="191"/>
      <c r="H858" s="191"/>
      <c r="I858" s="191"/>
      <c r="J858" s="191"/>
      <c r="K858" s="191"/>
      <c r="L858" s="191"/>
      <c r="M858" s="191"/>
      <c r="N858" s="191"/>
      <c r="O858" s="191"/>
      <c r="P858" s="191"/>
      <c r="Q858" s="191"/>
      <c r="R858" s="191"/>
      <c r="S858" s="191"/>
      <c r="T858" s="191"/>
      <c r="U858" s="191"/>
      <c r="V858" s="191"/>
      <c r="W858" s="191"/>
      <c r="X858" s="191"/>
      <c r="Y858" s="191"/>
      <c r="Z858" s="191"/>
    </row>
    <row r="859" spans="1:26">
      <c r="A859" s="191"/>
      <c r="B859" s="191"/>
      <c r="C859" s="191"/>
      <c r="D859" s="191"/>
      <c r="E859" s="191"/>
      <c r="F859" s="191"/>
      <c r="G859" s="191"/>
      <c r="H859" s="191"/>
      <c r="I859" s="191"/>
      <c r="J859" s="191"/>
      <c r="K859" s="191"/>
      <c r="L859" s="191"/>
      <c r="M859" s="191"/>
      <c r="N859" s="191"/>
      <c r="O859" s="191"/>
      <c r="P859" s="191"/>
      <c r="Q859" s="191"/>
      <c r="R859" s="191"/>
      <c r="S859" s="191"/>
      <c r="T859" s="191"/>
      <c r="U859" s="191"/>
      <c r="V859" s="191"/>
      <c r="W859" s="191"/>
      <c r="X859" s="191"/>
      <c r="Y859" s="191"/>
      <c r="Z859" s="191"/>
    </row>
    <row r="860" spans="1:26">
      <c r="A860" s="191"/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91"/>
      <c r="S860" s="191"/>
      <c r="T860" s="191"/>
      <c r="U860" s="191"/>
      <c r="V860" s="191"/>
      <c r="W860" s="191"/>
      <c r="X860" s="191"/>
      <c r="Y860" s="191"/>
      <c r="Z860" s="191"/>
    </row>
    <row r="861" spans="1:26">
      <c r="A861" s="191"/>
      <c r="B861" s="191"/>
      <c r="C861" s="191"/>
      <c r="D861" s="191"/>
      <c r="E861" s="191"/>
      <c r="F861" s="191"/>
      <c r="G861" s="191"/>
      <c r="H861" s="191"/>
      <c r="I861" s="191"/>
      <c r="J861" s="191"/>
      <c r="K861" s="191"/>
      <c r="L861" s="191"/>
      <c r="M861" s="191"/>
      <c r="N861" s="191"/>
      <c r="O861" s="191"/>
      <c r="P861" s="191"/>
      <c r="Q861" s="191"/>
      <c r="R861" s="191"/>
      <c r="S861" s="191"/>
      <c r="T861" s="191"/>
      <c r="U861" s="191"/>
      <c r="V861" s="191"/>
      <c r="W861" s="191"/>
      <c r="X861" s="191"/>
      <c r="Y861" s="191"/>
      <c r="Z861" s="191"/>
    </row>
    <row r="862" spans="1:26">
      <c r="A862" s="191"/>
      <c r="B862" s="191"/>
      <c r="C862" s="191"/>
      <c r="D862" s="191"/>
      <c r="E862" s="191"/>
      <c r="F862" s="191"/>
      <c r="G862" s="191"/>
      <c r="H862" s="191"/>
      <c r="I862" s="191"/>
      <c r="J862" s="191"/>
      <c r="K862" s="191"/>
      <c r="L862" s="191"/>
      <c r="M862" s="191"/>
      <c r="N862" s="191"/>
      <c r="O862" s="191"/>
      <c r="P862" s="191"/>
      <c r="Q862" s="191"/>
      <c r="R862" s="191"/>
      <c r="S862" s="191"/>
      <c r="T862" s="191"/>
      <c r="U862" s="191"/>
      <c r="V862" s="191"/>
      <c r="W862" s="191"/>
      <c r="X862" s="191"/>
      <c r="Y862" s="191"/>
      <c r="Z862" s="191"/>
    </row>
    <row r="863" spans="1:26">
      <c r="A863" s="191"/>
      <c r="B863" s="191"/>
      <c r="C863" s="191"/>
      <c r="D863" s="191"/>
      <c r="E863" s="191"/>
      <c r="F863" s="191"/>
      <c r="G863" s="191"/>
      <c r="H863" s="191"/>
      <c r="I863" s="191"/>
      <c r="J863" s="191"/>
      <c r="K863" s="191"/>
      <c r="L863" s="191"/>
      <c r="M863" s="191"/>
      <c r="N863" s="191"/>
      <c r="O863" s="191"/>
      <c r="P863" s="191"/>
      <c r="Q863" s="191"/>
      <c r="R863" s="191"/>
      <c r="S863" s="191"/>
      <c r="T863" s="191"/>
      <c r="U863" s="191"/>
      <c r="V863" s="191"/>
      <c r="W863" s="191"/>
      <c r="X863" s="191"/>
      <c r="Y863" s="191"/>
      <c r="Z863" s="191"/>
    </row>
    <row r="864" spans="1:26">
      <c r="A864" s="191"/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91"/>
      <c r="S864" s="191"/>
      <c r="T864" s="191"/>
      <c r="U864" s="191"/>
      <c r="V864" s="191"/>
      <c r="W864" s="191"/>
      <c r="X864" s="191"/>
      <c r="Y864" s="191"/>
      <c r="Z864" s="191"/>
    </row>
    <row r="865" spans="1:26">
      <c r="A865" s="191"/>
      <c r="B865" s="191"/>
      <c r="C865" s="191"/>
      <c r="D865" s="191"/>
      <c r="E865" s="191"/>
      <c r="F865" s="191"/>
      <c r="G865" s="191"/>
      <c r="H865" s="191"/>
      <c r="I865" s="191"/>
      <c r="J865" s="191"/>
      <c r="K865" s="191"/>
      <c r="L865" s="191"/>
      <c r="M865" s="191"/>
      <c r="N865" s="191"/>
      <c r="O865" s="191"/>
      <c r="P865" s="191"/>
      <c r="Q865" s="191"/>
      <c r="R865" s="191"/>
      <c r="S865" s="191"/>
      <c r="T865" s="191"/>
      <c r="U865" s="191"/>
      <c r="V865" s="191"/>
      <c r="W865" s="191"/>
      <c r="X865" s="191"/>
      <c r="Y865" s="191"/>
      <c r="Z865" s="191"/>
    </row>
    <row r="866" spans="1:26">
      <c r="A866" s="191"/>
      <c r="B866" s="191"/>
      <c r="C866" s="191"/>
      <c r="D866" s="191"/>
      <c r="E866" s="191"/>
      <c r="F866" s="191"/>
      <c r="G866" s="191"/>
      <c r="H866" s="191"/>
      <c r="I866" s="191"/>
      <c r="J866" s="191"/>
      <c r="K866" s="191"/>
      <c r="L866" s="191"/>
      <c r="M866" s="191"/>
      <c r="N866" s="191"/>
      <c r="O866" s="191"/>
      <c r="P866" s="191"/>
      <c r="Q866" s="191"/>
      <c r="R866" s="191"/>
      <c r="S866" s="191"/>
      <c r="T866" s="191"/>
      <c r="U866" s="191"/>
      <c r="V866" s="191"/>
      <c r="W866" s="191"/>
      <c r="X866" s="191"/>
      <c r="Y866" s="191"/>
      <c r="Z866" s="191"/>
    </row>
    <row r="867" spans="1:26">
      <c r="A867" s="191"/>
      <c r="B867" s="191"/>
      <c r="C867" s="191"/>
      <c r="D867" s="191"/>
      <c r="E867" s="191"/>
      <c r="F867" s="191"/>
      <c r="G867" s="191"/>
      <c r="H867" s="191"/>
      <c r="I867" s="191"/>
      <c r="J867" s="191"/>
      <c r="K867" s="191"/>
      <c r="L867" s="191"/>
      <c r="M867" s="191"/>
      <c r="N867" s="191"/>
      <c r="O867" s="191"/>
      <c r="P867" s="191"/>
      <c r="Q867" s="191"/>
      <c r="R867" s="191"/>
      <c r="S867" s="191"/>
      <c r="T867" s="191"/>
      <c r="U867" s="191"/>
      <c r="V867" s="191"/>
      <c r="W867" s="191"/>
      <c r="X867" s="191"/>
      <c r="Y867" s="191"/>
      <c r="Z867" s="191"/>
    </row>
    <row r="868" spans="1:26">
      <c r="A868" s="191"/>
      <c r="B868" s="191"/>
      <c r="C868" s="191"/>
      <c r="D868" s="191"/>
      <c r="E868" s="191"/>
      <c r="F868" s="191"/>
      <c r="G868" s="191"/>
      <c r="H868" s="191"/>
      <c r="I868" s="191"/>
      <c r="J868" s="191"/>
      <c r="K868" s="191"/>
      <c r="L868" s="191"/>
      <c r="M868" s="191"/>
      <c r="N868" s="191"/>
      <c r="O868" s="191"/>
      <c r="P868" s="191"/>
      <c r="Q868" s="191"/>
      <c r="R868" s="191"/>
      <c r="S868" s="191"/>
      <c r="T868" s="191"/>
      <c r="U868" s="191"/>
      <c r="V868" s="191"/>
      <c r="W868" s="191"/>
      <c r="X868" s="191"/>
      <c r="Y868" s="191"/>
      <c r="Z868" s="191"/>
    </row>
    <row r="869" spans="1:26">
      <c r="A869" s="191"/>
      <c r="B869" s="191"/>
      <c r="C869" s="191"/>
      <c r="D869" s="191"/>
      <c r="E869" s="191"/>
      <c r="F869" s="191"/>
      <c r="G869" s="191"/>
      <c r="H869" s="191"/>
      <c r="I869" s="191"/>
      <c r="J869" s="191"/>
      <c r="K869" s="191"/>
      <c r="L869" s="191"/>
      <c r="M869" s="191"/>
      <c r="N869" s="191"/>
      <c r="O869" s="191"/>
      <c r="P869" s="191"/>
      <c r="Q869" s="191"/>
      <c r="R869" s="191"/>
      <c r="S869" s="191"/>
      <c r="T869" s="191"/>
      <c r="U869" s="191"/>
      <c r="V869" s="191"/>
      <c r="W869" s="191"/>
      <c r="X869" s="191"/>
      <c r="Y869" s="191"/>
      <c r="Z869" s="191"/>
    </row>
    <row r="870" spans="1:26">
      <c r="A870" s="191"/>
      <c r="B870" s="191"/>
      <c r="C870" s="191"/>
      <c r="D870" s="191"/>
      <c r="E870" s="191"/>
      <c r="F870" s="191"/>
      <c r="G870" s="191"/>
      <c r="H870" s="191"/>
      <c r="I870" s="191"/>
      <c r="J870" s="191"/>
      <c r="K870" s="191"/>
      <c r="L870" s="191"/>
      <c r="M870" s="191"/>
      <c r="N870" s="191"/>
      <c r="O870" s="191"/>
      <c r="P870" s="191"/>
      <c r="Q870" s="191"/>
      <c r="R870" s="191"/>
      <c r="S870" s="191"/>
      <c r="T870" s="191"/>
      <c r="U870" s="191"/>
      <c r="V870" s="191"/>
      <c r="W870" s="191"/>
      <c r="X870" s="191"/>
      <c r="Y870" s="191"/>
      <c r="Z870" s="191"/>
    </row>
    <row r="871" spans="1:26">
      <c r="A871" s="191"/>
      <c r="B871" s="191"/>
      <c r="C871" s="191"/>
      <c r="D871" s="191"/>
      <c r="E871" s="191"/>
      <c r="F871" s="191"/>
      <c r="G871" s="191"/>
      <c r="H871" s="191"/>
      <c r="I871" s="191"/>
      <c r="J871" s="191"/>
      <c r="K871" s="191"/>
      <c r="L871" s="191"/>
      <c r="M871" s="191"/>
      <c r="N871" s="191"/>
      <c r="O871" s="191"/>
      <c r="P871" s="191"/>
      <c r="Q871" s="191"/>
      <c r="R871" s="191"/>
      <c r="S871" s="191"/>
      <c r="T871" s="191"/>
      <c r="U871" s="191"/>
      <c r="V871" s="191"/>
      <c r="W871" s="191"/>
      <c r="X871" s="191"/>
      <c r="Y871" s="191"/>
      <c r="Z871" s="191"/>
    </row>
    <row r="872" spans="1:26">
      <c r="A872" s="191"/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91"/>
      <c r="S872" s="191"/>
      <c r="T872" s="191"/>
      <c r="U872" s="191"/>
      <c r="V872" s="191"/>
      <c r="W872" s="191"/>
      <c r="X872" s="191"/>
      <c r="Y872" s="191"/>
      <c r="Z872" s="191"/>
    </row>
    <row r="873" spans="1:26">
      <c r="A873" s="191"/>
      <c r="B873" s="191"/>
      <c r="C873" s="191"/>
      <c r="D873" s="191"/>
      <c r="E873" s="191"/>
      <c r="F873" s="191"/>
      <c r="G873" s="191"/>
      <c r="H873" s="191"/>
      <c r="I873" s="191"/>
      <c r="J873" s="191"/>
      <c r="K873" s="191"/>
      <c r="L873" s="191"/>
      <c r="M873" s="191"/>
      <c r="N873" s="191"/>
      <c r="O873" s="191"/>
      <c r="P873" s="191"/>
      <c r="Q873" s="191"/>
      <c r="R873" s="191"/>
      <c r="S873" s="191"/>
      <c r="T873" s="191"/>
      <c r="U873" s="191"/>
      <c r="V873" s="191"/>
      <c r="W873" s="191"/>
      <c r="X873" s="191"/>
      <c r="Y873" s="191"/>
      <c r="Z873" s="191"/>
    </row>
    <row r="874" spans="1:26">
      <c r="A874" s="191"/>
      <c r="B874" s="191"/>
      <c r="C874" s="191"/>
      <c r="D874" s="191"/>
      <c r="E874" s="191"/>
      <c r="F874" s="191"/>
      <c r="G874" s="191"/>
      <c r="H874" s="191"/>
      <c r="I874" s="191"/>
      <c r="J874" s="191"/>
      <c r="K874" s="191"/>
      <c r="L874" s="191"/>
      <c r="M874" s="191"/>
      <c r="N874" s="191"/>
      <c r="O874" s="191"/>
      <c r="P874" s="191"/>
      <c r="Q874" s="191"/>
      <c r="R874" s="191"/>
      <c r="S874" s="191"/>
      <c r="T874" s="191"/>
      <c r="U874" s="191"/>
      <c r="V874" s="191"/>
      <c r="W874" s="191"/>
      <c r="X874" s="191"/>
      <c r="Y874" s="191"/>
      <c r="Z874" s="191"/>
    </row>
    <row r="875" spans="1:26">
      <c r="A875" s="191"/>
      <c r="B875" s="191"/>
      <c r="C875" s="191"/>
      <c r="D875" s="191"/>
      <c r="E875" s="191"/>
      <c r="F875" s="191"/>
      <c r="G875" s="191"/>
      <c r="H875" s="191"/>
      <c r="I875" s="191"/>
      <c r="J875" s="191"/>
      <c r="K875" s="191"/>
      <c r="L875" s="191"/>
      <c r="M875" s="191"/>
      <c r="N875" s="191"/>
      <c r="O875" s="191"/>
      <c r="P875" s="191"/>
      <c r="Q875" s="191"/>
      <c r="R875" s="191"/>
      <c r="S875" s="191"/>
      <c r="T875" s="191"/>
      <c r="U875" s="191"/>
      <c r="V875" s="191"/>
      <c r="W875" s="191"/>
      <c r="X875" s="191"/>
      <c r="Y875" s="191"/>
      <c r="Z875" s="191"/>
    </row>
    <row r="876" spans="1:26">
      <c r="A876" s="191"/>
      <c r="B876" s="191"/>
      <c r="C876" s="191"/>
      <c r="D876" s="191"/>
      <c r="E876" s="191"/>
      <c r="F876" s="191"/>
      <c r="G876" s="191"/>
      <c r="H876" s="191"/>
      <c r="I876" s="191"/>
      <c r="J876" s="191"/>
      <c r="K876" s="191"/>
      <c r="L876" s="191"/>
      <c r="M876" s="191"/>
      <c r="N876" s="191"/>
      <c r="O876" s="191"/>
      <c r="P876" s="191"/>
      <c r="Q876" s="191"/>
      <c r="R876" s="191"/>
      <c r="S876" s="191"/>
      <c r="T876" s="191"/>
      <c r="U876" s="191"/>
      <c r="V876" s="191"/>
      <c r="W876" s="191"/>
      <c r="X876" s="191"/>
      <c r="Y876" s="191"/>
      <c r="Z876" s="191"/>
    </row>
    <row r="877" spans="1:26">
      <c r="A877" s="191"/>
      <c r="B877" s="191"/>
      <c r="C877" s="191"/>
      <c r="D877" s="191"/>
      <c r="E877" s="191"/>
      <c r="F877" s="191"/>
      <c r="G877" s="191"/>
      <c r="H877" s="191"/>
      <c r="I877" s="191"/>
      <c r="J877" s="191"/>
      <c r="K877" s="191"/>
      <c r="L877" s="191"/>
      <c r="M877" s="191"/>
      <c r="N877" s="191"/>
      <c r="O877" s="191"/>
      <c r="P877" s="191"/>
      <c r="Q877" s="191"/>
      <c r="R877" s="191"/>
      <c r="S877" s="191"/>
      <c r="T877" s="191"/>
      <c r="U877" s="191"/>
      <c r="V877" s="191"/>
      <c r="W877" s="191"/>
      <c r="X877" s="191"/>
      <c r="Y877" s="191"/>
      <c r="Z877" s="191"/>
    </row>
    <row r="878" spans="1:26">
      <c r="A878" s="191"/>
      <c r="B878" s="191"/>
      <c r="C878" s="191"/>
      <c r="D878" s="191"/>
      <c r="E878" s="191"/>
      <c r="F878" s="191"/>
      <c r="G878" s="191"/>
      <c r="H878" s="191"/>
      <c r="I878" s="191"/>
      <c r="J878" s="191"/>
      <c r="K878" s="191"/>
      <c r="L878" s="191"/>
      <c r="M878" s="191"/>
      <c r="N878" s="191"/>
      <c r="O878" s="191"/>
      <c r="P878" s="191"/>
      <c r="Q878" s="191"/>
      <c r="R878" s="191"/>
      <c r="S878" s="191"/>
      <c r="T878" s="191"/>
      <c r="U878" s="191"/>
      <c r="V878" s="191"/>
      <c r="W878" s="191"/>
      <c r="X878" s="191"/>
      <c r="Y878" s="191"/>
      <c r="Z878" s="191"/>
    </row>
    <row r="879" spans="1:26">
      <c r="A879" s="191"/>
      <c r="B879" s="191"/>
      <c r="C879" s="191"/>
      <c r="D879" s="191"/>
      <c r="E879" s="191"/>
      <c r="F879" s="191"/>
      <c r="G879" s="191"/>
      <c r="H879" s="191"/>
      <c r="I879" s="191"/>
      <c r="J879" s="191"/>
      <c r="K879" s="191"/>
      <c r="L879" s="191"/>
      <c r="M879" s="191"/>
      <c r="N879" s="191"/>
      <c r="O879" s="191"/>
      <c r="P879" s="191"/>
      <c r="Q879" s="191"/>
      <c r="R879" s="191"/>
      <c r="S879" s="191"/>
      <c r="T879" s="191"/>
      <c r="U879" s="191"/>
      <c r="V879" s="191"/>
      <c r="W879" s="191"/>
      <c r="X879" s="191"/>
      <c r="Y879" s="191"/>
      <c r="Z879" s="191"/>
    </row>
    <row r="880" spans="1:26">
      <c r="A880" s="191"/>
      <c r="B880" s="191"/>
      <c r="C880" s="191"/>
      <c r="D880" s="191"/>
      <c r="E880" s="191"/>
      <c r="F880" s="191"/>
      <c r="G880" s="191"/>
      <c r="H880" s="191"/>
      <c r="I880" s="191"/>
      <c r="J880" s="191"/>
      <c r="K880" s="191"/>
      <c r="L880" s="191"/>
      <c r="M880" s="191"/>
      <c r="N880" s="191"/>
      <c r="O880" s="191"/>
      <c r="P880" s="191"/>
      <c r="Q880" s="191"/>
      <c r="R880" s="191"/>
      <c r="S880" s="191"/>
      <c r="T880" s="191"/>
      <c r="U880" s="191"/>
      <c r="V880" s="191"/>
      <c r="W880" s="191"/>
      <c r="X880" s="191"/>
      <c r="Y880" s="191"/>
      <c r="Z880" s="191"/>
    </row>
    <row r="881" spans="1:26">
      <c r="A881" s="191"/>
      <c r="B881" s="191"/>
      <c r="C881" s="191"/>
      <c r="D881" s="191"/>
      <c r="E881" s="191"/>
      <c r="F881" s="191"/>
      <c r="G881" s="191"/>
      <c r="H881" s="191"/>
      <c r="I881" s="191"/>
      <c r="J881" s="191"/>
      <c r="K881" s="191"/>
      <c r="L881" s="191"/>
      <c r="M881" s="191"/>
      <c r="N881" s="191"/>
      <c r="O881" s="191"/>
      <c r="P881" s="191"/>
      <c r="Q881" s="191"/>
      <c r="R881" s="191"/>
      <c r="S881" s="191"/>
      <c r="T881" s="191"/>
      <c r="U881" s="191"/>
      <c r="V881" s="191"/>
      <c r="W881" s="191"/>
      <c r="X881" s="191"/>
      <c r="Y881" s="191"/>
      <c r="Z881" s="191"/>
    </row>
    <row r="882" spans="1:26">
      <c r="A882" s="191"/>
      <c r="B882" s="191"/>
      <c r="C882" s="191"/>
      <c r="D882" s="191"/>
      <c r="E882" s="191"/>
      <c r="F882" s="191"/>
      <c r="G882" s="191"/>
      <c r="H882" s="191"/>
      <c r="I882" s="191"/>
      <c r="J882" s="191"/>
      <c r="K882" s="191"/>
      <c r="L882" s="191"/>
      <c r="M882" s="191"/>
      <c r="N882" s="191"/>
      <c r="O882" s="191"/>
      <c r="P882" s="191"/>
      <c r="Q882" s="191"/>
      <c r="R882" s="191"/>
      <c r="S882" s="191"/>
      <c r="T882" s="191"/>
      <c r="U882" s="191"/>
      <c r="V882" s="191"/>
      <c r="W882" s="191"/>
      <c r="X882" s="191"/>
      <c r="Y882" s="191"/>
      <c r="Z882" s="191"/>
    </row>
    <row r="883" spans="1:26">
      <c r="A883" s="191"/>
      <c r="B883" s="191"/>
      <c r="C883" s="191"/>
      <c r="D883" s="191"/>
      <c r="E883" s="191"/>
      <c r="F883" s="191"/>
      <c r="G883" s="191"/>
      <c r="H883" s="191"/>
      <c r="I883" s="191"/>
      <c r="J883" s="191"/>
      <c r="K883" s="191"/>
      <c r="L883" s="191"/>
      <c r="M883" s="191"/>
      <c r="N883" s="191"/>
      <c r="O883" s="191"/>
      <c r="P883" s="191"/>
      <c r="Q883" s="191"/>
      <c r="R883" s="191"/>
      <c r="S883" s="191"/>
      <c r="T883" s="191"/>
      <c r="U883" s="191"/>
      <c r="V883" s="191"/>
      <c r="W883" s="191"/>
      <c r="X883" s="191"/>
      <c r="Y883" s="191"/>
      <c r="Z883" s="191"/>
    </row>
    <row r="884" spans="1:26">
      <c r="A884" s="191"/>
      <c r="B884" s="191"/>
      <c r="C884" s="191"/>
      <c r="D884" s="191"/>
      <c r="E884" s="191"/>
      <c r="F884" s="191"/>
      <c r="G884" s="191"/>
      <c r="H884" s="191"/>
      <c r="I884" s="191"/>
      <c r="J884" s="191"/>
      <c r="K884" s="191"/>
      <c r="L884" s="191"/>
      <c r="M884" s="191"/>
      <c r="N884" s="191"/>
      <c r="O884" s="191"/>
      <c r="P884" s="191"/>
      <c r="Q884" s="191"/>
      <c r="R884" s="191"/>
      <c r="S884" s="191"/>
      <c r="T884" s="191"/>
      <c r="U884" s="191"/>
      <c r="V884" s="191"/>
      <c r="W884" s="191"/>
      <c r="X884" s="191"/>
      <c r="Y884" s="191"/>
      <c r="Z884" s="191"/>
    </row>
    <row r="885" spans="1:26">
      <c r="A885" s="191"/>
      <c r="B885" s="191"/>
      <c r="C885" s="191"/>
      <c r="D885" s="191"/>
      <c r="E885" s="191"/>
      <c r="F885" s="191"/>
      <c r="G885" s="191"/>
      <c r="H885" s="191"/>
      <c r="I885" s="191"/>
      <c r="J885" s="191"/>
      <c r="K885" s="191"/>
      <c r="L885" s="191"/>
      <c r="M885" s="191"/>
      <c r="N885" s="191"/>
      <c r="O885" s="191"/>
      <c r="P885" s="191"/>
      <c r="Q885" s="191"/>
      <c r="R885" s="191"/>
      <c r="S885" s="191"/>
      <c r="T885" s="191"/>
      <c r="U885" s="191"/>
      <c r="V885" s="191"/>
      <c r="W885" s="191"/>
      <c r="X885" s="191"/>
      <c r="Y885" s="191"/>
      <c r="Z885" s="191"/>
    </row>
    <row r="886" spans="1:26">
      <c r="A886" s="191"/>
      <c r="B886" s="191"/>
      <c r="C886" s="191"/>
      <c r="D886" s="191"/>
      <c r="E886" s="191"/>
      <c r="F886" s="191"/>
      <c r="G886" s="191"/>
      <c r="H886" s="191"/>
      <c r="I886" s="191"/>
      <c r="J886" s="191"/>
      <c r="K886" s="191"/>
      <c r="L886" s="191"/>
      <c r="M886" s="191"/>
      <c r="N886" s="191"/>
      <c r="O886" s="191"/>
      <c r="P886" s="191"/>
      <c r="Q886" s="191"/>
      <c r="R886" s="191"/>
      <c r="S886" s="191"/>
      <c r="T886" s="191"/>
      <c r="U886" s="191"/>
      <c r="V886" s="191"/>
      <c r="W886" s="191"/>
      <c r="X886" s="191"/>
      <c r="Y886" s="191"/>
      <c r="Z886" s="191"/>
    </row>
    <row r="887" spans="1:26">
      <c r="A887" s="191"/>
      <c r="B887" s="191"/>
      <c r="C887" s="191"/>
      <c r="D887" s="191"/>
      <c r="E887" s="191"/>
      <c r="F887" s="191"/>
      <c r="G887" s="191"/>
      <c r="H887" s="191"/>
      <c r="I887" s="191"/>
      <c r="J887" s="191"/>
      <c r="K887" s="191"/>
      <c r="L887" s="191"/>
      <c r="M887" s="191"/>
      <c r="N887" s="191"/>
      <c r="O887" s="191"/>
      <c r="P887" s="191"/>
      <c r="Q887" s="191"/>
      <c r="R887" s="191"/>
      <c r="S887" s="191"/>
      <c r="T887" s="191"/>
      <c r="U887" s="191"/>
      <c r="V887" s="191"/>
      <c r="W887" s="191"/>
      <c r="X887" s="191"/>
      <c r="Y887" s="191"/>
      <c r="Z887" s="191"/>
    </row>
    <row r="888" spans="1:26">
      <c r="A888" s="191"/>
      <c r="B888" s="191"/>
      <c r="C888" s="191"/>
      <c r="D888" s="191"/>
      <c r="E888" s="191"/>
      <c r="F888" s="191"/>
      <c r="G888" s="191"/>
      <c r="H888" s="191"/>
      <c r="I888" s="191"/>
      <c r="J888" s="191"/>
      <c r="K888" s="191"/>
      <c r="L888" s="191"/>
      <c r="M888" s="191"/>
      <c r="N888" s="191"/>
      <c r="O888" s="191"/>
      <c r="P888" s="191"/>
      <c r="Q888" s="191"/>
      <c r="R888" s="191"/>
      <c r="S888" s="191"/>
      <c r="T888" s="191"/>
      <c r="U888" s="191"/>
      <c r="V888" s="191"/>
      <c r="W888" s="191"/>
      <c r="X888" s="191"/>
      <c r="Y888" s="191"/>
      <c r="Z888" s="191"/>
    </row>
    <row r="889" spans="1:26">
      <c r="A889" s="191"/>
      <c r="B889" s="191"/>
      <c r="C889" s="191"/>
      <c r="D889" s="191"/>
      <c r="E889" s="191"/>
      <c r="F889" s="191"/>
      <c r="G889" s="191"/>
      <c r="H889" s="191"/>
      <c r="I889" s="191"/>
      <c r="J889" s="191"/>
      <c r="K889" s="191"/>
      <c r="L889" s="191"/>
      <c r="M889" s="191"/>
      <c r="N889" s="191"/>
      <c r="O889" s="191"/>
      <c r="P889" s="191"/>
      <c r="Q889" s="191"/>
      <c r="R889" s="191"/>
      <c r="S889" s="191"/>
      <c r="T889" s="191"/>
      <c r="U889" s="191"/>
      <c r="V889" s="191"/>
      <c r="W889" s="191"/>
      <c r="X889" s="191"/>
      <c r="Y889" s="191"/>
      <c r="Z889" s="191"/>
    </row>
    <row r="890" spans="1:26">
      <c r="A890" s="191"/>
      <c r="B890" s="191"/>
      <c r="C890" s="191"/>
      <c r="D890" s="191"/>
      <c r="E890" s="191"/>
      <c r="F890" s="191"/>
      <c r="G890" s="191"/>
      <c r="H890" s="191"/>
      <c r="I890" s="191"/>
      <c r="J890" s="191"/>
      <c r="K890" s="191"/>
      <c r="L890" s="191"/>
      <c r="M890" s="191"/>
      <c r="N890" s="191"/>
      <c r="O890" s="191"/>
      <c r="P890" s="191"/>
      <c r="Q890" s="191"/>
      <c r="R890" s="191"/>
      <c r="S890" s="191"/>
      <c r="T890" s="191"/>
      <c r="U890" s="191"/>
      <c r="V890" s="191"/>
      <c r="W890" s="191"/>
      <c r="X890" s="191"/>
      <c r="Y890" s="191"/>
      <c r="Z890" s="191"/>
    </row>
    <row r="891" spans="1:26">
      <c r="A891" s="191"/>
      <c r="B891" s="191"/>
      <c r="C891" s="191"/>
      <c r="D891" s="191"/>
      <c r="E891" s="191"/>
      <c r="F891" s="191"/>
      <c r="G891" s="191"/>
      <c r="H891" s="191"/>
      <c r="I891" s="191"/>
      <c r="J891" s="191"/>
      <c r="K891" s="191"/>
      <c r="L891" s="191"/>
      <c r="M891" s="191"/>
      <c r="N891" s="191"/>
      <c r="O891" s="191"/>
      <c r="P891" s="191"/>
      <c r="Q891" s="191"/>
      <c r="R891" s="191"/>
      <c r="S891" s="191"/>
      <c r="T891" s="191"/>
      <c r="U891" s="191"/>
      <c r="V891" s="191"/>
      <c r="W891" s="191"/>
      <c r="X891" s="191"/>
      <c r="Y891" s="191"/>
      <c r="Z891" s="191"/>
    </row>
    <row r="892" spans="1:26">
      <c r="A892" s="191"/>
      <c r="B892" s="191"/>
      <c r="C892" s="191"/>
      <c r="D892" s="191"/>
      <c r="E892" s="191"/>
      <c r="F892" s="191"/>
      <c r="G892" s="191"/>
      <c r="H892" s="191"/>
      <c r="I892" s="191"/>
      <c r="J892" s="191"/>
      <c r="K892" s="191"/>
      <c r="L892" s="191"/>
      <c r="M892" s="191"/>
      <c r="N892" s="191"/>
      <c r="O892" s="191"/>
      <c r="P892" s="191"/>
      <c r="Q892" s="191"/>
      <c r="R892" s="191"/>
      <c r="S892" s="191"/>
      <c r="T892" s="191"/>
      <c r="U892" s="191"/>
      <c r="V892" s="191"/>
      <c r="W892" s="191"/>
      <c r="X892" s="191"/>
      <c r="Y892" s="191"/>
      <c r="Z892" s="191"/>
    </row>
    <row r="893" spans="1:26">
      <c r="A893" s="191"/>
      <c r="B893" s="191"/>
      <c r="C893" s="191"/>
      <c r="D893" s="191"/>
      <c r="E893" s="191"/>
      <c r="F893" s="191"/>
      <c r="G893" s="191"/>
      <c r="H893" s="191"/>
      <c r="I893" s="191"/>
      <c r="J893" s="191"/>
      <c r="K893" s="191"/>
      <c r="L893" s="191"/>
      <c r="M893" s="191"/>
      <c r="N893" s="191"/>
      <c r="O893" s="191"/>
      <c r="P893" s="191"/>
      <c r="Q893" s="191"/>
      <c r="R893" s="191"/>
      <c r="S893" s="191"/>
      <c r="T893" s="191"/>
      <c r="U893" s="191"/>
      <c r="V893" s="191"/>
      <c r="W893" s="191"/>
      <c r="X893" s="191"/>
      <c r="Y893" s="191"/>
      <c r="Z893" s="191"/>
    </row>
    <row r="894" spans="1:26">
      <c r="A894" s="191"/>
      <c r="B894" s="191"/>
      <c r="C894" s="191"/>
      <c r="D894" s="191"/>
      <c r="E894" s="191"/>
      <c r="F894" s="191"/>
      <c r="G894" s="191"/>
      <c r="H894" s="191"/>
      <c r="I894" s="191"/>
      <c r="J894" s="191"/>
      <c r="K894" s="191"/>
      <c r="L894" s="191"/>
      <c r="M894" s="191"/>
      <c r="N894" s="191"/>
      <c r="O894" s="191"/>
      <c r="P894" s="191"/>
      <c r="Q894" s="191"/>
      <c r="R894" s="191"/>
      <c r="S894" s="191"/>
      <c r="T894" s="191"/>
      <c r="U894" s="191"/>
      <c r="V894" s="191"/>
      <c r="W894" s="191"/>
      <c r="X894" s="191"/>
      <c r="Y894" s="191"/>
      <c r="Z894" s="191"/>
    </row>
    <row r="895" spans="1:26">
      <c r="A895" s="191"/>
      <c r="B895" s="191"/>
      <c r="C895" s="191"/>
      <c r="D895" s="191"/>
      <c r="E895" s="191"/>
      <c r="F895" s="191"/>
      <c r="G895" s="191"/>
      <c r="H895" s="191"/>
      <c r="I895" s="191"/>
      <c r="J895" s="191"/>
      <c r="K895" s="191"/>
      <c r="L895" s="191"/>
      <c r="M895" s="191"/>
      <c r="N895" s="191"/>
      <c r="O895" s="191"/>
      <c r="P895" s="191"/>
      <c r="Q895" s="191"/>
      <c r="R895" s="191"/>
      <c r="S895" s="191"/>
      <c r="T895" s="191"/>
      <c r="U895" s="191"/>
      <c r="V895" s="191"/>
      <c r="W895" s="191"/>
      <c r="X895" s="191"/>
      <c r="Y895" s="191"/>
      <c r="Z895" s="191"/>
    </row>
    <row r="896" spans="1:26">
      <c r="A896" s="191"/>
      <c r="B896" s="191"/>
      <c r="C896" s="191"/>
      <c r="D896" s="191"/>
      <c r="E896" s="191"/>
      <c r="F896" s="191"/>
      <c r="G896" s="191"/>
      <c r="H896" s="191"/>
      <c r="I896" s="191"/>
      <c r="J896" s="191"/>
      <c r="K896" s="191"/>
      <c r="L896" s="191"/>
      <c r="M896" s="191"/>
      <c r="N896" s="191"/>
      <c r="O896" s="191"/>
      <c r="P896" s="191"/>
      <c r="Q896" s="191"/>
      <c r="R896" s="191"/>
      <c r="S896" s="191"/>
      <c r="T896" s="191"/>
      <c r="U896" s="191"/>
      <c r="V896" s="191"/>
      <c r="W896" s="191"/>
      <c r="X896" s="191"/>
      <c r="Y896" s="191"/>
      <c r="Z896" s="191"/>
    </row>
    <row r="897" spans="1:26">
      <c r="A897" s="191"/>
      <c r="B897" s="191"/>
      <c r="C897" s="191"/>
      <c r="D897" s="191"/>
      <c r="E897" s="191"/>
      <c r="F897" s="191"/>
      <c r="G897" s="191"/>
      <c r="H897" s="191"/>
      <c r="I897" s="191"/>
      <c r="J897" s="191"/>
      <c r="K897" s="191"/>
      <c r="L897" s="191"/>
      <c r="M897" s="191"/>
      <c r="N897" s="191"/>
      <c r="O897" s="191"/>
      <c r="P897" s="191"/>
      <c r="Q897" s="191"/>
      <c r="R897" s="191"/>
      <c r="S897" s="191"/>
      <c r="T897" s="191"/>
      <c r="U897" s="191"/>
      <c r="V897" s="191"/>
      <c r="W897" s="191"/>
      <c r="X897" s="191"/>
      <c r="Y897" s="191"/>
      <c r="Z897" s="191"/>
    </row>
    <row r="898" spans="1:26">
      <c r="A898" s="191"/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91"/>
      <c r="S898" s="191"/>
      <c r="T898" s="191"/>
      <c r="U898" s="191"/>
      <c r="V898" s="191"/>
      <c r="W898" s="191"/>
      <c r="X898" s="191"/>
      <c r="Y898" s="191"/>
      <c r="Z898" s="191"/>
    </row>
    <row r="899" spans="1:26">
      <c r="A899" s="191"/>
      <c r="B899" s="191"/>
      <c r="C899" s="191"/>
      <c r="D899" s="191"/>
      <c r="E899" s="191"/>
      <c r="F899" s="191"/>
      <c r="G899" s="191"/>
      <c r="H899" s="191"/>
      <c r="I899" s="191"/>
      <c r="J899" s="191"/>
      <c r="K899" s="191"/>
      <c r="L899" s="191"/>
      <c r="M899" s="191"/>
      <c r="N899" s="191"/>
      <c r="O899" s="191"/>
      <c r="P899" s="191"/>
      <c r="Q899" s="191"/>
      <c r="R899" s="191"/>
      <c r="S899" s="191"/>
      <c r="T899" s="191"/>
      <c r="U899" s="191"/>
      <c r="V899" s="191"/>
      <c r="W899" s="191"/>
      <c r="X899" s="191"/>
      <c r="Y899" s="191"/>
      <c r="Z899" s="191"/>
    </row>
    <row r="900" spans="1:26">
      <c r="A900" s="191"/>
      <c r="B900" s="191"/>
      <c r="C900" s="191"/>
      <c r="D900" s="191"/>
      <c r="E900" s="191"/>
      <c r="F900" s="191"/>
      <c r="G900" s="191"/>
      <c r="H900" s="191"/>
      <c r="I900" s="191"/>
      <c r="J900" s="191"/>
      <c r="K900" s="191"/>
      <c r="L900" s="191"/>
      <c r="M900" s="191"/>
      <c r="N900" s="191"/>
      <c r="O900" s="191"/>
      <c r="P900" s="191"/>
      <c r="Q900" s="191"/>
      <c r="R900" s="191"/>
      <c r="S900" s="191"/>
      <c r="T900" s="191"/>
      <c r="U900" s="191"/>
      <c r="V900" s="191"/>
      <c r="W900" s="191"/>
      <c r="X900" s="191"/>
      <c r="Y900" s="191"/>
      <c r="Z900" s="191"/>
    </row>
    <row r="901" spans="1:26">
      <c r="A901" s="191"/>
      <c r="B901" s="191"/>
      <c r="C901" s="191"/>
      <c r="D901" s="191"/>
      <c r="E901" s="191"/>
      <c r="F901" s="191"/>
      <c r="G901" s="191"/>
      <c r="H901" s="191"/>
      <c r="I901" s="191"/>
      <c r="J901" s="191"/>
      <c r="K901" s="191"/>
      <c r="L901" s="191"/>
      <c r="M901" s="191"/>
      <c r="N901" s="191"/>
      <c r="O901" s="191"/>
      <c r="P901" s="191"/>
      <c r="Q901" s="191"/>
      <c r="R901" s="191"/>
      <c r="S901" s="191"/>
      <c r="T901" s="191"/>
      <c r="U901" s="191"/>
      <c r="V901" s="191"/>
      <c r="W901" s="191"/>
      <c r="X901" s="191"/>
      <c r="Y901" s="191"/>
      <c r="Z901" s="191"/>
    </row>
    <row r="902" spans="1:26">
      <c r="A902" s="191"/>
      <c r="B902" s="191"/>
      <c r="C902" s="191"/>
      <c r="D902" s="191"/>
      <c r="E902" s="191"/>
      <c r="F902" s="191"/>
      <c r="G902" s="191"/>
      <c r="H902" s="191"/>
      <c r="I902" s="191"/>
      <c r="J902" s="191"/>
      <c r="K902" s="191"/>
      <c r="L902" s="191"/>
      <c r="M902" s="191"/>
      <c r="N902" s="191"/>
      <c r="O902" s="191"/>
      <c r="P902" s="191"/>
      <c r="Q902" s="191"/>
      <c r="R902" s="191"/>
      <c r="S902" s="191"/>
      <c r="T902" s="191"/>
      <c r="U902" s="191"/>
      <c r="V902" s="191"/>
      <c r="W902" s="191"/>
      <c r="X902" s="191"/>
      <c r="Y902" s="191"/>
      <c r="Z902" s="191"/>
    </row>
    <row r="903" spans="1:26">
      <c r="A903" s="191"/>
      <c r="B903" s="191"/>
      <c r="C903" s="191"/>
      <c r="D903" s="191"/>
      <c r="E903" s="191"/>
      <c r="F903" s="191"/>
      <c r="G903" s="191"/>
      <c r="H903" s="191"/>
      <c r="I903" s="191"/>
      <c r="J903" s="191"/>
      <c r="K903" s="191"/>
      <c r="L903" s="191"/>
      <c r="M903" s="191"/>
      <c r="N903" s="191"/>
      <c r="O903" s="191"/>
      <c r="P903" s="191"/>
      <c r="Q903" s="191"/>
      <c r="R903" s="191"/>
      <c r="S903" s="191"/>
      <c r="T903" s="191"/>
      <c r="U903" s="191"/>
      <c r="V903" s="191"/>
      <c r="W903" s="191"/>
      <c r="X903" s="191"/>
      <c r="Y903" s="191"/>
      <c r="Z903" s="191"/>
    </row>
    <row r="904" spans="1:26">
      <c r="A904" s="191"/>
      <c r="B904" s="191"/>
      <c r="C904" s="191"/>
      <c r="D904" s="191"/>
      <c r="E904" s="191"/>
      <c r="F904" s="191"/>
      <c r="G904" s="191"/>
      <c r="H904" s="191"/>
      <c r="I904" s="191"/>
      <c r="J904" s="191"/>
      <c r="K904" s="191"/>
      <c r="L904" s="191"/>
      <c r="M904" s="191"/>
      <c r="N904" s="191"/>
      <c r="O904" s="191"/>
      <c r="P904" s="191"/>
      <c r="Q904" s="191"/>
      <c r="R904" s="191"/>
      <c r="S904" s="191"/>
      <c r="T904" s="191"/>
      <c r="U904" s="191"/>
      <c r="V904" s="191"/>
      <c r="W904" s="191"/>
      <c r="X904" s="191"/>
      <c r="Y904" s="191"/>
      <c r="Z904" s="191"/>
    </row>
    <row r="905" spans="1:26">
      <c r="A905" s="191"/>
      <c r="B905" s="191"/>
      <c r="C905" s="191"/>
      <c r="D905" s="191"/>
      <c r="E905" s="191"/>
      <c r="F905" s="191"/>
      <c r="G905" s="191"/>
      <c r="H905" s="191"/>
      <c r="I905" s="191"/>
      <c r="J905" s="191"/>
      <c r="K905" s="191"/>
      <c r="L905" s="191"/>
      <c r="M905" s="191"/>
      <c r="N905" s="191"/>
      <c r="O905" s="191"/>
      <c r="P905" s="191"/>
      <c r="Q905" s="191"/>
      <c r="R905" s="191"/>
      <c r="S905" s="191"/>
      <c r="T905" s="191"/>
      <c r="U905" s="191"/>
      <c r="V905" s="191"/>
      <c r="W905" s="191"/>
      <c r="X905" s="191"/>
      <c r="Y905" s="191"/>
      <c r="Z905" s="191"/>
    </row>
    <row r="906" spans="1:26">
      <c r="A906" s="191"/>
      <c r="B906" s="191"/>
      <c r="C906" s="191"/>
      <c r="D906" s="191"/>
      <c r="E906" s="191"/>
      <c r="F906" s="191"/>
      <c r="G906" s="191"/>
      <c r="H906" s="191"/>
      <c r="I906" s="191"/>
      <c r="J906" s="191"/>
      <c r="K906" s="191"/>
      <c r="L906" s="191"/>
      <c r="M906" s="191"/>
      <c r="N906" s="191"/>
      <c r="O906" s="191"/>
      <c r="P906" s="191"/>
      <c r="Q906" s="191"/>
      <c r="R906" s="191"/>
      <c r="S906" s="191"/>
      <c r="T906" s="191"/>
      <c r="U906" s="191"/>
      <c r="V906" s="191"/>
      <c r="W906" s="191"/>
      <c r="X906" s="191"/>
      <c r="Y906" s="191"/>
      <c r="Z906" s="191"/>
    </row>
    <row r="907" spans="1:26">
      <c r="A907" s="191"/>
      <c r="B907" s="191"/>
      <c r="C907" s="191"/>
      <c r="D907" s="191"/>
      <c r="E907" s="191"/>
      <c r="F907" s="191"/>
      <c r="G907" s="191"/>
      <c r="H907" s="191"/>
      <c r="I907" s="191"/>
      <c r="J907" s="191"/>
      <c r="K907" s="191"/>
      <c r="L907" s="191"/>
      <c r="M907" s="191"/>
      <c r="N907" s="191"/>
      <c r="O907" s="191"/>
      <c r="P907" s="191"/>
      <c r="Q907" s="191"/>
      <c r="R907" s="191"/>
      <c r="S907" s="191"/>
      <c r="T907" s="191"/>
      <c r="U907" s="191"/>
      <c r="V907" s="191"/>
      <c r="W907" s="191"/>
      <c r="X907" s="191"/>
      <c r="Y907" s="191"/>
      <c r="Z907" s="191"/>
    </row>
    <row r="908" spans="1:26">
      <c r="A908" s="191"/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91"/>
      <c r="S908" s="191"/>
      <c r="T908" s="191"/>
      <c r="U908" s="191"/>
      <c r="V908" s="191"/>
      <c r="W908" s="191"/>
      <c r="X908" s="191"/>
      <c r="Y908" s="191"/>
      <c r="Z908" s="191"/>
    </row>
    <row r="909" spans="1:26">
      <c r="A909" s="191"/>
      <c r="B909" s="191"/>
      <c r="C909" s="191"/>
      <c r="D909" s="191"/>
      <c r="E909" s="191"/>
      <c r="F909" s="191"/>
      <c r="G909" s="191"/>
      <c r="H909" s="191"/>
      <c r="I909" s="191"/>
      <c r="J909" s="191"/>
      <c r="K909" s="191"/>
      <c r="L909" s="191"/>
      <c r="M909" s="191"/>
      <c r="N909" s="191"/>
      <c r="O909" s="191"/>
      <c r="P909" s="191"/>
      <c r="Q909" s="191"/>
      <c r="R909" s="191"/>
      <c r="S909" s="191"/>
      <c r="T909" s="191"/>
      <c r="U909" s="191"/>
      <c r="V909" s="191"/>
      <c r="W909" s="191"/>
      <c r="X909" s="191"/>
      <c r="Y909" s="191"/>
      <c r="Z909" s="191"/>
    </row>
    <row r="910" spans="1:26">
      <c r="A910" s="191"/>
      <c r="B910" s="191"/>
      <c r="C910" s="191"/>
      <c r="D910" s="191"/>
      <c r="E910" s="191"/>
      <c r="F910" s="191"/>
      <c r="G910" s="191"/>
      <c r="H910" s="191"/>
      <c r="I910" s="191"/>
      <c r="J910" s="191"/>
      <c r="K910" s="191"/>
      <c r="L910" s="191"/>
      <c r="M910" s="191"/>
      <c r="N910" s="191"/>
      <c r="O910" s="191"/>
      <c r="P910" s="191"/>
      <c r="Q910" s="191"/>
      <c r="R910" s="191"/>
      <c r="S910" s="191"/>
      <c r="T910" s="191"/>
      <c r="U910" s="191"/>
      <c r="V910" s="191"/>
      <c r="W910" s="191"/>
      <c r="X910" s="191"/>
      <c r="Y910" s="191"/>
      <c r="Z910" s="191"/>
    </row>
    <row r="911" spans="1:26">
      <c r="A911" s="191"/>
      <c r="B911" s="191"/>
      <c r="C911" s="191"/>
      <c r="D911" s="191"/>
      <c r="E911" s="191"/>
      <c r="F911" s="191"/>
      <c r="G911" s="191"/>
      <c r="H911" s="191"/>
      <c r="I911" s="191"/>
      <c r="J911" s="191"/>
      <c r="K911" s="191"/>
      <c r="L911" s="191"/>
      <c r="M911" s="191"/>
      <c r="N911" s="191"/>
      <c r="O911" s="191"/>
      <c r="P911" s="191"/>
      <c r="Q911" s="191"/>
      <c r="R911" s="191"/>
      <c r="S911" s="191"/>
      <c r="T911" s="191"/>
      <c r="U911" s="191"/>
      <c r="V911" s="191"/>
      <c r="W911" s="191"/>
      <c r="X911" s="191"/>
      <c r="Y911" s="191"/>
      <c r="Z911" s="191"/>
    </row>
    <row r="912" spans="1:26">
      <c r="A912" s="191"/>
      <c r="B912" s="191"/>
      <c r="C912" s="191"/>
      <c r="D912" s="191"/>
      <c r="E912" s="191"/>
      <c r="F912" s="191"/>
      <c r="G912" s="191"/>
      <c r="H912" s="191"/>
      <c r="I912" s="191"/>
      <c r="J912" s="191"/>
      <c r="K912" s="191"/>
      <c r="L912" s="191"/>
      <c r="M912" s="191"/>
      <c r="N912" s="191"/>
      <c r="O912" s="191"/>
      <c r="P912" s="191"/>
      <c r="Q912" s="191"/>
      <c r="R912" s="191"/>
      <c r="S912" s="191"/>
      <c r="T912" s="191"/>
      <c r="U912" s="191"/>
      <c r="V912" s="191"/>
      <c r="W912" s="191"/>
      <c r="X912" s="191"/>
      <c r="Y912" s="191"/>
      <c r="Z912" s="191"/>
    </row>
    <row r="913" spans="1:26">
      <c r="A913" s="191"/>
      <c r="B913" s="191"/>
      <c r="C913" s="191"/>
      <c r="D913" s="191"/>
      <c r="E913" s="191"/>
      <c r="F913" s="191"/>
      <c r="G913" s="191"/>
      <c r="H913" s="191"/>
      <c r="I913" s="191"/>
      <c r="J913" s="191"/>
      <c r="K913" s="191"/>
      <c r="L913" s="191"/>
      <c r="M913" s="191"/>
      <c r="N913" s="191"/>
      <c r="O913" s="191"/>
      <c r="P913" s="191"/>
      <c r="Q913" s="191"/>
      <c r="R913" s="191"/>
      <c r="S913" s="191"/>
      <c r="T913" s="191"/>
      <c r="U913" s="191"/>
      <c r="V913" s="191"/>
      <c r="W913" s="191"/>
      <c r="X913" s="191"/>
      <c r="Y913" s="191"/>
      <c r="Z913" s="191"/>
    </row>
    <row r="914" spans="1:26">
      <c r="A914" s="191"/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91"/>
      <c r="S914" s="191"/>
      <c r="T914" s="191"/>
      <c r="U914" s="191"/>
      <c r="V914" s="191"/>
      <c r="W914" s="191"/>
      <c r="X914" s="191"/>
      <c r="Y914" s="191"/>
      <c r="Z914" s="191"/>
    </row>
    <row r="915" spans="1:26">
      <c r="A915" s="191"/>
      <c r="B915" s="191"/>
      <c r="C915" s="191"/>
      <c r="D915" s="191"/>
      <c r="E915" s="191"/>
      <c r="F915" s="191"/>
      <c r="G915" s="191"/>
      <c r="H915" s="191"/>
      <c r="I915" s="191"/>
      <c r="J915" s="191"/>
      <c r="K915" s="191"/>
      <c r="L915" s="191"/>
      <c r="M915" s="191"/>
      <c r="N915" s="191"/>
      <c r="O915" s="191"/>
      <c r="P915" s="191"/>
      <c r="Q915" s="191"/>
      <c r="R915" s="191"/>
      <c r="S915" s="191"/>
      <c r="T915" s="191"/>
      <c r="U915" s="191"/>
      <c r="V915" s="191"/>
      <c r="W915" s="191"/>
      <c r="X915" s="191"/>
      <c r="Y915" s="191"/>
      <c r="Z915" s="191"/>
    </row>
    <row r="916" spans="1:26">
      <c r="A916" s="191"/>
      <c r="B916" s="191"/>
      <c r="C916" s="191"/>
      <c r="D916" s="191"/>
      <c r="E916" s="191"/>
      <c r="F916" s="191"/>
      <c r="G916" s="191"/>
      <c r="H916" s="191"/>
      <c r="I916" s="191"/>
      <c r="J916" s="191"/>
      <c r="K916" s="191"/>
      <c r="L916" s="191"/>
      <c r="M916" s="191"/>
      <c r="N916" s="191"/>
      <c r="O916" s="191"/>
      <c r="P916" s="191"/>
      <c r="Q916" s="191"/>
      <c r="R916" s="191"/>
      <c r="S916" s="191"/>
      <c r="T916" s="191"/>
      <c r="U916" s="191"/>
      <c r="V916" s="191"/>
      <c r="W916" s="191"/>
      <c r="X916" s="191"/>
      <c r="Y916" s="191"/>
      <c r="Z916" s="191"/>
    </row>
    <row r="917" spans="1:26">
      <c r="A917" s="191"/>
      <c r="B917" s="191"/>
      <c r="C917" s="191"/>
      <c r="D917" s="191"/>
      <c r="E917" s="191"/>
      <c r="F917" s="191"/>
      <c r="G917" s="191"/>
      <c r="H917" s="191"/>
      <c r="I917" s="191"/>
      <c r="J917" s="191"/>
      <c r="K917" s="191"/>
      <c r="L917" s="191"/>
      <c r="M917" s="191"/>
      <c r="N917" s="191"/>
      <c r="O917" s="191"/>
      <c r="P917" s="191"/>
      <c r="Q917" s="191"/>
      <c r="R917" s="191"/>
      <c r="S917" s="191"/>
      <c r="T917" s="191"/>
      <c r="U917" s="191"/>
      <c r="V917" s="191"/>
      <c r="W917" s="191"/>
      <c r="X917" s="191"/>
      <c r="Y917" s="191"/>
      <c r="Z917" s="191"/>
    </row>
    <row r="918" spans="1:26">
      <c r="A918" s="191"/>
      <c r="B918" s="191"/>
      <c r="C918" s="191"/>
      <c r="D918" s="191"/>
      <c r="E918" s="191"/>
      <c r="F918" s="191"/>
      <c r="G918" s="191"/>
      <c r="H918" s="191"/>
      <c r="I918" s="191"/>
      <c r="J918" s="191"/>
      <c r="K918" s="191"/>
      <c r="L918" s="191"/>
      <c r="M918" s="191"/>
      <c r="N918" s="191"/>
      <c r="O918" s="191"/>
      <c r="P918" s="191"/>
      <c r="Q918" s="191"/>
      <c r="R918" s="191"/>
      <c r="S918" s="191"/>
      <c r="T918" s="191"/>
      <c r="U918" s="191"/>
      <c r="V918" s="191"/>
      <c r="W918" s="191"/>
      <c r="X918" s="191"/>
      <c r="Y918" s="191"/>
      <c r="Z918" s="191"/>
    </row>
    <row r="919" spans="1:26">
      <c r="A919" s="191"/>
      <c r="B919" s="191"/>
      <c r="C919" s="191"/>
      <c r="D919" s="191"/>
      <c r="E919" s="191"/>
      <c r="F919" s="191"/>
      <c r="G919" s="191"/>
      <c r="H919" s="191"/>
      <c r="I919" s="191"/>
      <c r="J919" s="191"/>
      <c r="K919" s="191"/>
      <c r="L919" s="191"/>
      <c r="M919" s="191"/>
      <c r="N919" s="191"/>
      <c r="O919" s="191"/>
      <c r="P919" s="191"/>
      <c r="Q919" s="191"/>
      <c r="R919" s="191"/>
      <c r="S919" s="191"/>
      <c r="T919" s="191"/>
      <c r="U919" s="191"/>
      <c r="V919" s="191"/>
      <c r="W919" s="191"/>
      <c r="X919" s="191"/>
      <c r="Y919" s="191"/>
      <c r="Z919" s="191"/>
    </row>
    <row r="920" spans="1:26">
      <c r="A920" s="191"/>
      <c r="B920" s="191"/>
      <c r="C920" s="191"/>
      <c r="D920" s="191"/>
      <c r="E920" s="191"/>
      <c r="F920" s="191"/>
      <c r="G920" s="191"/>
      <c r="H920" s="191"/>
      <c r="I920" s="191"/>
      <c r="J920" s="191"/>
      <c r="K920" s="191"/>
      <c r="L920" s="191"/>
      <c r="M920" s="191"/>
      <c r="N920" s="191"/>
      <c r="O920" s="191"/>
      <c r="P920" s="191"/>
      <c r="Q920" s="191"/>
      <c r="R920" s="191"/>
      <c r="S920" s="191"/>
      <c r="T920" s="191"/>
      <c r="U920" s="191"/>
      <c r="V920" s="191"/>
      <c r="W920" s="191"/>
      <c r="X920" s="191"/>
      <c r="Y920" s="191"/>
      <c r="Z920" s="191"/>
    </row>
    <row r="921" spans="1:26">
      <c r="A921" s="191"/>
      <c r="B921" s="191"/>
      <c r="C921" s="191"/>
      <c r="D921" s="191"/>
      <c r="E921" s="191"/>
      <c r="F921" s="191"/>
      <c r="G921" s="191"/>
      <c r="H921" s="191"/>
      <c r="I921" s="191"/>
      <c r="J921" s="191"/>
      <c r="K921" s="191"/>
      <c r="L921" s="191"/>
      <c r="M921" s="191"/>
      <c r="N921" s="191"/>
      <c r="O921" s="191"/>
      <c r="P921" s="191"/>
      <c r="Q921" s="191"/>
      <c r="R921" s="191"/>
      <c r="S921" s="191"/>
      <c r="T921" s="191"/>
      <c r="U921" s="191"/>
      <c r="V921" s="191"/>
      <c r="W921" s="191"/>
      <c r="X921" s="191"/>
      <c r="Y921" s="191"/>
      <c r="Z921" s="191"/>
    </row>
    <row r="922" spans="1:26">
      <c r="A922" s="191"/>
      <c r="B922" s="191"/>
      <c r="C922" s="191"/>
      <c r="D922" s="191"/>
      <c r="E922" s="191"/>
      <c r="F922" s="191"/>
      <c r="G922" s="191"/>
      <c r="H922" s="191"/>
      <c r="I922" s="191"/>
      <c r="J922" s="191"/>
      <c r="K922" s="191"/>
      <c r="L922" s="191"/>
      <c r="M922" s="191"/>
      <c r="N922" s="191"/>
      <c r="O922" s="191"/>
      <c r="P922" s="191"/>
      <c r="Q922" s="191"/>
      <c r="R922" s="191"/>
      <c r="S922" s="191"/>
      <c r="T922" s="191"/>
      <c r="U922" s="191"/>
      <c r="V922" s="191"/>
      <c r="W922" s="191"/>
      <c r="X922" s="191"/>
      <c r="Y922" s="191"/>
      <c r="Z922" s="191"/>
    </row>
    <row r="923" spans="1:26">
      <c r="A923" s="191"/>
      <c r="B923" s="191"/>
      <c r="C923" s="191"/>
      <c r="D923" s="191"/>
      <c r="E923" s="191"/>
      <c r="F923" s="191"/>
      <c r="G923" s="191"/>
      <c r="H923" s="191"/>
      <c r="I923" s="191"/>
      <c r="J923" s="191"/>
      <c r="K923" s="191"/>
      <c r="L923" s="191"/>
      <c r="M923" s="191"/>
      <c r="N923" s="191"/>
      <c r="O923" s="191"/>
      <c r="P923" s="191"/>
      <c r="Q923" s="191"/>
      <c r="R923" s="191"/>
      <c r="S923" s="191"/>
      <c r="T923" s="191"/>
      <c r="U923" s="191"/>
      <c r="V923" s="191"/>
      <c r="W923" s="191"/>
      <c r="X923" s="191"/>
      <c r="Y923" s="191"/>
      <c r="Z923" s="191"/>
    </row>
    <row r="924" spans="1:26">
      <c r="A924" s="191"/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91"/>
      <c r="S924" s="191"/>
      <c r="T924" s="191"/>
      <c r="U924" s="191"/>
      <c r="V924" s="191"/>
      <c r="W924" s="191"/>
      <c r="X924" s="191"/>
      <c r="Y924" s="191"/>
      <c r="Z924" s="191"/>
    </row>
    <row r="925" spans="1:26">
      <c r="A925" s="191"/>
      <c r="B925" s="191"/>
      <c r="C925" s="191"/>
      <c r="D925" s="191"/>
      <c r="E925" s="191"/>
      <c r="F925" s="191"/>
      <c r="G925" s="191"/>
      <c r="H925" s="191"/>
      <c r="I925" s="191"/>
      <c r="J925" s="191"/>
      <c r="K925" s="191"/>
      <c r="L925" s="191"/>
      <c r="M925" s="191"/>
      <c r="N925" s="191"/>
      <c r="O925" s="191"/>
      <c r="P925" s="191"/>
      <c r="Q925" s="191"/>
      <c r="R925" s="191"/>
      <c r="S925" s="191"/>
      <c r="T925" s="191"/>
      <c r="U925" s="191"/>
      <c r="V925" s="191"/>
      <c r="W925" s="191"/>
      <c r="X925" s="191"/>
      <c r="Y925" s="191"/>
      <c r="Z925" s="191"/>
    </row>
    <row r="926" spans="1:26">
      <c r="A926" s="191"/>
      <c r="B926" s="191"/>
      <c r="C926" s="191"/>
      <c r="D926" s="191"/>
      <c r="E926" s="191"/>
      <c r="F926" s="191"/>
      <c r="G926" s="191"/>
      <c r="H926" s="191"/>
      <c r="I926" s="191"/>
      <c r="J926" s="191"/>
      <c r="K926" s="191"/>
      <c r="L926" s="191"/>
      <c r="M926" s="191"/>
      <c r="N926" s="191"/>
      <c r="O926" s="191"/>
      <c r="P926" s="191"/>
      <c r="Q926" s="191"/>
      <c r="R926" s="191"/>
      <c r="S926" s="191"/>
      <c r="T926" s="191"/>
      <c r="U926" s="191"/>
      <c r="V926" s="191"/>
      <c r="W926" s="191"/>
      <c r="X926" s="191"/>
      <c r="Y926" s="191"/>
      <c r="Z926" s="191"/>
    </row>
    <row r="927" spans="1:26">
      <c r="A927" s="191"/>
      <c r="B927" s="191"/>
      <c r="C927" s="191"/>
      <c r="D927" s="191"/>
      <c r="E927" s="191"/>
      <c r="F927" s="191"/>
      <c r="G927" s="191"/>
      <c r="H927" s="191"/>
      <c r="I927" s="191"/>
      <c r="J927" s="191"/>
      <c r="K927" s="191"/>
      <c r="L927" s="191"/>
      <c r="M927" s="191"/>
      <c r="N927" s="191"/>
      <c r="O927" s="191"/>
      <c r="P927" s="191"/>
      <c r="Q927" s="191"/>
      <c r="R927" s="191"/>
      <c r="S927" s="191"/>
      <c r="T927" s="191"/>
      <c r="U927" s="191"/>
      <c r="V927" s="191"/>
      <c r="W927" s="191"/>
      <c r="X927" s="191"/>
      <c r="Y927" s="191"/>
      <c r="Z927" s="191"/>
    </row>
    <row r="928" spans="1:26">
      <c r="A928" s="191"/>
      <c r="B928" s="191"/>
      <c r="C928" s="191"/>
      <c r="D928" s="191"/>
      <c r="E928" s="191"/>
      <c r="F928" s="191"/>
      <c r="G928" s="191"/>
      <c r="H928" s="191"/>
      <c r="I928" s="191"/>
      <c r="J928" s="191"/>
      <c r="K928" s="191"/>
      <c r="L928" s="191"/>
      <c r="M928" s="191"/>
      <c r="N928" s="191"/>
      <c r="O928" s="191"/>
      <c r="P928" s="191"/>
      <c r="Q928" s="191"/>
      <c r="R928" s="191"/>
      <c r="S928" s="191"/>
      <c r="T928" s="191"/>
      <c r="U928" s="191"/>
      <c r="V928" s="191"/>
      <c r="W928" s="191"/>
      <c r="X928" s="191"/>
      <c r="Y928" s="191"/>
      <c r="Z928" s="191"/>
    </row>
    <row r="929" spans="1:26">
      <c r="A929" s="191"/>
      <c r="B929" s="191"/>
      <c r="C929" s="191"/>
      <c r="D929" s="191"/>
      <c r="E929" s="191"/>
      <c r="F929" s="191"/>
      <c r="G929" s="191"/>
      <c r="H929" s="191"/>
      <c r="I929" s="191"/>
      <c r="J929" s="191"/>
      <c r="K929" s="191"/>
      <c r="L929" s="191"/>
      <c r="M929" s="191"/>
      <c r="N929" s="191"/>
      <c r="O929" s="191"/>
      <c r="P929" s="191"/>
      <c r="Q929" s="191"/>
      <c r="R929" s="191"/>
      <c r="S929" s="191"/>
      <c r="T929" s="191"/>
      <c r="U929" s="191"/>
      <c r="V929" s="191"/>
      <c r="W929" s="191"/>
      <c r="X929" s="191"/>
      <c r="Y929" s="191"/>
      <c r="Z929" s="191"/>
    </row>
    <row r="930" spans="1:26">
      <c r="A930" s="191"/>
      <c r="B930" s="191"/>
      <c r="C930" s="191"/>
      <c r="D930" s="191"/>
      <c r="E930" s="191"/>
      <c r="F930" s="191"/>
      <c r="G930" s="191"/>
      <c r="H930" s="191"/>
      <c r="I930" s="191"/>
      <c r="J930" s="191"/>
      <c r="K930" s="191"/>
      <c r="L930" s="191"/>
      <c r="M930" s="191"/>
      <c r="N930" s="191"/>
      <c r="O930" s="191"/>
      <c r="P930" s="191"/>
      <c r="Q930" s="191"/>
      <c r="R930" s="191"/>
      <c r="S930" s="191"/>
      <c r="T930" s="191"/>
      <c r="U930" s="191"/>
      <c r="V930" s="191"/>
      <c r="W930" s="191"/>
      <c r="X930" s="191"/>
      <c r="Y930" s="191"/>
      <c r="Z930" s="191"/>
    </row>
    <row r="931" spans="1:26">
      <c r="A931" s="191"/>
      <c r="B931" s="191"/>
      <c r="C931" s="191"/>
      <c r="D931" s="191"/>
      <c r="E931" s="191"/>
      <c r="F931" s="191"/>
      <c r="G931" s="191"/>
      <c r="H931" s="191"/>
      <c r="I931" s="191"/>
      <c r="J931" s="191"/>
      <c r="K931" s="191"/>
      <c r="L931" s="191"/>
      <c r="M931" s="191"/>
      <c r="N931" s="191"/>
      <c r="O931" s="191"/>
      <c r="P931" s="191"/>
      <c r="Q931" s="191"/>
      <c r="R931" s="191"/>
      <c r="S931" s="191"/>
      <c r="T931" s="191"/>
      <c r="U931" s="191"/>
      <c r="V931" s="191"/>
      <c r="W931" s="191"/>
      <c r="X931" s="191"/>
      <c r="Y931" s="191"/>
      <c r="Z931" s="191"/>
    </row>
    <row r="932" spans="1:26">
      <c r="A932" s="191"/>
      <c r="B932" s="191"/>
      <c r="C932" s="191"/>
      <c r="D932" s="191"/>
      <c r="E932" s="191"/>
      <c r="F932" s="191"/>
      <c r="G932" s="191"/>
      <c r="H932" s="191"/>
      <c r="I932" s="191"/>
      <c r="J932" s="191"/>
      <c r="K932" s="191"/>
      <c r="L932" s="191"/>
      <c r="M932" s="191"/>
      <c r="N932" s="191"/>
      <c r="O932" s="191"/>
      <c r="P932" s="191"/>
      <c r="Q932" s="191"/>
      <c r="R932" s="191"/>
      <c r="S932" s="191"/>
      <c r="T932" s="191"/>
      <c r="U932" s="191"/>
      <c r="V932" s="191"/>
      <c r="W932" s="191"/>
      <c r="X932" s="191"/>
      <c r="Y932" s="191"/>
      <c r="Z932" s="191"/>
    </row>
    <row r="933" spans="1:26">
      <c r="A933" s="191"/>
      <c r="B933" s="191"/>
      <c r="C933" s="191"/>
      <c r="D933" s="191"/>
      <c r="E933" s="191"/>
      <c r="F933" s="191"/>
      <c r="G933" s="191"/>
      <c r="H933" s="191"/>
      <c r="I933" s="191"/>
      <c r="J933" s="191"/>
      <c r="K933" s="191"/>
      <c r="L933" s="191"/>
      <c r="M933" s="191"/>
      <c r="N933" s="191"/>
      <c r="O933" s="191"/>
      <c r="P933" s="191"/>
      <c r="Q933" s="191"/>
      <c r="R933" s="191"/>
      <c r="S933" s="191"/>
      <c r="T933" s="191"/>
      <c r="U933" s="191"/>
      <c r="V933" s="191"/>
      <c r="W933" s="191"/>
      <c r="X933" s="191"/>
      <c r="Y933" s="191"/>
      <c r="Z933" s="191"/>
    </row>
    <row r="934" spans="1:26">
      <c r="A934" s="191"/>
      <c r="B934" s="191"/>
      <c r="C934" s="191"/>
      <c r="D934" s="191"/>
      <c r="E934" s="191"/>
      <c r="F934" s="191"/>
      <c r="G934" s="191"/>
      <c r="H934" s="191"/>
      <c r="I934" s="191"/>
      <c r="J934" s="191"/>
      <c r="K934" s="191"/>
      <c r="L934" s="191"/>
      <c r="M934" s="191"/>
      <c r="N934" s="191"/>
      <c r="O934" s="191"/>
      <c r="P934" s="191"/>
      <c r="Q934" s="191"/>
      <c r="R934" s="191"/>
      <c r="S934" s="191"/>
      <c r="T934" s="191"/>
      <c r="U934" s="191"/>
      <c r="V934" s="191"/>
      <c r="W934" s="191"/>
      <c r="X934" s="191"/>
      <c r="Y934" s="191"/>
      <c r="Z934" s="191"/>
    </row>
    <row r="935" spans="1:26">
      <c r="A935" s="191"/>
      <c r="B935" s="191"/>
      <c r="C935" s="191"/>
      <c r="D935" s="191"/>
      <c r="E935" s="191"/>
      <c r="F935" s="191"/>
      <c r="G935" s="191"/>
      <c r="H935" s="191"/>
      <c r="I935" s="191"/>
      <c r="J935" s="191"/>
      <c r="K935" s="191"/>
      <c r="L935" s="191"/>
      <c r="M935" s="191"/>
      <c r="N935" s="191"/>
      <c r="O935" s="191"/>
      <c r="P935" s="191"/>
      <c r="Q935" s="191"/>
      <c r="R935" s="191"/>
      <c r="S935" s="191"/>
      <c r="T935" s="191"/>
      <c r="U935" s="191"/>
      <c r="V935" s="191"/>
      <c r="W935" s="191"/>
      <c r="X935" s="191"/>
      <c r="Y935" s="191"/>
      <c r="Z935" s="191"/>
    </row>
    <row r="936" spans="1:26">
      <c r="A936" s="191"/>
      <c r="B936" s="191"/>
      <c r="C936" s="191"/>
      <c r="D936" s="191"/>
      <c r="E936" s="191"/>
      <c r="F936" s="191"/>
      <c r="G936" s="191"/>
      <c r="H936" s="191"/>
      <c r="I936" s="191"/>
      <c r="J936" s="191"/>
      <c r="K936" s="191"/>
      <c r="L936" s="191"/>
      <c r="M936" s="191"/>
      <c r="N936" s="191"/>
      <c r="O936" s="191"/>
      <c r="P936" s="191"/>
      <c r="Q936" s="191"/>
      <c r="R936" s="191"/>
      <c r="S936" s="191"/>
      <c r="T936" s="191"/>
      <c r="U936" s="191"/>
      <c r="V936" s="191"/>
      <c r="W936" s="191"/>
      <c r="X936" s="191"/>
      <c r="Y936" s="191"/>
      <c r="Z936" s="191"/>
    </row>
    <row r="937" spans="1:26">
      <c r="A937" s="191"/>
      <c r="B937" s="191"/>
      <c r="C937" s="191"/>
      <c r="D937" s="191"/>
      <c r="E937" s="191"/>
      <c r="F937" s="191"/>
      <c r="G937" s="191"/>
      <c r="H937" s="191"/>
      <c r="I937" s="191"/>
      <c r="J937" s="191"/>
      <c r="K937" s="191"/>
      <c r="L937" s="191"/>
      <c r="M937" s="191"/>
      <c r="N937" s="191"/>
      <c r="O937" s="191"/>
      <c r="P937" s="191"/>
      <c r="Q937" s="191"/>
      <c r="R937" s="191"/>
      <c r="S937" s="191"/>
      <c r="T937" s="191"/>
      <c r="U937" s="191"/>
      <c r="V937" s="191"/>
      <c r="W937" s="191"/>
      <c r="X937" s="191"/>
      <c r="Y937" s="191"/>
      <c r="Z937" s="191"/>
    </row>
    <row r="938" spans="1:26">
      <c r="A938" s="191"/>
      <c r="B938" s="191"/>
      <c r="C938" s="191"/>
      <c r="D938" s="191"/>
      <c r="E938" s="191"/>
      <c r="F938" s="191"/>
      <c r="G938" s="191"/>
      <c r="H938" s="191"/>
      <c r="I938" s="191"/>
      <c r="J938" s="191"/>
      <c r="K938" s="191"/>
      <c r="L938" s="191"/>
      <c r="M938" s="191"/>
      <c r="N938" s="191"/>
      <c r="O938" s="191"/>
      <c r="P938" s="191"/>
      <c r="Q938" s="191"/>
      <c r="R938" s="191"/>
      <c r="S938" s="191"/>
      <c r="T938" s="191"/>
      <c r="U938" s="191"/>
      <c r="V938" s="191"/>
      <c r="W938" s="191"/>
      <c r="X938" s="191"/>
      <c r="Y938" s="191"/>
      <c r="Z938" s="191"/>
    </row>
    <row r="939" spans="1:26">
      <c r="A939" s="191"/>
      <c r="B939" s="191"/>
      <c r="C939" s="191"/>
      <c r="D939" s="191"/>
      <c r="E939" s="191"/>
      <c r="F939" s="191"/>
      <c r="G939" s="191"/>
      <c r="H939" s="191"/>
      <c r="I939" s="191"/>
      <c r="J939" s="191"/>
      <c r="K939" s="191"/>
      <c r="L939" s="191"/>
      <c r="M939" s="191"/>
      <c r="N939" s="191"/>
      <c r="O939" s="191"/>
      <c r="P939" s="191"/>
      <c r="Q939" s="191"/>
      <c r="R939" s="191"/>
      <c r="S939" s="191"/>
      <c r="T939" s="191"/>
      <c r="U939" s="191"/>
      <c r="V939" s="191"/>
      <c r="W939" s="191"/>
      <c r="X939" s="191"/>
      <c r="Y939" s="191"/>
      <c r="Z939" s="191"/>
    </row>
    <row r="940" spans="1:26">
      <c r="A940" s="191"/>
      <c r="B940" s="191"/>
      <c r="C940" s="191"/>
      <c r="D940" s="191"/>
      <c r="E940" s="191"/>
      <c r="F940" s="191"/>
      <c r="G940" s="191"/>
      <c r="H940" s="191"/>
      <c r="I940" s="191"/>
      <c r="J940" s="191"/>
      <c r="K940" s="191"/>
      <c r="L940" s="191"/>
      <c r="M940" s="191"/>
      <c r="N940" s="191"/>
      <c r="O940" s="191"/>
      <c r="P940" s="191"/>
      <c r="Q940" s="191"/>
      <c r="R940" s="191"/>
      <c r="S940" s="191"/>
      <c r="T940" s="191"/>
      <c r="U940" s="191"/>
      <c r="V940" s="191"/>
      <c r="W940" s="191"/>
      <c r="X940" s="191"/>
      <c r="Y940" s="191"/>
      <c r="Z940" s="191"/>
    </row>
    <row r="941" spans="1:26">
      <c r="A941" s="191"/>
      <c r="B941" s="191"/>
      <c r="C941" s="191"/>
      <c r="D941" s="191"/>
      <c r="E941" s="191"/>
      <c r="F941" s="191"/>
      <c r="G941" s="191"/>
      <c r="H941" s="191"/>
      <c r="I941" s="191"/>
      <c r="J941" s="191"/>
      <c r="K941" s="191"/>
      <c r="L941" s="191"/>
      <c r="M941" s="191"/>
      <c r="N941" s="191"/>
      <c r="O941" s="191"/>
      <c r="P941" s="191"/>
      <c r="Q941" s="191"/>
      <c r="R941" s="191"/>
      <c r="S941" s="191"/>
      <c r="T941" s="191"/>
      <c r="U941" s="191"/>
      <c r="V941" s="191"/>
      <c r="W941" s="191"/>
      <c r="X941" s="191"/>
      <c r="Y941" s="191"/>
      <c r="Z941" s="191"/>
    </row>
    <row r="942" spans="1:26">
      <c r="A942" s="191"/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91"/>
      <c r="S942" s="191"/>
      <c r="T942" s="191"/>
      <c r="U942" s="191"/>
      <c r="V942" s="191"/>
      <c r="W942" s="191"/>
      <c r="X942" s="191"/>
      <c r="Y942" s="191"/>
      <c r="Z942" s="191"/>
    </row>
    <row r="943" spans="1:26">
      <c r="A943" s="191"/>
      <c r="B943" s="191"/>
      <c r="C943" s="191"/>
      <c r="D943" s="191"/>
      <c r="E943" s="191"/>
      <c r="F943" s="191"/>
      <c r="G943" s="191"/>
      <c r="H943" s="191"/>
      <c r="I943" s="191"/>
      <c r="J943" s="191"/>
      <c r="K943" s="191"/>
      <c r="L943" s="191"/>
      <c r="M943" s="191"/>
      <c r="N943" s="191"/>
      <c r="O943" s="191"/>
      <c r="P943" s="191"/>
      <c r="Q943" s="191"/>
      <c r="R943" s="191"/>
      <c r="S943" s="191"/>
      <c r="T943" s="191"/>
      <c r="U943" s="191"/>
      <c r="V943" s="191"/>
      <c r="W943" s="191"/>
      <c r="X943" s="191"/>
      <c r="Y943" s="191"/>
      <c r="Z943" s="191"/>
    </row>
    <row r="944" spans="1:26">
      <c r="A944" s="191"/>
      <c r="B944" s="191"/>
      <c r="C944" s="191"/>
      <c r="D944" s="191"/>
      <c r="E944" s="191"/>
      <c r="F944" s="191"/>
      <c r="G944" s="191"/>
      <c r="H944" s="191"/>
      <c r="I944" s="191"/>
      <c r="J944" s="191"/>
      <c r="K944" s="191"/>
      <c r="L944" s="191"/>
      <c r="M944" s="191"/>
      <c r="N944" s="191"/>
      <c r="O944" s="191"/>
      <c r="P944" s="191"/>
      <c r="Q944" s="191"/>
      <c r="R944" s="191"/>
      <c r="S944" s="191"/>
      <c r="T944" s="191"/>
      <c r="U944" s="191"/>
      <c r="V944" s="191"/>
      <c r="W944" s="191"/>
      <c r="X944" s="191"/>
      <c r="Y944" s="191"/>
      <c r="Z944" s="191"/>
    </row>
    <row r="945" spans="1:26">
      <c r="A945" s="191"/>
      <c r="B945" s="191"/>
      <c r="C945" s="191"/>
      <c r="D945" s="191"/>
      <c r="E945" s="191"/>
      <c r="F945" s="191"/>
      <c r="G945" s="191"/>
      <c r="H945" s="191"/>
      <c r="I945" s="191"/>
      <c r="J945" s="191"/>
      <c r="K945" s="191"/>
      <c r="L945" s="191"/>
      <c r="M945" s="191"/>
      <c r="N945" s="191"/>
      <c r="O945" s="191"/>
      <c r="P945" s="191"/>
      <c r="Q945" s="191"/>
      <c r="R945" s="191"/>
      <c r="S945" s="191"/>
      <c r="T945" s="191"/>
      <c r="U945" s="191"/>
      <c r="V945" s="191"/>
      <c r="W945" s="191"/>
      <c r="X945" s="191"/>
      <c r="Y945" s="191"/>
      <c r="Z945" s="191"/>
    </row>
    <row r="946" spans="1:26">
      <c r="A946" s="191"/>
      <c r="B946" s="191"/>
      <c r="C946" s="191"/>
      <c r="D946" s="191"/>
      <c r="E946" s="191"/>
      <c r="F946" s="191"/>
      <c r="G946" s="191"/>
      <c r="H946" s="191"/>
      <c r="I946" s="191"/>
      <c r="J946" s="191"/>
      <c r="K946" s="191"/>
      <c r="L946" s="191"/>
      <c r="M946" s="191"/>
      <c r="N946" s="191"/>
      <c r="O946" s="191"/>
      <c r="P946" s="191"/>
      <c r="Q946" s="191"/>
      <c r="R946" s="191"/>
      <c r="S946" s="191"/>
      <c r="T946" s="191"/>
      <c r="U946" s="191"/>
      <c r="V946" s="191"/>
      <c r="W946" s="191"/>
      <c r="X946" s="191"/>
      <c r="Y946" s="191"/>
      <c r="Z946" s="191"/>
    </row>
    <row r="947" spans="1:26">
      <c r="A947" s="191"/>
      <c r="B947" s="191"/>
      <c r="C947" s="191"/>
      <c r="D947" s="191"/>
      <c r="E947" s="191"/>
      <c r="F947" s="191"/>
      <c r="G947" s="191"/>
      <c r="H947" s="191"/>
      <c r="I947" s="191"/>
      <c r="J947" s="191"/>
      <c r="K947" s="191"/>
      <c r="L947" s="191"/>
      <c r="M947" s="191"/>
      <c r="N947" s="191"/>
      <c r="O947" s="191"/>
      <c r="P947" s="191"/>
      <c r="Q947" s="191"/>
      <c r="R947" s="191"/>
      <c r="S947" s="191"/>
      <c r="T947" s="191"/>
      <c r="U947" s="191"/>
      <c r="V947" s="191"/>
      <c r="W947" s="191"/>
      <c r="X947" s="191"/>
      <c r="Y947" s="191"/>
      <c r="Z947" s="191"/>
    </row>
    <row r="948" spans="1:26">
      <c r="A948" s="191"/>
      <c r="B948" s="191"/>
      <c r="C948" s="191"/>
      <c r="D948" s="191"/>
      <c r="E948" s="191"/>
      <c r="F948" s="191"/>
      <c r="G948" s="191"/>
      <c r="H948" s="191"/>
      <c r="I948" s="191"/>
      <c r="J948" s="191"/>
      <c r="K948" s="191"/>
      <c r="L948" s="191"/>
      <c r="M948" s="191"/>
      <c r="N948" s="191"/>
      <c r="O948" s="191"/>
      <c r="P948" s="191"/>
      <c r="Q948" s="191"/>
      <c r="R948" s="191"/>
      <c r="S948" s="191"/>
      <c r="T948" s="191"/>
      <c r="U948" s="191"/>
      <c r="V948" s="191"/>
      <c r="W948" s="191"/>
      <c r="X948" s="191"/>
      <c r="Y948" s="191"/>
      <c r="Z948" s="191"/>
    </row>
    <row r="949" spans="1:26">
      <c r="A949" s="191"/>
      <c r="B949" s="191"/>
      <c r="C949" s="191"/>
      <c r="D949" s="191"/>
      <c r="E949" s="191"/>
      <c r="F949" s="191"/>
      <c r="G949" s="191"/>
      <c r="H949" s="191"/>
      <c r="I949" s="191"/>
      <c r="J949" s="191"/>
      <c r="K949" s="191"/>
      <c r="L949" s="191"/>
      <c r="M949" s="191"/>
      <c r="N949" s="191"/>
      <c r="O949" s="191"/>
      <c r="P949" s="191"/>
      <c r="Q949" s="191"/>
      <c r="R949" s="191"/>
      <c r="S949" s="191"/>
      <c r="T949" s="191"/>
      <c r="U949" s="191"/>
      <c r="V949" s="191"/>
      <c r="W949" s="191"/>
      <c r="X949" s="191"/>
      <c r="Y949" s="191"/>
      <c r="Z949" s="191"/>
    </row>
    <row r="950" spans="1:26">
      <c r="A950" s="191"/>
      <c r="B950" s="191"/>
      <c r="C950" s="191"/>
      <c r="D950" s="191"/>
      <c r="E950" s="191"/>
      <c r="F950" s="191"/>
      <c r="G950" s="191"/>
      <c r="H950" s="191"/>
      <c r="I950" s="191"/>
      <c r="J950" s="191"/>
      <c r="K950" s="191"/>
      <c r="L950" s="191"/>
      <c r="M950" s="191"/>
      <c r="N950" s="191"/>
      <c r="O950" s="191"/>
      <c r="P950" s="191"/>
      <c r="Q950" s="191"/>
      <c r="R950" s="191"/>
      <c r="S950" s="191"/>
      <c r="T950" s="191"/>
      <c r="U950" s="191"/>
      <c r="V950" s="191"/>
      <c r="W950" s="191"/>
      <c r="X950" s="191"/>
      <c r="Y950" s="191"/>
      <c r="Z950" s="191"/>
    </row>
    <row r="951" spans="1:26">
      <c r="A951" s="191"/>
      <c r="B951" s="191"/>
      <c r="C951" s="191"/>
      <c r="D951" s="191"/>
      <c r="E951" s="191"/>
      <c r="F951" s="191"/>
      <c r="G951" s="191"/>
      <c r="H951" s="191"/>
      <c r="I951" s="191"/>
      <c r="J951" s="191"/>
      <c r="K951" s="191"/>
      <c r="L951" s="191"/>
      <c r="M951" s="191"/>
      <c r="N951" s="191"/>
      <c r="O951" s="191"/>
      <c r="P951" s="191"/>
      <c r="Q951" s="191"/>
      <c r="R951" s="191"/>
      <c r="S951" s="191"/>
      <c r="T951" s="191"/>
      <c r="U951" s="191"/>
      <c r="V951" s="191"/>
      <c r="W951" s="191"/>
      <c r="X951" s="191"/>
      <c r="Y951" s="191"/>
      <c r="Z951" s="191"/>
    </row>
    <row r="952" spans="1:26">
      <c r="A952" s="191"/>
      <c r="B952" s="191"/>
      <c r="C952" s="191"/>
      <c r="D952" s="191"/>
      <c r="E952" s="191"/>
      <c r="F952" s="191"/>
      <c r="G952" s="191"/>
      <c r="H952" s="191"/>
      <c r="I952" s="191"/>
      <c r="J952" s="191"/>
      <c r="K952" s="191"/>
      <c r="L952" s="191"/>
      <c r="M952" s="191"/>
      <c r="N952" s="191"/>
      <c r="O952" s="191"/>
      <c r="P952" s="191"/>
      <c r="Q952" s="191"/>
      <c r="R952" s="191"/>
      <c r="S952" s="191"/>
      <c r="T952" s="191"/>
      <c r="U952" s="191"/>
      <c r="V952" s="191"/>
      <c r="W952" s="191"/>
      <c r="X952" s="191"/>
      <c r="Y952" s="191"/>
      <c r="Z952" s="191"/>
    </row>
    <row r="953" spans="1:26">
      <c r="A953" s="191"/>
      <c r="B953" s="191"/>
      <c r="C953" s="191"/>
      <c r="D953" s="191"/>
      <c r="E953" s="191"/>
      <c r="F953" s="191"/>
      <c r="G953" s="191"/>
      <c r="H953" s="191"/>
      <c r="I953" s="191"/>
      <c r="J953" s="191"/>
      <c r="K953" s="191"/>
      <c r="L953" s="191"/>
      <c r="M953" s="191"/>
      <c r="N953" s="191"/>
      <c r="O953" s="191"/>
      <c r="P953" s="191"/>
      <c r="Q953" s="191"/>
      <c r="R953" s="191"/>
      <c r="S953" s="191"/>
      <c r="T953" s="191"/>
      <c r="U953" s="191"/>
      <c r="V953" s="191"/>
      <c r="W953" s="191"/>
      <c r="X953" s="191"/>
      <c r="Y953" s="191"/>
      <c r="Z953" s="191"/>
    </row>
    <row r="954" spans="1:26">
      <c r="A954" s="191"/>
      <c r="B954" s="191"/>
      <c r="C954" s="191"/>
      <c r="D954" s="191"/>
      <c r="E954" s="191"/>
      <c r="F954" s="191"/>
      <c r="G954" s="191"/>
      <c r="H954" s="191"/>
      <c r="I954" s="191"/>
      <c r="J954" s="191"/>
      <c r="K954" s="191"/>
      <c r="L954" s="191"/>
      <c r="M954" s="191"/>
      <c r="N954" s="191"/>
      <c r="O954" s="191"/>
      <c r="P954" s="191"/>
      <c r="Q954" s="191"/>
      <c r="R954" s="191"/>
      <c r="S954" s="191"/>
      <c r="T954" s="191"/>
      <c r="U954" s="191"/>
      <c r="V954" s="191"/>
      <c r="W954" s="191"/>
      <c r="X954" s="191"/>
      <c r="Y954" s="191"/>
      <c r="Z954" s="191"/>
    </row>
    <row r="955" spans="1:26">
      <c r="A955" s="191"/>
      <c r="B955" s="191"/>
      <c r="C955" s="191"/>
      <c r="D955" s="191"/>
      <c r="E955" s="191"/>
      <c r="F955" s="191"/>
      <c r="G955" s="191"/>
      <c r="H955" s="191"/>
      <c r="I955" s="191"/>
      <c r="J955" s="191"/>
      <c r="K955" s="191"/>
      <c r="L955" s="191"/>
      <c r="M955" s="191"/>
      <c r="N955" s="191"/>
      <c r="O955" s="191"/>
      <c r="P955" s="191"/>
      <c r="Q955" s="191"/>
      <c r="R955" s="191"/>
      <c r="S955" s="191"/>
      <c r="T955" s="191"/>
      <c r="U955" s="191"/>
      <c r="V955" s="191"/>
      <c r="W955" s="191"/>
      <c r="X955" s="191"/>
      <c r="Y955" s="191"/>
      <c r="Z955" s="191"/>
    </row>
    <row r="956" spans="1:26">
      <c r="A956" s="191"/>
      <c r="B956" s="191"/>
      <c r="C956" s="191"/>
      <c r="D956" s="191"/>
      <c r="E956" s="191"/>
      <c r="F956" s="191"/>
      <c r="G956" s="191"/>
      <c r="H956" s="191"/>
      <c r="I956" s="191"/>
      <c r="J956" s="191"/>
      <c r="K956" s="191"/>
      <c r="L956" s="191"/>
      <c r="M956" s="191"/>
      <c r="N956" s="191"/>
      <c r="O956" s="191"/>
      <c r="P956" s="191"/>
      <c r="Q956" s="191"/>
      <c r="R956" s="191"/>
      <c r="S956" s="191"/>
      <c r="T956" s="191"/>
      <c r="U956" s="191"/>
      <c r="V956" s="191"/>
      <c r="W956" s="191"/>
      <c r="X956" s="191"/>
      <c r="Y956" s="191"/>
      <c r="Z956" s="191"/>
    </row>
    <row r="957" spans="1:26">
      <c r="A957" s="191"/>
      <c r="B957" s="191"/>
      <c r="C957" s="191"/>
      <c r="D957" s="191"/>
      <c r="E957" s="191"/>
      <c r="F957" s="191"/>
      <c r="G957" s="191"/>
      <c r="H957" s="191"/>
      <c r="I957" s="191"/>
      <c r="J957" s="191"/>
      <c r="K957" s="191"/>
      <c r="L957" s="191"/>
      <c r="M957" s="191"/>
      <c r="N957" s="191"/>
      <c r="O957" s="191"/>
      <c r="P957" s="191"/>
      <c r="Q957" s="191"/>
      <c r="R957" s="191"/>
      <c r="S957" s="191"/>
      <c r="T957" s="191"/>
      <c r="U957" s="191"/>
      <c r="V957" s="191"/>
      <c r="W957" s="191"/>
      <c r="X957" s="191"/>
      <c r="Y957" s="191"/>
      <c r="Z957" s="191"/>
    </row>
    <row r="958" spans="1:26">
      <c r="A958" s="191"/>
      <c r="B958" s="191"/>
      <c r="C958" s="191"/>
      <c r="D958" s="191"/>
      <c r="E958" s="191"/>
      <c r="F958" s="191"/>
      <c r="G958" s="191"/>
      <c r="H958" s="191"/>
      <c r="I958" s="191"/>
      <c r="J958" s="191"/>
      <c r="K958" s="191"/>
      <c r="L958" s="191"/>
      <c r="M958" s="191"/>
      <c r="N958" s="191"/>
      <c r="O958" s="191"/>
      <c r="P958" s="191"/>
      <c r="Q958" s="191"/>
      <c r="R958" s="191"/>
      <c r="S958" s="191"/>
      <c r="T958" s="191"/>
      <c r="U958" s="191"/>
      <c r="V958" s="191"/>
      <c r="W958" s="191"/>
      <c r="X958" s="191"/>
      <c r="Y958" s="191"/>
      <c r="Z958" s="191"/>
    </row>
    <row r="959" spans="1:26">
      <c r="A959" s="191"/>
      <c r="B959" s="191"/>
      <c r="C959" s="191"/>
      <c r="D959" s="191"/>
      <c r="E959" s="191"/>
      <c r="F959" s="191"/>
      <c r="G959" s="191"/>
      <c r="H959" s="191"/>
      <c r="I959" s="191"/>
      <c r="J959" s="191"/>
      <c r="K959" s="191"/>
      <c r="L959" s="191"/>
      <c r="M959" s="191"/>
      <c r="N959" s="191"/>
      <c r="O959" s="191"/>
      <c r="P959" s="191"/>
      <c r="Q959" s="191"/>
      <c r="R959" s="191"/>
      <c r="S959" s="191"/>
      <c r="T959" s="191"/>
      <c r="U959" s="191"/>
      <c r="V959" s="191"/>
      <c r="W959" s="191"/>
      <c r="X959" s="191"/>
      <c r="Y959" s="191"/>
      <c r="Z959" s="191"/>
    </row>
    <row r="960" spans="1:26">
      <c r="A960" s="191"/>
      <c r="B960" s="191"/>
      <c r="C960" s="191"/>
      <c r="D960" s="191"/>
      <c r="E960" s="191"/>
      <c r="F960" s="191"/>
      <c r="G960" s="191"/>
      <c r="H960" s="191"/>
      <c r="I960" s="191"/>
      <c r="J960" s="191"/>
      <c r="K960" s="191"/>
      <c r="L960" s="191"/>
      <c r="M960" s="191"/>
      <c r="N960" s="191"/>
      <c r="O960" s="191"/>
      <c r="P960" s="191"/>
      <c r="Q960" s="191"/>
      <c r="R960" s="191"/>
      <c r="S960" s="191"/>
      <c r="T960" s="191"/>
      <c r="U960" s="191"/>
      <c r="V960" s="191"/>
      <c r="W960" s="191"/>
      <c r="X960" s="191"/>
      <c r="Y960" s="191"/>
      <c r="Z960" s="191"/>
    </row>
    <row r="961" spans="1:26">
      <c r="A961" s="191"/>
      <c r="B961" s="191"/>
      <c r="C961" s="191"/>
      <c r="D961" s="191"/>
      <c r="E961" s="191"/>
      <c r="F961" s="191"/>
      <c r="G961" s="191"/>
      <c r="H961" s="191"/>
      <c r="I961" s="191"/>
      <c r="J961" s="191"/>
      <c r="K961" s="191"/>
      <c r="L961" s="191"/>
      <c r="M961" s="191"/>
      <c r="N961" s="191"/>
      <c r="O961" s="191"/>
      <c r="P961" s="191"/>
      <c r="Q961" s="191"/>
      <c r="R961" s="191"/>
      <c r="S961" s="191"/>
      <c r="T961" s="191"/>
      <c r="U961" s="191"/>
      <c r="V961" s="191"/>
      <c r="W961" s="191"/>
      <c r="X961" s="191"/>
      <c r="Y961" s="191"/>
      <c r="Z961" s="191"/>
    </row>
    <row r="962" spans="1:26">
      <c r="A962" s="191"/>
      <c r="B962" s="191"/>
      <c r="C962" s="191"/>
      <c r="D962" s="191"/>
      <c r="E962" s="191"/>
      <c r="F962" s="191"/>
      <c r="G962" s="191"/>
      <c r="H962" s="191"/>
      <c r="I962" s="191"/>
      <c r="J962" s="191"/>
      <c r="K962" s="191"/>
      <c r="L962" s="191"/>
      <c r="M962" s="191"/>
      <c r="N962" s="191"/>
      <c r="O962" s="191"/>
      <c r="P962" s="191"/>
      <c r="Q962" s="191"/>
      <c r="R962" s="191"/>
      <c r="S962" s="191"/>
      <c r="T962" s="191"/>
      <c r="U962" s="191"/>
      <c r="V962" s="191"/>
      <c r="W962" s="191"/>
      <c r="X962" s="191"/>
      <c r="Y962" s="191"/>
      <c r="Z962" s="191"/>
    </row>
    <row r="963" spans="1:26">
      <c r="A963" s="191"/>
      <c r="B963" s="191"/>
      <c r="C963" s="191"/>
      <c r="D963" s="191"/>
      <c r="E963" s="191"/>
      <c r="F963" s="191"/>
      <c r="G963" s="191"/>
      <c r="H963" s="191"/>
      <c r="I963" s="191"/>
      <c r="J963" s="191"/>
      <c r="K963" s="191"/>
      <c r="L963" s="191"/>
      <c r="M963" s="191"/>
      <c r="N963" s="191"/>
      <c r="O963" s="191"/>
      <c r="P963" s="191"/>
      <c r="Q963" s="191"/>
      <c r="R963" s="191"/>
      <c r="S963" s="191"/>
      <c r="T963" s="191"/>
      <c r="U963" s="191"/>
      <c r="V963" s="191"/>
      <c r="W963" s="191"/>
      <c r="X963" s="191"/>
      <c r="Y963" s="191"/>
      <c r="Z963" s="191"/>
    </row>
    <row r="964" spans="1:26">
      <c r="A964" s="191"/>
      <c r="B964" s="191"/>
      <c r="C964" s="191"/>
      <c r="D964" s="191"/>
      <c r="E964" s="191"/>
      <c r="F964" s="191"/>
      <c r="G964" s="191"/>
      <c r="H964" s="191"/>
      <c r="I964" s="191"/>
      <c r="J964" s="191"/>
      <c r="K964" s="191"/>
      <c r="L964" s="191"/>
      <c r="M964" s="191"/>
      <c r="N964" s="191"/>
      <c r="O964" s="191"/>
      <c r="P964" s="191"/>
      <c r="Q964" s="191"/>
      <c r="R964" s="191"/>
      <c r="S964" s="191"/>
      <c r="T964" s="191"/>
      <c r="U964" s="191"/>
      <c r="V964" s="191"/>
      <c r="W964" s="191"/>
      <c r="X964" s="191"/>
      <c r="Y964" s="191"/>
      <c r="Z964" s="191"/>
    </row>
    <row r="965" spans="1:26">
      <c r="A965" s="191"/>
      <c r="B965" s="191"/>
      <c r="C965" s="191"/>
      <c r="D965" s="191"/>
      <c r="E965" s="191"/>
      <c r="F965" s="191"/>
      <c r="G965" s="191"/>
      <c r="H965" s="191"/>
      <c r="I965" s="191"/>
      <c r="J965" s="191"/>
      <c r="K965" s="191"/>
      <c r="L965" s="191"/>
      <c r="M965" s="191"/>
      <c r="N965" s="191"/>
      <c r="O965" s="191"/>
      <c r="P965" s="191"/>
      <c r="Q965" s="191"/>
      <c r="R965" s="191"/>
      <c r="S965" s="191"/>
      <c r="T965" s="191"/>
      <c r="U965" s="191"/>
      <c r="V965" s="191"/>
      <c r="W965" s="191"/>
      <c r="X965" s="191"/>
      <c r="Y965" s="191"/>
      <c r="Z965" s="191"/>
    </row>
    <row r="966" spans="1:26">
      <c r="A966" s="191"/>
      <c r="B966" s="191"/>
      <c r="C966" s="191"/>
      <c r="D966" s="191"/>
      <c r="E966" s="191"/>
      <c r="F966" s="191"/>
      <c r="G966" s="191"/>
      <c r="H966" s="191"/>
      <c r="I966" s="191"/>
      <c r="J966" s="191"/>
      <c r="K966" s="191"/>
      <c r="L966" s="191"/>
      <c r="M966" s="191"/>
      <c r="N966" s="191"/>
      <c r="O966" s="191"/>
      <c r="P966" s="191"/>
      <c r="Q966" s="191"/>
      <c r="R966" s="191"/>
      <c r="S966" s="191"/>
      <c r="T966" s="191"/>
      <c r="U966" s="191"/>
      <c r="V966" s="191"/>
      <c r="W966" s="191"/>
      <c r="X966" s="191"/>
      <c r="Y966" s="191"/>
      <c r="Z966" s="191"/>
    </row>
    <row r="967" spans="1:26">
      <c r="A967" s="191"/>
      <c r="B967" s="191"/>
      <c r="C967" s="191"/>
      <c r="D967" s="191"/>
      <c r="E967" s="191"/>
      <c r="F967" s="191"/>
      <c r="G967" s="191"/>
      <c r="H967" s="191"/>
      <c r="I967" s="191"/>
      <c r="J967" s="191"/>
      <c r="K967" s="191"/>
      <c r="L967" s="191"/>
      <c r="M967" s="191"/>
      <c r="N967" s="191"/>
      <c r="O967" s="191"/>
      <c r="P967" s="191"/>
      <c r="Q967" s="191"/>
      <c r="R967" s="191"/>
      <c r="S967" s="191"/>
      <c r="T967" s="191"/>
      <c r="U967" s="191"/>
      <c r="V967" s="191"/>
      <c r="W967" s="191"/>
      <c r="X967" s="191"/>
      <c r="Y967" s="191"/>
      <c r="Z967" s="191"/>
    </row>
    <row r="968" spans="1:26">
      <c r="A968" s="191"/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91"/>
      <c r="S968" s="191"/>
      <c r="T968" s="191"/>
      <c r="U968" s="191"/>
      <c r="V968" s="191"/>
      <c r="W968" s="191"/>
      <c r="X968" s="191"/>
      <c r="Y968" s="191"/>
      <c r="Z968" s="191"/>
    </row>
    <row r="969" spans="1:26">
      <c r="A969" s="191"/>
      <c r="B969" s="191"/>
      <c r="C969" s="191"/>
      <c r="D969" s="191"/>
      <c r="E969" s="191"/>
      <c r="F969" s="191"/>
      <c r="G969" s="191"/>
      <c r="H969" s="191"/>
      <c r="I969" s="191"/>
      <c r="J969" s="191"/>
      <c r="K969" s="191"/>
      <c r="L969" s="191"/>
      <c r="M969" s="191"/>
      <c r="N969" s="191"/>
      <c r="O969" s="191"/>
      <c r="P969" s="191"/>
      <c r="Q969" s="191"/>
      <c r="R969" s="191"/>
      <c r="S969" s="191"/>
      <c r="T969" s="191"/>
      <c r="U969" s="191"/>
      <c r="V969" s="191"/>
      <c r="W969" s="191"/>
      <c r="X969" s="191"/>
      <c r="Y969" s="191"/>
      <c r="Z969" s="191"/>
    </row>
    <row r="970" spans="1:26">
      <c r="A970" s="191"/>
      <c r="B970" s="191"/>
      <c r="C970" s="191"/>
      <c r="D970" s="191"/>
      <c r="E970" s="191"/>
      <c r="F970" s="191"/>
      <c r="G970" s="191"/>
      <c r="H970" s="191"/>
      <c r="I970" s="191"/>
      <c r="J970" s="191"/>
      <c r="K970" s="191"/>
      <c r="L970" s="191"/>
      <c r="M970" s="191"/>
      <c r="N970" s="191"/>
      <c r="O970" s="191"/>
      <c r="P970" s="191"/>
      <c r="Q970" s="191"/>
      <c r="R970" s="191"/>
      <c r="S970" s="191"/>
      <c r="T970" s="191"/>
      <c r="U970" s="191"/>
      <c r="V970" s="191"/>
      <c r="W970" s="191"/>
      <c r="X970" s="191"/>
      <c r="Y970" s="191"/>
      <c r="Z970" s="191"/>
    </row>
    <row r="971" spans="1:26">
      <c r="A971" s="191"/>
      <c r="B971" s="191"/>
      <c r="C971" s="191"/>
      <c r="D971" s="191"/>
      <c r="E971" s="191"/>
      <c r="F971" s="191"/>
      <c r="G971" s="191"/>
      <c r="H971" s="191"/>
      <c r="I971" s="191"/>
      <c r="J971" s="191"/>
      <c r="K971" s="191"/>
      <c r="L971" s="191"/>
      <c r="M971" s="191"/>
      <c r="N971" s="191"/>
      <c r="O971" s="191"/>
      <c r="P971" s="191"/>
      <c r="Q971" s="191"/>
      <c r="R971" s="191"/>
      <c r="S971" s="191"/>
      <c r="T971" s="191"/>
      <c r="U971" s="191"/>
      <c r="V971" s="191"/>
      <c r="W971" s="191"/>
      <c r="X971" s="191"/>
      <c r="Y971" s="191"/>
      <c r="Z971" s="191"/>
    </row>
    <row r="972" spans="1:26">
      <c r="A972" s="191"/>
      <c r="B972" s="191"/>
      <c r="C972" s="191"/>
      <c r="D972" s="191"/>
      <c r="E972" s="191"/>
      <c r="F972" s="191"/>
      <c r="G972" s="191"/>
      <c r="H972" s="191"/>
      <c r="I972" s="191"/>
      <c r="J972" s="191"/>
      <c r="K972" s="191"/>
      <c r="L972" s="191"/>
      <c r="M972" s="191"/>
      <c r="N972" s="191"/>
      <c r="O972" s="191"/>
      <c r="P972" s="191"/>
      <c r="Q972" s="191"/>
      <c r="R972" s="191"/>
      <c r="S972" s="191"/>
      <c r="T972" s="191"/>
      <c r="U972" s="191"/>
      <c r="V972" s="191"/>
      <c r="W972" s="191"/>
      <c r="X972" s="191"/>
      <c r="Y972" s="191"/>
      <c r="Z972" s="191"/>
    </row>
    <row r="973" spans="1:26">
      <c r="A973" s="191"/>
      <c r="B973" s="191"/>
      <c r="C973" s="191"/>
      <c r="D973" s="191"/>
      <c r="E973" s="191"/>
      <c r="F973" s="191"/>
      <c r="G973" s="191"/>
      <c r="H973" s="191"/>
      <c r="I973" s="191"/>
      <c r="J973" s="191"/>
      <c r="K973" s="191"/>
      <c r="L973" s="191"/>
      <c r="M973" s="191"/>
      <c r="N973" s="191"/>
      <c r="O973" s="191"/>
      <c r="P973" s="191"/>
      <c r="Q973" s="191"/>
      <c r="R973" s="191"/>
      <c r="S973" s="191"/>
      <c r="T973" s="191"/>
      <c r="U973" s="191"/>
      <c r="V973" s="191"/>
      <c r="W973" s="191"/>
      <c r="X973" s="191"/>
      <c r="Y973" s="191"/>
      <c r="Z973" s="191"/>
    </row>
    <row r="974" spans="1:26">
      <c r="A974" s="191"/>
      <c r="B974" s="191"/>
      <c r="C974" s="191"/>
      <c r="D974" s="191"/>
      <c r="E974" s="191"/>
      <c r="F974" s="191"/>
      <c r="G974" s="191"/>
      <c r="H974" s="191"/>
      <c r="I974" s="191"/>
      <c r="J974" s="191"/>
      <c r="K974" s="191"/>
      <c r="L974" s="191"/>
      <c r="M974" s="191"/>
      <c r="N974" s="191"/>
      <c r="O974" s="191"/>
      <c r="P974" s="191"/>
      <c r="Q974" s="191"/>
      <c r="R974" s="191"/>
      <c r="S974" s="191"/>
      <c r="T974" s="191"/>
      <c r="U974" s="191"/>
      <c r="V974" s="191"/>
      <c r="W974" s="191"/>
      <c r="X974" s="191"/>
      <c r="Y974" s="191"/>
      <c r="Z974" s="191"/>
    </row>
    <row r="975" spans="1:26">
      <c r="A975" s="191"/>
      <c r="B975" s="191"/>
      <c r="C975" s="191"/>
      <c r="D975" s="191"/>
      <c r="E975" s="191"/>
      <c r="F975" s="191"/>
      <c r="G975" s="191"/>
      <c r="H975" s="191"/>
      <c r="I975" s="191"/>
      <c r="J975" s="191"/>
      <c r="K975" s="191"/>
      <c r="L975" s="191"/>
      <c r="M975" s="191"/>
      <c r="N975" s="191"/>
      <c r="O975" s="191"/>
      <c r="P975" s="191"/>
      <c r="Q975" s="191"/>
      <c r="R975" s="191"/>
      <c r="S975" s="191"/>
      <c r="T975" s="191"/>
      <c r="U975" s="191"/>
      <c r="V975" s="191"/>
      <c r="W975" s="191"/>
      <c r="X975" s="191"/>
      <c r="Y975" s="191"/>
      <c r="Z975" s="191"/>
    </row>
    <row r="976" spans="1:26">
      <c r="A976" s="191"/>
      <c r="B976" s="191"/>
      <c r="C976" s="191"/>
      <c r="D976" s="191"/>
      <c r="E976" s="191"/>
      <c r="F976" s="191"/>
      <c r="G976" s="191"/>
      <c r="H976" s="191"/>
      <c r="I976" s="191"/>
      <c r="J976" s="191"/>
      <c r="K976" s="191"/>
      <c r="L976" s="191"/>
      <c r="M976" s="191"/>
      <c r="N976" s="191"/>
      <c r="O976" s="191"/>
      <c r="P976" s="191"/>
      <c r="Q976" s="191"/>
      <c r="R976" s="191"/>
      <c r="S976" s="191"/>
      <c r="T976" s="191"/>
      <c r="U976" s="191"/>
      <c r="V976" s="191"/>
      <c r="W976" s="191"/>
      <c r="X976" s="191"/>
      <c r="Y976" s="191"/>
      <c r="Z976" s="191"/>
    </row>
    <row r="977" spans="1:26">
      <c r="A977" s="191"/>
      <c r="B977" s="191"/>
      <c r="C977" s="191"/>
      <c r="D977" s="191"/>
      <c r="E977" s="191"/>
      <c r="F977" s="191"/>
      <c r="G977" s="191"/>
      <c r="H977" s="191"/>
      <c r="I977" s="191"/>
      <c r="J977" s="191"/>
      <c r="K977" s="191"/>
      <c r="L977" s="191"/>
      <c r="M977" s="191"/>
      <c r="N977" s="191"/>
      <c r="O977" s="191"/>
      <c r="P977" s="191"/>
      <c r="Q977" s="191"/>
      <c r="R977" s="191"/>
      <c r="S977" s="191"/>
      <c r="T977" s="191"/>
      <c r="U977" s="191"/>
      <c r="V977" s="191"/>
      <c r="W977" s="191"/>
      <c r="X977" s="191"/>
      <c r="Y977" s="191"/>
      <c r="Z977" s="191"/>
    </row>
    <row r="978" spans="1:26">
      <c r="A978" s="191"/>
      <c r="B978" s="191"/>
      <c r="C978" s="191"/>
      <c r="D978" s="191"/>
      <c r="E978" s="191"/>
      <c r="F978" s="191"/>
      <c r="G978" s="191"/>
      <c r="H978" s="191"/>
      <c r="I978" s="191"/>
      <c r="J978" s="191"/>
      <c r="K978" s="191"/>
      <c r="L978" s="191"/>
      <c r="M978" s="191"/>
      <c r="N978" s="191"/>
      <c r="O978" s="191"/>
      <c r="P978" s="191"/>
      <c r="Q978" s="191"/>
      <c r="R978" s="191"/>
      <c r="S978" s="191"/>
      <c r="T978" s="191"/>
      <c r="U978" s="191"/>
      <c r="V978" s="191"/>
      <c r="W978" s="191"/>
      <c r="X978" s="191"/>
      <c r="Y978" s="191"/>
      <c r="Z978" s="191"/>
    </row>
    <row r="979" spans="1:26">
      <c r="A979" s="191"/>
      <c r="B979" s="191"/>
      <c r="C979" s="191"/>
      <c r="D979" s="191"/>
      <c r="E979" s="191"/>
      <c r="F979" s="191"/>
      <c r="G979" s="191"/>
      <c r="H979" s="191"/>
      <c r="I979" s="191"/>
      <c r="J979" s="191"/>
      <c r="K979" s="191"/>
      <c r="L979" s="191"/>
      <c r="M979" s="191"/>
      <c r="N979" s="191"/>
      <c r="O979" s="191"/>
      <c r="P979" s="191"/>
      <c r="Q979" s="191"/>
      <c r="R979" s="191"/>
      <c r="S979" s="191"/>
      <c r="T979" s="191"/>
      <c r="U979" s="191"/>
      <c r="V979" s="191"/>
      <c r="W979" s="191"/>
      <c r="X979" s="191"/>
      <c r="Y979" s="191"/>
      <c r="Z979" s="191"/>
    </row>
    <row r="980" spans="1:26">
      <c r="A980" s="191"/>
      <c r="B980" s="191"/>
      <c r="C980" s="191"/>
      <c r="D980" s="191"/>
      <c r="E980" s="191"/>
      <c r="F980" s="191"/>
      <c r="G980" s="191"/>
      <c r="H980" s="191"/>
      <c r="I980" s="191"/>
      <c r="J980" s="191"/>
      <c r="K980" s="191"/>
      <c r="L980" s="191"/>
      <c r="M980" s="191"/>
      <c r="N980" s="191"/>
      <c r="O980" s="191"/>
      <c r="P980" s="191"/>
      <c r="Q980" s="191"/>
      <c r="R980" s="191"/>
      <c r="S980" s="191"/>
      <c r="T980" s="191"/>
      <c r="U980" s="191"/>
      <c r="V980" s="191"/>
      <c r="W980" s="191"/>
      <c r="X980" s="191"/>
      <c r="Y980" s="191"/>
      <c r="Z980" s="191"/>
    </row>
    <row r="981" spans="1:26">
      <c r="A981" s="191"/>
      <c r="B981" s="191"/>
      <c r="C981" s="191"/>
      <c r="D981" s="191"/>
      <c r="E981" s="191"/>
      <c r="F981" s="191"/>
      <c r="G981" s="191"/>
      <c r="H981" s="191"/>
      <c r="I981" s="191"/>
      <c r="J981" s="191"/>
      <c r="K981" s="191"/>
      <c r="L981" s="191"/>
      <c r="M981" s="191"/>
      <c r="N981" s="191"/>
      <c r="O981" s="191"/>
      <c r="P981" s="191"/>
      <c r="Q981" s="191"/>
      <c r="R981" s="191"/>
      <c r="S981" s="191"/>
      <c r="T981" s="191"/>
      <c r="U981" s="191"/>
      <c r="V981" s="191"/>
      <c r="W981" s="191"/>
      <c r="X981" s="191"/>
      <c r="Y981" s="191"/>
      <c r="Z981" s="191"/>
    </row>
    <row r="982" spans="1:26">
      <c r="A982" s="191"/>
      <c r="B982" s="191"/>
      <c r="C982" s="191"/>
      <c r="D982" s="191"/>
      <c r="E982" s="191"/>
      <c r="F982" s="191"/>
      <c r="G982" s="191"/>
      <c r="H982" s="191"/>
      <c r="I982" s="191"/>
      <c r="J982" s="191"/>
      <c r="K982" s="191"/>
      <c r="L982" s="191"/>
      <c r="M982" s="191"/>
      <c r="N982" s="191"/>
      <c r="O982" s="191"/>
      <c r="P982" s="191"/>
      <c r="Q982" s="191"/>
      <c r="R982" s="191"/>
      <c r="S982" s="191"/>
      <c r="T982" s="191"/>
      <c r="U982" s="191"/>
      <c r="V982" s="191"/>
      <c r="W982" s="191"/>
      <c r="X982" s="191"/>
      <c r="Y982" s="191"/>
      <c r="Z982" s="191"/>
    </row>
    <row r="983" spans="1:26">
      <c r="A983" s="191"/>
      <c r="B983" s="191"/>
      <c r="C983" s="191"/>
      <c r="D983" s="191"/>
      <c r="E983" s="191"/>
      <c r="F983" s="191"/>
      <c r="G983" s="191"/>
      <c r="H983" s="191"/>
      <c r="I983" s="191"/>
      <c r="J983" s="191"/>
      <c r="K983" s="191"/>
      <c r="L983" s="191"/>
      <c r="M983" s="191"/>
      <c r="N983" s="191"/>
      <c r="O983" s="191"/>
      <c r="P983" s="191"/>
      <c r="Q983" s="191"/>
      <c r="R983" s="191"/>
      <c r="S983" s="191"/>
      <c r="T983" s="191"/>
      <c r="U983" s="191"/>
      <c r="V983" s="191"/>
      <c r="W983" s="191"/>
      <c r="X983" s="191"/>
      <c r="Y983" s="191"/>
      <c r="Z983" s="191"/>
    </row>
    <row r="984" spans="1:26">
      <c r="A984" s="191"/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91"/>
      <c r="V984" s="191"/>
      <c r="W984" s="191"/>
      <c r="X984" s="191"/>
      <c r="Y984" s="191"/>
      <c r="Z984" s="191"/>
    </row>
    <row r="985" spans="1:26">
      <c r="A985" s="191"/>
      <c r="B985" s="191"/>
      <c r="C985" s="191"/>
      <c r="D985" s="191"/>
      <c r="E985" s="191"/>
      <c r="F985" s="191"/>
      <c r="G985" s="191"/>
      <c r="H985" s="191"/>
      <c r="I985" s="191"/>
      <c r="J985" s="191"/>
      <c r="K985" s="191"/>
      <c r="L985" s="191"/>
      <c r="M985" s="191"/>
      <c r="N985" s="191"/>
      <c r="O985" s="191"/>
      <c r="P985" s="191"/>
      <c r="Q985" s="191"/>
      <c r="R985" s="191"/>
      <c r="S985" s="191"/>
      <c r="T985" s="191"/>
      <c r="U985" s="191"/>
      <c r="V985" s="191"/>
      <c r="W985" s="191"/>
      <c r="X985" s="191"/>
      <c r="Y985" s="191"/>
      <c r="Z985" s="191"/>
    </row>
    <row r="986" spans="1:26">
      <c r="A986" s="191"/>
      <c r="B986" s="191"/>
      <c r="C986" s="191"/>
      <c r="D986" s="191"/>
      <c r="E986" s="191"/>
      <c r="F986" s="191"/>
      <c r="G986" s="191"/>
      <c r="H986" s="191"/>
      <c r="I986" s="191"/>
      <c r="J986" s="191"/>
      <c r="K986" s="191"/>
      <c r="L986" s="191"/>
      <c r="M986" s="191"/>
      <c r="N986" s="191"/>
      <c r="O986" s="191"/>
      <c r="P986" s="191"/>
      <c r="Q986" s="191"/>
      <c r="R986" s="191"/>
      <c r="S986" s="191"/>
      <c r="T986" s="191"/>
      <c r="U986" s="191"/>
      <c r="V986" s="191"/>
      <c r="W986" s="191"/>
      <c r="X986" s="191"/>
      <c r="Y986" s="191"/>
      <c r="Z986" s="191"/>
    </row>
    <row r="987" spans="1:26">
      <c r="A987" s="191"/>
      <c r="B987" s="191"/>
      <c r="C987" s="191"/>
      <c r="D987" s="191"/>
      <c r="E987" s="191"/>
      <c r="F987" s="191"/>
      <c r="G987" s="191"/>
      <c r="H987" s="191"/>
      <c r="I987" s="191"/>
      <c r="J987" s="191"/>
      <c r="K987" s="191"/>
      <c r="L987" s="191"/>
      <c r="M987" s="191"/>
      <c r="N987" s="191"/>
      <c r="O987" s="191"/>
      <c r="P987" s="191"/>
      <c r="Q987" s="191"/>
      <c r="R987" s="191"/>
      <c r="S987" s="191"/>
      <c r="T987" s="191"/>
      <c r="U987" s="191"/>
      <c r="V987" s="191"/>
      <c r="W987" s="191"/>
      <c r="X987" s="191"/>
      <c r="Y987" s="191"/>
      <c r="Z987" s="191"/>
    </row>
    <row r="988" spans="1:26">
      <c r="A988" s="191"/>
      <c r="B988" s="191"/>
      <c r="C988" s="191"/>
      <c r="D988" s="191"/>
      <c r="E988" s="191"/>
      <c r="F988" s="191"/>
      <c r="G988" s="191"/>
      <c r="H988" s="191"/>
      <c r="I988" s="191"/>
      <c r="J988" s="191"/>
      <c r="K988" s="191"/>
      <c r="L988" s="191"/>
      <c r="M988" s="191"/>
      <c r="N988" s="191"/>
      <c r="O988" s="191"/>
      <c r="P988" s="191"/>
      <c r="Q988" s="191"/>
      <c r="R988" s="191"/>
      <c r="S988" s="191"/>
      <c r="T988" s="191"/>
      <c r="U988" s="191"/>
      <c r="V988" s="191"/>
      <c r="W988" s="191"/>
      <c r="X988" s="191"/>
      <c r="Y988" s="191"/>
      <c r="Z988" s="191"/>
    </row>
    <row r="989" spans="1:26">
      <c r="A989" s="191"/>
      <c r="B989" s="191"/>
      <c r="C989" s="191"/>
      <c r="D989" s="191"/>
      <c r="E989" s="191"/>
      <c r="F989" s="191"/>
      <c r="G989" s="191"/>
      <c r="H989" s="191"/>
      <c r="I989" s="191"/>
      <c r="J989" s="191"/>
      <c r="K989" s="191"/>
      <c r="L989" s="191"/>
      <c r="M989" s="191"/>
      <c r="N989" s="191"/>
      <c r="O989" s="191"/>
      <c r="P989" s="191"/>
      <c r="Q989" s="191"/>
      <c r="R989" s="191"/>
      <c r="S989" s="191"/>
      <c r="T989" s="191"/>
      <c r="U989" s="191"/>
      <c r="V989" s="191"/>
      <c r="W989" s="191"/>
      <c r="X989" s="191"/>
      <c r="Y989" s="191"/>
      <c r="Z989" s="191"/>
    </row>
    <row r="990" spans="1:26">
      <c r="A990" s="191"/>
      <c r="B990" s="191"/>
      <c r="C990" s="191"/>
      <c r="D990" s="191"/>
      <c r="E990" s="191"/>
      <c r="F990" s="191"/>
      <c r="G990" s="191"/>
      <c r="H990" s="191"/>
      <c r="I990" s="191"/>
      <c r="J990" s="191"/>
      <c r="K990" s="191"/>
      <c r="L990" s="191"/>
      <c r="M990" s="191"/>
      <c r="N990" s="191"/>
      <c r="O990" s="191"/>
      <c r="P990" s="191"/>
      <c r="Q990" s="191"/>
      <c r="R990" s="191"/>
      <c r="S990" s="191"/>
      <c r="T990" s="191"/>
      <c r="U990" s="191"/>
      <c r="V990" s="191"/>
      <c r="W990" s="191"/>
      <c r="X990" s="191"/>
      <c r="Y990" s="191"/>
      <c r="Z990" s="191"/>
    </row>
    <row r="991" spans="1:26">
      <c r="A991" s="191"/>
      <c r="B991" s="191"/>
      <c r="C991" s="191"/>
      <c r="D991" s="191"/>
      <c r="E991" s="191"/>
      <c r="F991" s="191"/>
      <c r="G991" s="191"/>
      <c r="H991" s="191"/>
      <c r="I991" s="191"/>
      <c r="J991" s="191"/>
      <c r="K991" s="191"/>
      <c r="L991" s="191"/>
      <c r="M991" s="191"/>
      <c r="N991" s="191"/>
      <c r="O991" s="191"/>
      <c r="P991" s="191"/>
      <c r="Q991" s="191"/>
      <c r="R991" s="191"/>
      <c r="S991" s="191"/>
      <c r="T991" s="191"/>
      <c r="U991" s="191"/>
      <c r="V991" s="191"/>
      <c r="W991" s="191"/>
      <c r="X991" s="191"/>
      <c r="Y991" s="191"/>
      <c r="Z991" s="191"/>
    </row>
    <row r="992" spans="1:26">
      <c r="A992" s="191"/>
      <c r="B992" s="191"/>
      <c r="C992" s="191"/>
      <c r="D992" s="191"/>
      <c r="E992" s="191"/>
      <c r="F992" s="191"/>
      <c r="G992" s="191"/>
      <c r="H992" s="191"/>
      <c r="I992" s="191"/>
      <c r="J992" s="191"/>
      <c r="K992" s="191"/>
      <c r="L992" s="191"/>
      <c r="M992" s="191"/>
      <c r="N992" s="191"/>
      <c r="O992" s="191"/>
      <c r="P992" s="191"/>
      <c r="Q992" s="191"/>
      <c r="R992" s="191"/>
      <c r="S992" s="191"/>
      <c r="T992" s="191"/>
      <c r="U992" s="191"/>
      <c r="V992" s="191"/>
      <c r="W992" s="191"/>
      <c r="X992" s="191"/>
      <c r="Y992" s="191"/>
      <c r="Z992" s="191"/>
    </row>
    <row r="993" spans="1:26">
      <c r="A993" s="191"/>
      <c r="B993" s="191"/>
      <c r="C993" s="191"/>
      <c r="D993" s="191"/>
      <c r="E993" s="191"/>
      <c r="F993" s="191"/>
      <c r="G993" s="191"/>
      <c r="H993" s="191"/>
      <c r="I993" s="191"/>
      <c r="J993" s="191"/>
      <c r="K993" s="191"/>
      <c r="L993" s="191"/>
      <c r="M993" s="191"/>
      <c r="N993" s="191"/>
      <c r="O993" s="191"/>
      <c r="P993" s="191"/>
      <c r="Q993" s="191"/>
      <c r="R993" s="191"/>
      <c r="S993" s="191"/>
      <c r="T993" s="191"/>
      <c r="U993" s="191"/>
      <c r="V993" s="191"/>
      <c r="W993" s="191"/>
      <c r="X993" s="191"/>
      <c r="Y993" s="191"/>
      <c r="Z993" s="191"/>
    </row>
    <row r="994" spans="1:26">
      <c r="A994" s="191"/>
      <c r="B994" s="191"/>
      <c r="C994" s="191"/>
      <c r="D994" s="191"/>
      <c r="E994" s="191"/>
      <c r="F994" s="191"/>
      <c r="G994" s="191"/>
      <c r="H994" s="191"/>
      <c r="I994" s="191"/>
      <c r="J994" s="191"/>
      <c r="K994" s="191"/>
      <c r="L994" s="191"/>
      <c r="M994" s="191"/>
      <c r="N994" s="191"/>
      <c r="O994" s="191"/>
      <c r="P994" s="191"/>
      <c r="Q994" s="191"/>
      <c r="R994" s="191"/>
      <c r="S994" s="191"/>
      <c r="T994" s="191"/>
      <c r="U994" s="191"/>
      <c r="V994" s="191"/>
      <c r="W994" s="191"/>
      <c r="X994" s="191"/>
      <c r="Y994" s="191"/>
      <c r="Z994" s="191"/>
    </row>
    <row r="995" spans="1:26">
      <c r="A995" s="191"/>
      <c r="B995" s="191"/>
      <c r="C995" s="191"/>
      <c r="D995" s="191"/>
      <c r="E995" s="191"/>
      <c r="F995" s="191"/>
      <c r="G995" s="191"/>
      <c r="H995" s="191"/>
      <c r="I995" s="191"/>
      <c r="J995" s="191"/>
      <c r="K995" s="191"/>
      <c r="L995" s="191"/>
      <c r="M995" s="191"/>
      <c r="N995" s="191"/>
      <c r="O995" s="191"/>
      <c r="P995" s="191"/>
      <c r="Q995" s="191"/>
      <c r="R995" s="191"/>
      <c r="S995" s="191"/>
      <c r="T995" s="191"/>
      <c r="U995" s="191"/>
      <c r="V995" s="191"/>
      <c r="W995" s="191"/>
      <c r="X995" s="191"/>
      <c r="Y995" s="191"/>
      <c r="Z995" s="191"/>
    </row>
    <row r="996" spans="1:26">
      <c r="A996" s="191"/>
      <c r="B996" s="191"/>
      <c r="C996" s="191"/>
      <c r="D996" s="191"/>
      <c r="E996" s="191"/>
      <c r="F996" s="191"/>
      <c r="G996" s="191"/>
      <c r="H996" s="191"/>
      <c r="I996" s="191"/>
      <c r="J996" s="191"/>
      <c r="K996" s="191"/>
      <c r="L996" s="191"/>
      <c r="M996" s="191"/>
      <c r="N996" s="191"/>
      <c r="O996" s="191"/>
      <c r="P996" s="191"/>
      <c r="Q996" s="191"/>
      <c r="R996" s="191"/>
      <c r="S996" s="191"/>
      <c r="T996" s="191"/>
      <c r="U996" s="191"/>
      <c r="V996" s="191"/>
      <c r="W996" s="191"/>
      <c r="X996" s="191"/>
      <c r="Y996" s="191"/>
      <c r="Z996" s="191"/>
    </row>
    <row r="997" spans="1:26">
      <c r="A997" s="191"/>
      <c r="B997" s="191"/>
      <c r="C997" s="191"/>
      <c r="D997" s="191"/>
      <c r="E997" s="191"/>
      <c r="F997" s="191"/>
      <c r="G997" s="191"/>
      <c r="H997" s="191"/>
      <c r="I997" s="191"/>
      <c r="J997" s="191"/>
      <c r="K997" s="191"/>
      <c r="L997" s="191"/>
      <c r="M997" s="191"/>
      <c r="N997" s="191"/>
      <c r="O997" s="191"/>
      <c r="P997" s="191"/>
      <c r="Q997" s="191"/>
      <c r="R997" s="191"/>
      <c r="S997" s="191"/>
      <c r="T997" s="191"/>
      <c r="U997" s="191"/>
      <c r="V997" s="191"/>
      <c r="W997" s="191"/>
      <c r="X997" s="191"/>
      <c r="Y997" s="191"/>
      <c r="Z997" s="191"/>
    </row>
    <row r="998" spans="1:26">
      <c r="A998" s="191"/>
      <c r="B998" s="191"/>
      <c r="C998" s="191"/>
      <c r="D998" s="191"/>
      <c r="E998" s="191"/>
      <c r="F998" s="191"/>
      <c r="G998" s="191"/>
      <c r="H998" s="191"/>
      <c r="I998" s="191"/>
      <c r="J998" s="191"/>
      <c r="K998" s="191"/>
      <c r="L998" s="191"/>
      <c r="M998" s="191"/>
      <c r="N998" s="191"/>
      <c r="O998" s="191"/>
      <c r="P998" s="191"/>
      <c r="Q998" s="191"/>
      <c r="R998" s="191"/>
      <c r="S998" s="191"/>
      <c r="T998" s="191"/>
      <c r="U998" s="191"/>
      <c r="V998" s="191"/>
      <c r="W998" s="191"/>
      <c r="X998" s="191"/>
      <c r="Y998" s="191"/>
      <c r="Z998" s="191"/>
    </row>
    <row r="999" spans="1:26">
      <c r="A999" s="191"/>
      <c r="B999" s="191"/>
      <c r="C999" s="191"/>
      <c r="D999" s="191"/>
      <c r="E999" s="191"/>
      <c r="F999" s="191"/>
      <c r="G999" s="191"/>
      <c r="H999" s="191"/>
      <c r="I999" s="191"/>
      <c r="J999" s="191"/>
      <c r="K999" s="191"/>
      <c r="L999" s="191"/>
      <c r="M999" s="191"/>
      <c r="N999" s="191"/>
      <c r="O999" s="191"/>
      <c r="P999" s="191"/>
      <c r="Q999" s="191"/>
      <c r="R999" s="191"/>
      <c r="S999" s="191"/>
      <c r="T999" s="191"/>
      <c r="U999" s="191"/>
      <c r="V999" s="191"/>
      <c r="W999" s="191"/>
      <c r="X999" s="191"/>
      <c r="Y999" s="191"/>
      <c r="Z999" s="191"/>
    </row>
    <row r="1000" spans="1:26">
      <c r="A1000" s="191"/>
      <c r="B1000" s="191"/>
      <c r="C1000" s="191"/>
      <c r="D1000" s="191"/>
      <c r="E1000" s="191"/>
      <c r="F1000" s="191"/>
      <c r="G1000" s="191"/>
      <c r="H1000" s="191"/>
      <c r="I1000" s="191"/>
      <c r="J1000" s="191"/>
      <c r="K1000" s="191"/>
      <c r="L1000" s="191"/>
      <c r="M1000" s="191"/>
      <c r="N1000" s="191"/>
      <c r="O1000" s="191"/>
      <c r="P1000" s="191"/>
      <c r="Q1000" s="191"/>
      <c r="R1000" s="191"/>
      <c r="S1000" s="191"/>
      <c r="T1000" s="191"/>
      <c r="U1000" s="191"/>
      <c r="V1000" s="191"/>
      <c r="W1000" s="191"/>
      <c r="X1000" s="191"/>
      <c r="Y1000" s="191"/>
      <c r="Z1000" s="191"/>
    </row>
  </sheetData>
  <sheetProtection algorithmName="SHA-512" hashValue="6g9/mH70+oQai+IprObZdF4Lcb/qmkyad/NFasD9x+ZJ2jsgCA1s5e8joR4/7r0cvQzhm8dCsTmJC61RQ/BxLQ==" saltValue="h1rP+HY2/7i72nQiP9ZUTg==" spinCount="100000" sheet="1"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1136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33023516.18</v>
      </c>
      <c r="C10" s="32">
        <v>3005817.68</v>
      </c>
      <c r="D10" s="33">
        <v>0</v>
      </c>
      <c r="E10" s="11">
        <v>36029333.859999999</v>
      </c>
      <c r="F10" s="12">
        <v>0.44169417107565501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4147079.67</v>
      </c>
      <c r="C13" s="14">
        <v>816289.61</v>
      </c>
      <c r="D13" s="15">
        <v>0</v>
      </c>
      <c r="E13" s="16">
        <v>4963369.28</v>
      </c>
      <c r="F13" s="17">
        <v>6.0847399743514732E-2</v>
      </c>
      <c r="G13" s="18"/>
    </row>
    <row r="14" spans="1:9">
      <c r="A14" s="19" t="s">
        <v>10</v>
      </c>
      <c r="B14" s="32">
        <v>0</v>
      </c>
      <c r="C14" s="32">
        <v>0</v>
      </c>
      <c r="D14" s="33">
        <v>0</v>
      </c>
      <c r="E14" s="11">
        <v>0</v>
      </c>
      <c r="F14" s="12">
        <v>0</v>
      </c>
      <c r="G14" s="13"/>
      <c r="H14" s="20"/>
      <c r="I14" s="20"/>
    </row>
    <row r="15" spans="1:9">
      <c r="A15" s="19" t="s">
        <v>11</v>
      </c>
      <c r="B15" s="32">
        <v>551855.03</v>
      </c>
      <c r="C15" s="32">
        <v>570174.93999999994</v>
      </c>
      <c r="D15" s="33">
        <v>0</v>
      </c>
      <c r="E15" s="11">
        <v>1122029.97</v>
      </c>
      <c r="F15" s="12">
        <v>1.3755294489954582E-2</v>
      </c>
      <c r="G15" s="13"/>
      <c r="H15" s="20"/>
      <c r="I15" s="20"/>
    </row>
    <row r="16" spans="1:9">
      <c r="A16" s="10" t="s">
        <v>12</v>
      </c>
      <c r="B16" s="32">
        <v>5798518.4800000004</v>
      </c>
      <c r="C16" s="32">
        <v>1037911.74</v>
      </c>
      <c r="D16" s="33">
        <v>0</v>
      </c>
      <c r="E16" s="11">
        <v>6836430.2200000007</v>
      </c>
      <c r="F16" s="12">
        <v>8.3809803169629243E-2</v>
      </c>
      <c r="G16" s="13"/>
    </row>
    <row r="17" spans="1:7">
      <c r="A17" s="10" t="s">
        <v>13</v>
      </c>
      <c r="B17" s="32">
        <v>9645386.1099999994</v>
      </c>
      <c r="C17" s="32">
        <v>9608156.8100000005</v>
      </c>
      <c r="D17" s="33">
        <v>262326.5</v>
      </c>
      <c r="E17" s="11">
        <v>19515869.420000002</v>
      </c>
      <c r="F17" s="12">
        <v>0.23925076716052349</v>
      </c>
      <c r="G17" s="13"/>
    </row>
    <row r="18" spans="1:7">
      <c r="A18" s="10" t="s">
        <v>14</v>
      </c>
      <c r="B18" s="32">
        <v>5974815.7800000003</v>
      </c>
      <c r="C18" s="32">
        <v>4475386.87</v>
      </c>
      <c r="D18" s="33">
        <v>0</v>
      </c>
      <c r="E18" s="11">
        <v>10450202.65</v>
      </c>
      <c r="F18" s="12">
        <v>0.12811209929664694</v>
      </c>
      <c r="G18" s="13"/>
    </row>
    <row r="19" spans="1:7">
      <c r="A19" s="10" t="s">
        <v>15</v>
      </c>
      <c r="B19" s="32">
        <v>1060333.95</v>
      </c>
      <c r="C19" s="32">
        <v>77220.81</v>
      </c>
      <c r="D19" s="33">
        <v>0</v>
      </c>
      <c r="E19" s="11">
        <v>1137554.76</v>
      </c>
      <c r="F19" s="12">
        <v>1.3945617443934771E-2</v>
      </c>
      <c r="G19" s="13"/>
    </row>
    <row r="20" spans="1:7" ht="13.5" thickBot="1">
      <c r="A20" s="10" t="s">
        <v>16</v>
      </c>
      <c r="B20" s="32">
        <v>0</v>
      </c>
      <c r="C20" s="34">
        <v>1515980.34</v>
      </c>
      <c r="D20" s="33">
        <v>0</v>
      </c>
      <c r="E20" s="21">
        <v>1515980.34</v>
      </c>
      <c r="F20" s="12">
        <v>1.8584847620141086E-2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60201505.200000003</v>
      </c>
      <c r="C22" s="21">
        <v>21106938.800000001</v>
      </c>
      <c r="D22" s="24">
        <v>262326.5</v>
      </c>
      <c r="E22" s="21">
        <v>81570770.500000015</v>
      </c>
      <c r="F22" s="25">
        <v>0.99999999999999989</v>
      </c>
      <c r="G22" s="18"/>
    </row>
    <row r="23" spans="1:7" ht="12.75" customHeight="1">
      <c r="A23" s="39" t="s">
        <v>17</v>
      </c>
      <c r="B23" s="27">
        <v>60201505.200000003</v>
      </c>
      <c r="C23" s="27">
        <v>21106938.800000004</v>
      </c>
      <c r="D23" s="27">
        <v>262326.5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tOqEFjG9UoZibUyLrvotoEOmi7BENemo30pRQ8wlsHxKX1X45xqGk1S93mQD39jUynpZ2Ra2ClGdzZHYT/3wSA==" saltValue="pjGDvDM+gDxLG62gi/BmfA==" spinCount="100000" sheet="1"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42578125" style="1" customWidth="1"/>
    <col min="7" max="7" width="22.5703125" style="1" customWidth="1"/>
    <col min="8" max="16384" width="12.42578125" style="1"/>
  </cols>
  <sheetData>
    <row r="1" spans="1:9">
      <c r="B1" s="45"/>
      <c r="C1" s="43" t="s">
        <v>920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115284059.34999999</v>
      </c>
      <c r="C10" s="32">
        <v>4203707.6500000004</v>
      </c>
      <c r="D10" s="33">
        <v>380105.82000000007</v>
      </c>
      <c r="E10" s="11">
        <v>119867872.81999999</v>
      </c>
      <c r="F10" s="12">
        <v>0.40558480184710971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47530.23</v>
      </c>
      <c r="C12" s="32">
        <v>1082.4000000000001</v>
      </c>
      <c r="D12" s="33">
        <v>1849</v>
      </c>
      <c r="E12" s="11">
        <v>50461.630000000005</v>
      </c>
      <c r="F12" s="12">
        <v>1.7074191543522019E-4</v>
      </c>
      <c r="G12" s="13"/>
    </row>
    <row r="13" spans="1:9">
      <c r="A13" s="10" t="s">
        <v>9</v>
      </c>
      <c r="B13" s="14"/>
      <c r="C13" s="14"/>
      <c r="D13" s="15"/>
      <c r="E13" s="16">
        <v>0</v>
      </c>
      <c r="F13" s="17">
        <v>0</v>
      </c>
      <c r="G13" s="18"/>
    </row>
    <row r="14" spans="1:9">
      <c r="A14" s="19" t="s">
        <v>10</v>
      </c>
      <c r="B14" s="32">
        <v>22785704.050000001</v>
      </c>
      <c r="C14" s="32">
        <v>4254652.1100000003</v>
      </c>
      <c r="D14" s="33">
        <v>788997.22</v>
      </c>
      <c r="E14" s="11">
        <v>27829353.379999999</v>
      </c>
      <c r="F14" s="12">
        <v>9.4163369305050565E-2</v>
      </c>
      <c r="G14" s="13"/>
      <c r="H14" s="20"/>
      <c r="I14" s="20"/>
    </row>
    <row r="15" spans="1:9">
      <c r="A15" s="19" t="s">
        <v>11</v>
      </c>
      <c r="B15" s="32">
        <v>1262571.78</v>
      </c>
      <c r="C15" s="32">
        <v>239086.03</v>
      </c>
      <c r="D15" s="33">
        <v>0</v>
      </c>
      <c r="E15" s="11">
        <v>1501657.81</v>
      </c>
      <c r="F15" s="12">
        <v>5.0810077044213184E-3</v>
      </c>
      <c r="G15" s="13"/>
      <c r="H15" s="20"/>
      <c r="I15" s="20"/>
    </row>
    <row r="16" spans="1:9">
      <c r="A16" s="10" t="s">
        <v>12</v>
      </c>
      <c r="B16" s="32">
        <v>30007269.079999998</v>
      </c>
      <c r="C16" s="32">
        <v>2219725.6200000006</v>
      </c>
      <c r="D16" s="33">
        <v>15107</v>
      </c>
      <c r="E16" s="11">
        <v>32242101.699999999</v>
      </c>
      <c r="F16" s="12">
        <v>0.10909433963816009</v>
      </c>
      <c r="G16" s="13"/>
    </row>
    <row r="17" spans="1:7">
      <c r="A17" s="10" t="s">
        <v>13</v>
      </c>
      <c r="B17" s="32">
        <v>34679414.799999997</v>
      </c>
      <c r="C17" s="32">
        <v>22467518.629999999</v>
      </c>
      <c r="D17" s="33">
        <v>1564218.98</v>
      </c>
      <c r="E17" s="11">
        <v>58711152.409999989</v>
      </c>
      <c r="F17" s="12">
        <v>0.19865499033409229</v>
      </c>
      <c r="G17" s="13"/>
    </row>
    <row r="18" spans="1:7">
      <c r="A18" s="10" t="s">
        <v>14</v>
      </c>
      <c r="B18" s="32">
        <v>17359223.890000001</v>
      </c>
      <c r="C18" s="32">
        <v>15157430.559999989</v>
      </c>
      <c r="D18" s="33">
        <v>901197.7</v>
      </c>
      <c r="E18" s="11">
        <v>33417852.150000002</v>
      </c>
      <c r="F18" s="12">
        <v>0.11307260755988245</v>
      </c>
      <c r="G18" s="13"/>
    </row>
    <row r="19" spans="1:7">
      <c r="A19" s="10" t="s">
        <v>15</v>
      </c>
      <c r="B19" s="32">
        <v>0</v>
      </c>
      <c r="C19" s="32">
        <v>0</v>
      </c>
      <c r="D19" s="33">
        <v>0</v>
      </c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>
        <v>0</v>
      </c>
      <c r="C20" s="34">
        <v>21922853.16</v>
      </c>
      <c r="D20" s="33">
        <v>0</v>
      </c>
      <c r="E20" s="21">
        <v>21922853.16</v>
      </c>
      <c r="F20" s="12">
        <v>7.4178141695848299E-2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221425773.18000001</v>
      </c>
      <c r="C22" s="21">
        <v>70466056.159999996</v>
      </c>
      <c r="D22" s="24">
        <v>3651475.7199999997</v>
      </c>
      <c r="E22" s="21">
        <v>295543305.06</v>
      </c>
      <c r="F22" s="25">
        <v>1</v>
      </c>
      <c r="G22" s="18"/>
    </row>
    <row r="23" spans="1:7" ht="12.75" customHeight="1">
      <c r="A23" s="39" t="s">
        <v>17</v>
      </c>
      <c r="B23" s="27">
        <v>221425773.17999995</v>
      </c>
      <c r="C23" s="27">
        <v>70466056.160000011</v>
      </c>
      <c r="D23" s="27">
        <v>3651475.7199999997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DP/4ODWQiJHcuvT3mKjLm9ZAAmHCae1A1wZ+KopMzLhITPfLCMhpYpHrCUhMxvauJeyP7VT7jj4VWKhTLEW0MA==" saltValue="EBwpC9oawIFYB5YyGwQD9A==" spinCount="100000" sheet="1"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0.59999389629810485"/>
    <pageSetUpPr fitToPage="1"/>
  </sheetPr>
  <dimension ref="A1:Z1000"/>
  <sheetViews>
    <sheetView zoomScaleNormal="100" workbookViewId="0"/>
  </sheetViews>
  <sheetFormatPr defaultColWidth="14.42578125" defaultRowHeight="15"/>
  <cols>
    <col min="1" max="1" width="31.5703125" customWidth="1"/>
    <col min="2" max="2" width="16" bestFit="1" customWidth="1"/>
    <col min="3" max="3" width="15.85546875" customWidth="1"/>
    <col min="4" max="4" width="15.7109375" customWidth="1"/>
    <col min="5" max="5" width="16.140625" customWidth="1"/>
    <col min="6" max="6" width="14.28515625" customWidth="1"/>
    <col min="7" max="7" width="22.85546875" customWidth="1"/>
    <col min="8" max="26" width="12.42578125" customWidth="1"/>
  </cols>
  <sheetData>
    <row r="1" spans="1:26" ht="12.75" customHeight="1">
      <c r="A1" s="159"/>
      <c r="B1" s="160"/>
      <c r="C1" s="161" t="s">
        <v>940</v>
      </c>
      <c r="D1" s="160"/>
      <c r="E1" s="160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</row>
    <row r="2" spans="1:26" ht="12.75" customHeight="1">
      <c r="A2" s="159"/>
      <c r="B2" s="160"/>
      <c r="C2" s="161" t="s">
        <v>0</v>
      </c>
      <c r="D2" s="160"/>
      <c r="E2" s="160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</row>
    <row r="3" spans="1:26" ht="12.75" customHeight="1">
      <c r="A3" s="159"/>
      <c r="B3" s="160"/>
      <c r="C3" s="161" t="s">
        <v>1</v>
      </c>
      <c r="D3" s="160"/>
      <c r="E3" s="160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26" ht="12.75" customHeight="1">
      <c r="A4" s="159"/>
      <c r="B4" s="160"/>
      <c r="C4" s="162" t="s">
        <v>1180</v>
      </c>
      <c r="D4" s="160"/>
      <c r="E4" s="160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</row>
    <row r="5" spans="1:26" ht="12.75" customHeight="1">
      <c r="A5" s="163"/>
      <c r="B5" s="164"/>
      <c r="C5" s="164"/>
      <c r="D5" s="164"/>
      <c r="E5" s="159"/>
      <c r="F5" s="190" t="s">
        <v>2</v>
      </c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</row>
    <row r="6" spans="1:26" ht="12.75" customHeight="1" thickBot="1">
      <c r="A6" s="163"/>
      <c r="B6" s="163"/>
      <c r="C6" s="163"/>
      <c r="D6" s="159"/>
      <c r="E6" s="159"/>
      <c r="F6" s="253" t="s">
        <v>1181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</row>
    <row r="7" spans="1:26" ht="12.75" customHeight="1">
      <c r="A7" s="242"/>
      <c r="B7" s="243" t="s">
        <v>1128</v>
      </c>
      <c r="C7" s="243" t="s">
        <v>1129</v>
      </c>
      <c r="D7" s="244" t="s">
        <v>1130</v>
      </c>
      <c r="E7" s="245"/>
      <c r="F7" s="246" t="s">
        <v>1131</v>
      </c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</row>
    <row r="8" spans="1:26" ht="12.75" customHeight="1" thickBot="1">
      <c r="A8" s="247" t="s">
        <v>3</v>
      </c>
      <c r="B8" s="248" t="s">
        <v>1132</v>
      </c>
      <c r="C8" s="248" t="s">
        <v>1133</v>
      </c>
      <c r="D8" s="249" t="s">
        <v>1134</v>
      </c>
      <c r="E8" s="248" t="s">
        <v>4</v>
      </c>
      <c r="F8" s="250" t="s">
        <v>1135</v>
      </c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</row>
    <row r="9" spans="1:26" ht="12.75" customHeight="1">
      <c r="A9" s="166"/>
      <c r="B9" s="251"/>
      <c r="C9" s="251"/>
      <c r="D9" s="169"/>
      <c r="E9" s="170"/>
      <c r="F9" s="171"/>
      <c r="G9" s="172" t="s">
        <v>5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ht="12.75" customHeight="1">
      <c r="A10" s="173" t="s">
        <v>6</v>
      </c>
      <c r="B10" s="282">
        <v>67680471</v>
      </c>
      <c r="C10" s="282">
        <v>3051655</v>
      </c>
      <c r="D10" s="283">
        <v>501865</v>
      </c>
      <c r="E10" s="174">
        <v>71233991</v>
      </c>
      <c r="F10" s="175">
        <v>0.37620619866783567</v>
      </c>
      <c r="G10" s="252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ht="12.75" customHeight="1">
      <c r="A11" s="173" t="s">
        <v>7</v>
      </c>
      <c r="B11" s="284">
        <v>0</v>
      </c>
      <c r="C11" s="282">
        <v>0</v>
      </c>
      <c r="D11" s="283">
        <v>0</v>
      </c>
      <c r="E11" s="174">
        <v>0</v>
      </c>
      <c r="F11" s="175">
        <v>0</v>
      </c>
      <c r="G11" s="252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 ht="12.75" customHeight="1">
      <c r="A12" s="173" t="s">
        <v>8</v>
      </c>
      <c r="B12" s="282">
        <v>258621</v>
      </c>
      <c r="C12" s="282">
        <v>17721</v>
      </c>
      <c r="D12" s="283">
        <v>8828</v>
      </c>
      <c r="E12" s="174">
        <v>285170</v>
      </c>
      <c r="F12" s="175">
        <v>1.5060608028280586E-3</v>
      </c>
      <c r="G12" s="252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  <row r="13" spans="1:26" ht="12.75" customHeight="1">
      <c r="A13" s="173" t="s">
        <v>9</v>
      </c>
      <c r="B13" s="282">
        <v>0</v>
      </c>
      <c r="C13" s="282">
        <v>0</v>
      </c>
      <c r="D13" s="283">
        <v>0</v>
      </c>
      <c r="E13" s="177">
        <v>0</v>
      </c>
      <c r="F13" s="178">
        <v>0</v>
      </c>
      <c r="G13" s="252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</row>
    <row r="14" spans="1:26" ht="12.75" customHeight="1">
      <c r="A14" s="179" t="s">
        <v>10</v>
      </c>
      <c r="B14" s="282">
        <v>16464551</v>
      </c>
      <c r="C14" s="282">
        <v>4292320</v>
      </c>
      <c r="D14" s="283">
        <v>2390182</v>
      </c>
      <c r="E14" s="174">
        <v>23147053</v>
      </c>
      <c r="F14" s="175">
        <v>0.12224592076404819</v>
      </c>
      <c r="G14" s="252"/>
      <c r="H14" s="180"/>
      <c r="I14" s="180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</row>
    <row r="15" spans="1:26" ht="12.75" customHeight="1">
      <c r="A15" s="179" t="s">
        <v>11</v>
      </c>
      <c r="B15" s="282">
        <v>620544</v>
      </c>
      <c r="C15" s="282">
        <v>100391</v>
      </c>
      <c r="D15" s="283">
        <v>6220</v>
      </c>
      <c r="E15" s="174">
        <v>727155</v>
      </c>
      <c r="F15" s="175">
        <v>3.8403045309129188E-3</v>
      </c>
      <c r="G15" s="252"/>
      <c r="H15" s="180"/>
      <c r="I15" s="180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</row>
    <row r="16" spans="1:26" ht="12.75" customHeight="1">
      <c r="A16" s="173" t="s">
        <v>12</v>
      </c>
      <c r="B16" s="282">
        <v>18638452</v>
      </c>
      <c r="C16" s="282">
        <v>3618772</v>
      </c>
      <c r="D16" s="283">
        <v>24762</v>
      </c>
      <c r="E16" s="174">
        <v>22281986</v>
      </c>
      <c r="F16" s="175">
        <v>0.11767726522342309</v>
      </c>
      <c r="G16" s="252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</row>
    <row r="17" spans="1:26" ht="12.75" customHeight="1">
      <c r="A17" s="173" t="s">
        <v>13</v>
      </c>
      <c r="B17" s="282">
        <v>25529113</v>
      </c>
      <c r="C17" s="282">
        <v>17348823</v>
      </c>
      <c r="D17" s="283">
        <v>646265</v>
      </c>
      <c r="E17" s="174">
        <v>43524201</v>
      </c>
      <c r="F17" s="175">
        <v>0.22986321527688675</v>
      </c>
      <c r="G17" s="252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</row>
    <row r="18" spans="1:26" ht="12.75" customHeight="1">
      <c r="A18" s="173" t="s">
        <v>14</v>
      </c>
      <c r="B18" s="282">
        <v>9925487</v>
      </c>
      <c r="C18" s="282">
        <v>17594640</v>
      </c>
      <c r="D18" s="283">
        <v>539565</v>
      </c>
      <c r="E18" s="174">
        <v>28059692</v>
      </c>
      <c r="F18" s="175">
        <v>0.14819091159879388</v>
      </c>
      <c r="G18" s="252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</row>
    <row r="19" spans="1:26" ht="12.75" customHeight="1">
      <c r="A19" s="173" t="s">
        <v>15</v>
      </c>
      <c r="B19" s="282">
        <v>88526</v>
      </c>
      <c r="C19" s="282">
        <v>0</v>
      </c>
      <c r="D19" s="283">
        <v>0</v>
      </c>
      <c r="E19" s="174">
        <v>88526</v>
      </c>
      <c r="F19" s="175">
        <v>4.6753002991603858E-4</v>
      </c>
      <c r="G19" s="252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</row>
    <row r="20" spans="1:26" ht="12.75" customHeight="1" thickBot="1">
      <c r="A20" s="173" t="s">
        <v>16</v>
      </c>
      <c r="B20" s="285">
        <v>0</v>
      </c>
      <c r="C20" s="286">
        <v>491</v>
      </c>
      <c r="D20" s="287">
        <v>0</v>
      </c>
      <c r="E20" s="181">
        <v>491</v>
      </c>
      <c r="F20" s="175">
        <v>2.5931053553619832E-6</v>
      </c>
      <c r="G20" s="252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</row>
    <row r="21" spans="1:26" ht="12.75" customHeight="1">
      <c r="A21" s="182"/>
      <c r="B21" s="177"/>
      <c r="C21" s="177"/>
      <c r="D21" s="169"/>
      <c r="E21" s="177"/>
      <c r="F21" s="171"/>
      <c r="G21" s="252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</row>
    <row r="22" spans="1:26" ht="12.75" customHeight="1" thickBot="1">
      <c r="A22" s="183" t="s">
        <v>4</v>
      </c>
      <c r="B22" s="181">
        <v>139205765</v>
      </c>
      <c r="C22" s="181">
        <v>46024813</v>
      </c>
      <c r="D22" s="184">
        <v>4117687</v>
      </c>
      <c r="E22" s="181">
        <v>189348265</v>
      </c>
      <c r="F22" s="185">
        <v>0.99999999999999989</v>
      </c>
      <c r="G22" s="252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</row>
    <row r="23" spans="1:26" ht="12.75" customHeight="1">
      <c r="A23" s="186" t="s">
        <v>17</v>
      </c>
      <c r="B23" s="187">
        <v>139205765</v>
      </c>
      <c r="C23" s="187">
        <v>46024813</v>
      </c>
      <c r="D23" s="187">
        <v>4117687</v>
      </c>
      <c r="E23" s="163"/>
      <c r="F23" s="188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</row>
    <row r="24" spans="1:26" ht="12.75" customHeight="1">
      <c r="A24" s="189"/>
      <c r="B24" s="163"/>
      <c r="C24" s="163"/>
      <c r="D24" s="163"/>
      <c r="E24" s="163"/>
      <c r="F24" s="188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</row>
    <row r="25" spans="1:26" ht="12.75" customHeight="1">
      <c r="A25" s="190" t="s">
        <v>18</v>
      </c>
      <c r="B25" s="252"/>
      <c r="C25" s="252"/>
      <c r="D25" s="252"/>
      <c r="E25" s="252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6" ht="12.75" customHeight="1">
      <c r="A26" s="159"/>
      <c r="B26" s="252"/>
      <c r="C26" s="252"/>
      <c r="D26" s="252"/>
      <c r="E26" s="252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</row>
    <row r="27" spans="1:26" ht="12.75" customHeight="1">
      <c r="A27" s="159"/>
      <c r="B27" s="252"/>
      <c r="C27" s="252"/>
      <c r="D27" s="252"/>
      <c r="E27" s="252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</row>
    <row r="28" spans="1:26" ht="12.75" customHeight="1">
      <c r="A28" s="159"/>
      <c r="B28" s="252"/>
      <c r="C28" s="252"/>
      <c r="D28" s="252"/>
      <c r="E28" s="252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6" ht="12.75" customHeight="1">
      <c r="A29" s="159"/>
      <c r="B29" s="252"/>
      <c r="C29" s="252"/>
      <c r="D29" s="252"/>
      <c r="E29" s="252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</row>
    <row r="30" spans="1:26" ht="12.75" customHeight="1">
      <c r="A30" s="159"/>
      <c r="B30" s="252"/>
      <c r="C30" s="252"/>
      <c r="D30" s="252"/>
      <c r="E30" s="252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</row>
    <row r="31" spans="1:26" ht="12.75" customHeight="1">
      <c r="A31" s="159"/>
      <c r="B31" s="252"/>
      <c r="C31" s="252"/>
      <c r="D31" s="252"/>
      <c r="E31" s="252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</row>
    <row r="32" spans="1:26" ht="12.75" customHeight="1">
      <c r="A32" s="159"/>
      <c r="B32" s="252"/>
      <c r="C32" s="252"/>
      <c r="D32" s="252"/>
      <c r="E32" s="252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6" ht="12.75" customHeight="1">
      <c r="A33" s="159"/>
      <c r="B33" s="252"/>
      <c r="C33" s="252"/>
      <c r="D33" s="252"/>
      <c r="E33" s="252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</row>
    <row r="34" spans="1:26" ht="12.75" customHeight="1">
      <c r="A34" s="159"/>
      <c r="B34" s="252"/>
      <c r="C34" s="252"/>
      <c r="D34" s="252"/>
      <c r="E34" s="252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</row>
    <row r="35" spans="1:26" ht="12.75" customHeight="1">
      <c r="A35" s="159"/>
      <c r="B35" s="252"/>
      <c r="C35" s="252"/>
      <c r="D35" s="252"/>
      <c r="E35" s="252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</row>
    <row r="36" spans="1:26" ht="12.75" customHeight="1">
      <c r="A36" s="159"/>
      <c r="B36" s="252"/>
      <c r="C36" s="252"/>
      <c r="D36" s="252"/>
      <c r="E36" s="252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</row>
    <row r="37" spans="1:26" ht="12.75" customHeight="1">
      <c r="A37" s="159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</row>
    <row r="38" spans="1:26" ht="12.75" customHeight="1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</row>
    <row r="39" spans="1:26" ht="12.75" customHeight="1">
      <c r="A39" s="159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</row>
    <row r="40" spans="1:26" ht="12.75" customHeight="1">
      <c r="A40" s="15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</row>
    <row r="41" spans="1:26" ht="12.75" customHeight="1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</row>
    <row r="42" spans="1:26" ht="12.75" customHeight="1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</row>
    <row r="43" spans="1:26" ht="12.75" customHeight="1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</row>
    <row r="44" spans="1:26" ht="12.75" customHeight="1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</row>
    <row r="45" spans="1:26" ht="12.75" customHeight="1">
      <c r="A45" s="15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</row>
    <row r="46" spans="1:26" ht="12.75" customHeight="1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</row>
    <row r="47" spans="1:26" ht="12.75" customHeight="1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</row>
    <row r="48" spans="1:26" ht="12.75" customHeight="1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</row>
    <row r="49" spans="1:26" ht="12.75" customHeight="1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</row>
    <row r="50" spans="1:26" ht="12.75" customHeight="1">
      <c r="A50" s="159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</row>
    <row r="51" spans="1:26" ht="12.75" customHeight="1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</row>
    <row r="52" spans="1:26" ht="12.75" customHeight="1">
      <c r="A52" s="159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</row>
    <row r="53" spans="1:26" ht="12.75" customHeight="1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</row>
    <row r="54" spans="1:26" ht="12.75" customHeight="1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</row>
    <row r="55" spans="1:26" ht="12.75" customHeight="1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</row>
    <row r="56" spans="1:26" ht="12.75" customHeight="1">
      <c r="A56" s="159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</row>
    <row r="57" spans="1:26" ht="12.75" customHeight="1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</row>
    <row r="58" spans="1:26" ht="12.75" customHeight="1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</row>
    <row r="59" spans="1:26" ht="12.75" customHeight="1">
      <c r="A59" s="159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</row>
    <row r="60" spans="1:26" ht="12.75" customHeight="1">
      <c r="A60" s="159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</row>
    <row r="61" spans="1:26" ht="12.75" customHeight="1">
      <c r="A61" s="15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</row>
    <row r="62" spans="1:26" ht="12.75" customHeight="1">
      <c r="A62" s="159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</row>
    <row r="63" spans="1:26" ht="12.75" customHeight="1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</row>
    <row r="64" spans="1:26" ht="12.75" customHeight="1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</row>
    <row r="65" spans="1:26" ht="12.75" customHeight="1">
      <c r="A65" s="159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</row>
    <row r="66" spans="1:26" ht="12.75" customHeight="1">
      <c r="A66" s="159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</row>
    <row r="67" spans="1:26" ht="12.75" customHeight="1">
      <c r="A67" s="159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</row>
    <row r="68" spans="1:26" ht="12.75" customHeight="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</row>
    <row r="69" spans="1:26" ht="12.75" customHeight="1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</row>
    <row r="70" spans="1:26" ht="12.75" customHeight="1">
      <c r="A70" s="159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</row>
    <row r="71" spans="1:26" ht="12.75" customHeight="1">
      <c r="A71" s="159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</row>
    <row r="72" spans="1:26" ht="12.75" customHeight="1">
      <c r="A72" s="159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</row>
    <row r="73" spans="1:26" ht="12.75" customHeight="1">
      <c r="A73" s="159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</row>
    <row r="74" spans="1:26" ht="12.75" customHeight="1">
      <c r="A74" s="159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</row>
    <row r="75" spans="1:26" ht="12.75" customHeight="1">
      <c r="A75" s="159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</row>
    <row r="76" spans="1:26" ht="12.75" customHeight="1">
      <c r="A76" s="159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</row>
    <row r="77" spans="1:26" ht="12.75" customHeight="1">
      <c r="A77" s="159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</row>
    <row r="78" spans="1:26" ht="12.75" customHeight="1">
      <c r="A78" s="159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</row>
    <row r="79" spans="1:26" ht="12.75" customHeight="1">
      <c r="A79" s="159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</row>
    <row r="80" spans="1:26" ht="12.75" customHeight="1">
      <c r="A80" s="159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</row>
    <row r="81" spans="1:26" ht="12.75" customHeight="1">
      <c r="A81" s="159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</row>
    <row r="82" spans="1:26" ht="12.75" customHeight="1">
      <c r="A82" s="159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</row>
    <row r="83" spans="1:26" ht="12.75" customHeight="1">
      <c r="A83" s="159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</row>
    <row r="84" spans="1:26" ht="12.75" customHeight="1">
      <c r="A84" s="159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</row>
    <row r="85" spans="1:26" ht="12.75" customHeight="1">
      <c r="A85" s="159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</row>
    <row r="86" spans="1:26" ht="12.75" customHeight="1">
      <c r="A86" s="159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</row>
    <row r="87" spans="1:26" ht="12.75" customHeight="1">
      <c r="A87" s="159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</row>
    <row r="88" spans="1:26" ht="12.75" customHeight="1">
      <c r="A88" s="159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</row>
    <row r="89" spans="1:26" ht="12.75" customHeight="1">
      <c r="A89" s="159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</row>
    <row r="90" spans="1:26" ht="12.75" customHeight="1">
      <c r="A90" s="159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</row>
    <row r="91" spans="1:26" ht="12.75" customHeight="1">
      <c r="A91" s="159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</row>
    <row r="92" spans="1:26" ht="12.75" customHeight="1">
      <c r="A92" s="159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</row>
    <row r="93" spans="1:26" ht="12.75" customHeight="1">
      <c r="A93" s="159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</row>
    <row r="94" spans="1:26" ht="12.75" customHeight="1">
      <c r="A94" s="159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</row>
    <row r="95" spans="1:26" ht="12.75" customHeight="1">
      <c r="A95" s="159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</row>
    <row r="96" spans="1:26" ht="12.75" customHeight="1">
      <c r="A96" s="159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</row>
    <row r="97" spans="1:26" ht="12.75" customHeight="1">
      <c r="A97" s="159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</row>
    <row r="98" spans="1:26" ht="12.75" customHeight="1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</row>
    <row r="99" spans="1:26" ht="12.75" customHeight="1">
      <c r="A99" s="159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</row>
    <row r="100" spans="1:26" ht="12.75" customHeight="1">
      <c r="A100" s="159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</row>
    <row r="101" spans="1:26" ht="12.75" customHeight="1">
      <c r="A101" s="159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</row>
    <row r="102" spans="1:26" ht="12.75" customHeight="1">
      <c r="A102" s="159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</row>
    <row r="103" spans="1:26" ht="12.75" customHeight="1">
      <c r="A103" s="159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</row>
    <row r="104" spans="1:26" ht="12.75" customHeight="1">
      <c r="A104" s="159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</row>
    <row r="105" spans="1:26" ht="12.75" customHeight="1">
      <c r="A105" s="159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</row>
    <row r="106" spans="1:26" ht="12.75" customHeight="1">
      <c r="A106" s="159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</row>
    <row r="107" spans="1:26" ht="12.75" customHeight="1">
      <c r="A107" s="159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</row>
    <row r="108" spans="1:26" ht="12.75" customHeight="1">
      <c r="A108" s="159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</row>
    <row r="109" spans="1:26" ht="12.75" customHeight="1">
      <c r="A109" s="159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</row>
    <row r="110" spans="1:26" ht="12.75" customHeight="1">
      <c r="A110" s="159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</row>
    <row r="111" spans="1:26" ht="12.75" customHeight="1">
      <c r="A111" s="159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</row>
    <row r="112" spans="1:26" ht="12.75" customHeight="1">
      <c r="A112" s="159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</row>
    <row r="113" spans="1:26" ht="12.75" customHeight="1">
      <c r="A113" s="159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</row>
    <row r="114" spans="1:26" ht="12.75" customHeight="1">
      <c r="A114" s="159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</row>
    <row r="115" spans="1:26" ht="12.75" customHeight="1">
      <c r="A115" s="159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</row>
    <row r="116" spans="1:26" ht="12.75" customHeight="1">
      <c r="A116" s="159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</row>
    <row r="117" spans="1:26" ht="12.75" customHeight="1">
      <c r="A117" s="159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</row>
    <row r="118" spans="1:26" ht="12.75" customHeight="1">
      <c r="A118" s="159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</row>
    <row r="119" spans="1:26" ht="12.75" customHeight="1">
      <c r="A119" s="159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</row>
    <row r="120" spans="1:26" ht="12.75" customHeight="1">
      <c r="A120" s="159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</row>
    <row r="121" spans="1:26" ht="12.75" customHeight="1">
      <c r="A121" s="159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</row>
    <row r="122" spans="1:26" ht="12.75" customHeight="1">
      <c r="A122" s="159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</row>
    <row r="123" spans="1:26" ht="12.75" customHeight="1">
      <c r="A123" s="159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</row>
    <row r="124" spans="1:26" ht="12.75" customHeight="1">
      <c r="A124" s="159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</row>
    <row r="125" spans="1:26" ht="12.75" customHeight="1">
      <c r="A125" s="159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</row>
    <row r="126" spans="1:26" ht="12.75" customHeight="1">
      <c r="A126" s="159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</row>
    <row r="127" spans="1:26" ht="12.75" customHeight="1">
      <c r="A127" s="159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</row>
    <row r="128" spans="1:26" ht="12.75" customHeight="1">
      <c r="A128" s="159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</row>
    <row r="129" spans="1:26" ht="12.75" customHeight="1">
      <c r="A129" s="159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</row>
    <row r="130" spans="1:26" ht="12.75" customHeight="1">
      <c r="A130" s="159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</row>
    <row r="131" spans="1:26" ht="12.75" customHeight="1">
      <c r="A131" s="159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</row>
    <row r="132" spans="1:26" ht="12.75" customHeight="1">
      <c r="A132" s="159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</row>
    <row r="133" spans="1:26" ht="12.75" customHeight="1">
      <c r="A133" s="159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</row>
    <row r="134" spans="1:26" ht="12.75" customHeight="1">
      <c r="A134" s="159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</row>
    <row r="135" spans="1:26" ht="12.75" customHeight="1">
      <c r="A135" s="159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</row>
    <row r="136" spans="1:26" ht="12.75" customHeight="1">
      <c r="A136" s="159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</row>
    <row r="137" spans="1:26" ht="12.75" customHeight="1">
      <c r="A137" s="159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</row>
    <row r="138" spans="1:26" ht="12.75" customHeight="1">
      <c r="A138" s="159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</row>
    <row r="139" spans="1:26" ht="12.75" customHeight="1">
      <c r="A139" s="159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</row>
    <row r="140" spans="1:26" ht="12.75" customHeight="1">
      <c r="A140" s="159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</row>
    <row r="141" spans="1:26" ht="12.75" customHeight="1">
      <c r="A141" s="159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</row>
    <row r="142" spans="1:26" ht="12.75" customHeight="1">
      <c r="A142" s="159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</row>
    <row r="143" spans="1:26" ht="12.75" customHeight="1">
      <c r="A143" s="159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</row>
    <row r="144" spans="1:26" ht="12.75" customHeight="1">
      <c r="A144" s="159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</row>
    <row r="145" spans="1:26" ht="12.75" customHeight="1">
      <c r="A145" s="159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</row>
    <row r="146" spans="1:26" ht="12.75" customHeight="1">
      <c r="A146" s="159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</row>
    <row r="147" spans="1:26" ht="12.75" customHeight="1">
      <c r="A147" s="159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</row>
    <row r="148" spans="1:26" ht="12.75" customHeight="1">
      <c r="A148" s="159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</row>
    <row r="149" spans="1:26" ht="12.75" customHeight="1">
      <c r="A149" s="159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</row>
    <row r="150" spans="1:26" ht="12.75" customHeight="1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</row>
    <row r="151" spans="1:26" ht="12.75" customHeight="1">
      <c r="A151" s="159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</row>
    <row r="152" spans="1:26" ht="12.75" customHeight="1">
      <c r="A152" s="159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</row>
    <row r="153" spans="1:26" ht="12.75" customHeight="1">
      <c r="A153" s="159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</row>
    <row r="154" spans="1:26" ht="12.75" customHeight="1">
      <c r="A154" s="159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</row>
    <row r="155" spans="1:26" ht="12.75" customHeight="1">
      <c r="A155" s="159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</row>
    <row r="156" spans="1:26" ht="12.75" customHeight="1">
      <c r="A156" s="159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</row>
    <row r="157" spans="1:26" ht="12.75" customHeight="1">
      <c r="A157" s="159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</row>
    <row r="158" spans="1:26" ht="12.75" customHeight="1">
      <c r="A158" s="159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</row>
    <row r="159" spans="1:26" ht="12.75" customHeight="1">
      <c r="A159" s="159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</row>
    <row r="160" spans="1:26" ht="12.75" customHeight="1">
      <c r="A160" s="159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</row>
    <row r="161" spans="1:26" ht="12.75" customHeight="1">
      <c r="A161" s="159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</row>
    <row r="162" spans="1:26" ht="12.75" customHeight="1">
      <c r="A162" s="159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</row>
    <row r="163" spans="1:26" ht="12.75" customHeight="1">
      <c r="A163" s="159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</row>
    <row r="164" spans="1:26" ht="12.75" customHeight="1">
      <c r="A164" s="159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</row>
    <row r="165" spans="1:26" ht="12.75" customHeight="1">
      <c r="A165" s="159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</row>
    <row r="166" spans="1:26" ht="12.75" customHeight="1">
      <c r="A166" s="159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</row>
    <row r="167" spans="1:26" ht="12.75" customHeight="1">
      <c r="A167" s="159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</row>
    <row r="168" spans="1:26" ht="12.75" customHeight="1">
      <c r="A168" s="159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</row>
    <row r="169" spans="1:26" ht="12.75" customHeight="1">
      <c r="A169" s="159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</row>
    <row r="170" spans="1:26" ht="12.75" customHeight="1">
      <c r="A170" s="159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</row>
    <row r="171" spans="1:26" ht="12.75" customHeight="1">
      <c r="A171" s="159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</row>
    <row r="172" spans="1:26" ht="12.75" customHeight="1">
      <c r="A172" s="159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</row>
    <row r="173" spans="1:26" ht="12.75" customHeight="1">
      <c r="A173" s="159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</row>
    <row r="174" spans="1:26" ht="12.75" customHeight="1">
      <c r="A174" s="159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</row>
    <row r="175" spans="1:26" ht="12.75" customHeight="1">
      <c r="A175" s="159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</row>
    <row r="176" spans="1:26" ht="12.75" customHeight="1">
      <c r="A176" s="159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</row>
    <row r="177" spans="1:26" ht="12.75" customHeight="1">
      <c r="A177" s="159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</row>
    <row r="178" spans="1:26" ht="12.75" customHeight="1">
      <c r="A178" s="159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</row>
    <row r="179" spans="1:26" ht="12.75" customHeight="1">
      <c r="A179" s="159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</row>
    <row r="180" spans="1:26" ht="12.75" customHeight="1">
      <c r="A180" s="159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</row>
    <row r="181" spans="1:26" ht="12.75" customHeight="1">
      <c r="A181" s="159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</row>
    <row r="182" spans="1:26" ht="12.75" customHeight="1">
      <c r="A182" s="159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</row>
    <row r="183" spans="1:26" ht="12.75" customHeight="1">
      <c r="A183" s="159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</row>
    <row r="184" spans="1:26" ht="12.75" customHeight="1">
      <c r="A184" s="159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</row>
    <row r="185" spans="1:26" ht="12.75" customHeight="1">
      <c r="A185" s="159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</row>
    <row r="186" spans="1:26" ht="12.75" customHeight="1">
      <c r="A186" s="159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</row>
    <row r="187" spans="1:26" ht="12.75" customHeight="1">
      <c r="A187" s="159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</row>
    <row r="188" spans="1:26" ht="12.75" customHeight="1">
      <c r="A188" s="159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</row>
    <row r="189" spans="1:26" ht="12.75" customHeight="1">
      <c r="A189" s="159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</row>
    <row r="190" spans="1:26" ht="12.75" customHeight="1">
      <c r="A190" s="159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</row>
    <row r="191" spans="1:26" ht="12.75" customHeight="1">
      <c r="A191" s="159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</row>
    <row r="192" spans="1:26" ht="12.75" customHeight="1">
      <c r="A192" s="159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</row>
    <row r="193" spans="1:26" ht="12.75" customHeight="1">
      <c r="A193" s="159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</row>
    <row r="194" spans="1:26" ht="12.75" customHeight="1">
      <c r="A194" s="159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</row>
    <row r="195" spans="1:26" ht="12.75" customHeight="1">
      <c r="A195" s="159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</row>
    <row r="196" spans="1:26" ht="12.75" customHeight="1">
      <c r="A196" s="159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</row>
    <row r="197" spans="1:26" ht="12.75" customHeight="1">
      <c r="A197" s="159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</row>
    <row r="198" spans="1:26" ht="12.75" customHeight="1">
      <c r="A198" s="159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</row>
    <row r="199" spans="1:26" ht="12.75" customHeight="1">
      <c r="A199" s="159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</row>
    <row r="200" spans="1:26" ht="12.75" customHeight="1">
      <c r="A200" s="159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</row>
    <row r="201" spans="1:26" ht="12.75" customHeight="1">
      <c r="A201" s="159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</row>
    <row r="202" spans="1:26" ht="12.75" customHeight="1">
      <c r="A202" s="159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</row>
    <row r="203" spans="1:26" ht="12.75" customHeight="1">
      <c r="A203" s="159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</row>
    <row r="204" spans="1:26" ht="12.75" customHeight="1">
      <c r="A204" s="159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</row>
    <row r="205" spans="1:26" ht="12.75" customHeight="1">
      <c r="A205" s="159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</row>
    <row r="206" spans="1:26" ht="12.75" customHeight="1">
      <c r="A206" s="159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</row>
    <row r="207" spans="1:26" ht="12.75" customHeight="1">
      <c r="A207" s="159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</row>
    <row r="208" spans="1:26" ht="12.75" customHeight="1">
      <c r="A208" s="159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</row>
    <row r="209" spans="1:26" ht="12.75" customHeight="1">
      <c r="A209" s="159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</row>
    <row r="210" spans="1:26" ht="12.75" customHeight="1">
      <c r="A210" s="159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</row>
    <row r="211" spans="1:26" ht="12.75" customHeight="1">
      <c r="A211" s="159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</row>
    <row r="212" spans="1:26" ht="12.75" customHeight="1">
      <c r="A212" s="159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</row>
    <row r="213" spans="1:26" ht="12.75" customHeight="1">
      <c r="A213" s="159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</row>
    <row r="214" spans="1:26" ht="12.75" customHeight="1">
      <c r="A214" s="159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</row>
    <row r="215" spans="1:26" ht="12.75" customHeight="1">
      <c r="A215" s="159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</row>
    <row r="216" spans="1:26" ht="12.75" customHeight="1">
      <c r="A216" s="159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</row>
    <row r="217" spans="1:26" ht="12.75" customHeight="1">
      <c r="A217" s="159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</row>
    <row r="218" spans="1:26" ht="12.75" customHeight="1">
      <c r="A218" s="159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</row>
    <row r="219" spans="1:26" ht="12.75" customHeight="1">
      <c r="A219" s="159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</row>
    <row r="220" spans="1:26" ht="12.75" customHeight="1">
      <c r="A220" s="159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</row>
    <row r="221" spans="1:26" ht="12.75" customHeight="1">
      <c r="A221" s="159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</row>
    <row r="222" spans="1:26" ht="12.75" customHeight="1">
      <c r="A222" s="159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</row>
    <row r="223" spans="1:26" ht="12.75" customHeight="1">
      <c r="A223" s="159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</row>
    <row r="224" spans="1:26" ht="12.75" customHeight="1">
      <c r="A224" s="159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</row>
    <row r="225" spans="1:26" ht="12.75" customHeight="1">
      <c r="A225" s="159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</row>
    <row r="226" spans="1:26" ht="12.75" customHeight="1">
      <c r="A226" s="159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</row>
    <row r="227" spans="1:26" ht="12.75" customHeight="1">
      <c r="A227" s="159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</row>
    <row r="228" spans="1:26" ht="12.75" customHeight="1">
      <c r="A228" s="159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</row>
    <row r="229" spans="1:26" ht="12.75" customHeight="1">
      <c r="A229" s="159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</row>
    <row r="230" spans="1:26" ht="12.75" customHeight="1">
      <c r="A230" s="159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</row>
    <row r="231" spans="1:26" ht="12.75" customHeight="1">
      <c r="A231" s="159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</row>
    <row r="232" spans="1:26" ht="12.75" customHeight="1">
      <c r="A232" s="159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</row>
    <row r="233" spans="1:26" ht="12.75" customHeight="1">
      <c r="A233" s="159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</row>
    <row r="234" spans="1:26" ht="12.75" customHeight="1">
      <c r="A234" s="159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</row>
    <row r="235" spans="1:26" ht="12.75" customHeight="1">
      <c r="A235" s="159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</row>
    <row r="236" spans="1:26" ht="12.75" customHeight="1">
      <c r="A236" s="159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59"/>
      <c r="Z236" s="159"/>
    </row>
    <row r="237" spans="1:26" ht="12.75" customHeight="1">
      <c r="A237" s="159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</row>
    <row r="238" spans="1:26" ht="12.75" customHeight="1">
      <c r="A238" s="159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59"/>
      <c r="Z238" s="159"/>
    </row>
    <row r="239" spans="1:26" ht="12.75" customHeight="1">
      <c r="A239" s="159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</row>
    <row r="240" spans="1:26" ht="12.75" customHeight="1">
      <c r="A240" s="159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</row>
    <row r="241" spans="1:26" ht="12.75" customHeight="1">
      <c r="A241" s="159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</row>
    <row r="242" spans="1:26" ht="12.75" customHeight="1">
      <c r="A242" s="159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</row>
    <row r="243" spans="1:26" ht="12.75" customHeight="1">
      <c r="A243" s="159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</row>
    <row r="244" spans="1:26" ht="12.75" customHeight="1">
      <c r="A244" s="159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</row>
    <row r="245" spans="1:26" ht="12.75" customHeight="1">
      <c r="A245" s="159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</row>
    <row r="246" spans="1:26" ht="12.75" customHeight="1">
      <c r="A246" s="159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</row>
    <row r="247" spans="1:26" ht="12.75" customHeight="1">
      <c r="A247" s="159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</row>
    <row r="248" spans="1:26" ht="12.75" customHeight="1">
      <c r="A248" s="159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</row>
    <row r="249" spans="1:26" ht="12.75" customHeight="1">
      <c r="A249" s="159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</row>
    <row r="250" spans="1:26" ht="12.75" customHeight="1">
      <c r="A250" s="159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</row>
    <row r="251" spans="1:26" ht="12.75" customHeight="1">
      <c r="A251" s="159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</row>
    <row r="252" spans="1:26" ht="12.75" customHeight="1">
      <c r="A252" s="159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</row>
    <row r="253" spans="1:26" ht="12.75" customHeight="1">
      <c r="A253" s="159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</row>
    <row r="254" spans="1:26" ht="12.75" customHeight="1">
      <c r="A254" s="159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</row>
    <row r="255" spans="1:26" ht="12.75" customHeight="1">
      <c r="A255" s="159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</row>
    <row r="256" spans="1:26" ht="12.75" customHeight="1">
      <c r="A256" s="159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</row>
    <row r="257" spans="1:26" ht="12.75" customHeight="1">
      <c r="A257" s="159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</row>
    <row r="258" spans="1:26" ht="12.75" customHeight="1">
      <c r="A258" s="159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</row>
    <row r="259" spans="1:26" ht="12.75" customHeight="1">
      <c r="A259" s="159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</row>
    <row r="260" spans="1:26" ht="12.75" customHeight="1">
      <c r="A260" s="159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</row>
    <row r="261" spans="1:26" ht="12.75" customHeight="1">
      <c r="A261" s="159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</row>
    <row r="262" spans="1:26" ht="12.75" customHeight="1">
      <c r="A262" s="159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</row>
    <row r="263" spans="1:26" ht="12.75" customHeight="1">
      <c r="A263" s="159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</row>
    <row r="264" spans="1:26" ht="12.75" customHeight="1">
      <c r="A264" s="159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</row>
    <row r="265" spans="1:26" ht="12.75" customHeight="1">
      <c r="A265" s="159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</row>
    <row r="266" spans="1:26" ht="12.75" customHeight="1">
      <c r="A266" s="159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</row>
    <row r="267" spans="1:26" ht="12.75" customHeight="1">
      <c r="A267" s="159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</row>
    <row r="268" spans="1:26" ht="12.75" customHeight="1">
      <c r="A268" s="159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</row>
    <row r="269" spans="1:26" ht="12.75" customHeight="1">
      <c r="A269" s="159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</row>
    <row r="270" spans="1:26" ht="12.75" customHeight="1">
      <c r="A270" s="159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</row>
    <row r="271" spans="1:26" ht="12.75" customHeight="1">
      <c r="A271" s="159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</row>
    <row r="272" spans="1:26" ht="12.75" customHeight="1">
      <c r="A272" s="159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</row>
    <row r="273" spans="1:26" ht="12.75" customHeight="1">
      <c r="A273" s="159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</row>
    <row r="274" spans="1:26" ht="12.75" customHeight="1">
      <c r="A274" s="159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</row>
    <row r="275" spans="1:26" ht="12.75" customHeight="1">
      <c r="A275" s="159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</row>
    <row r="276" spans="1:26" ht="12.75" customHeight="1">
      <c r="A276" s="159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</row>
    <row r="277" spans="1:26" ht="12.75" customHeight="1">
      <c r="A277" s="159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</row>
    <row r="278" spans="1:26" ht="12.75" customHeight="1">
      <c r="A278" s="159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</row>
    <row r="279" spans="1:26" ht="12.75" customHeight="1">
      <c r="A279" s="159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</row>
    <row r="280" spans="1:26" ht="12.75" customHeight="1">
      <c r="A280" s="159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</row>
    <row r="281" spans="1:26" ht="12.75" customHeight="1">
      <c r="A281" s="159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</row>
    <row r="282" spans="1:26" ht="12.75" customHeight="1">
      <c r="A282" s="159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</row>
    <row r="283" spans="1:26" ht="12.75" customHeight="1">
      <c r="A283" s="159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</row>
    <row r="284" spans="1:26" ht="12.75" customHeight="1">
      <c r="A284" s="159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</row>
    <row r="285" spans="1:26" ht="12.75" customHeight="1">
      <c r="A285" s="159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</row>
    <row r="286" spans="1:26" ht="12.75" customHeight="1">
      <c r="A286" s="159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</row>
    <row r="287" spans="1:26" ht="12.75" customHeight="1">
      <c r="A287" s="159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</row>
    <row r="288" spans="1:26" ht="12.75" customHeight="1">
      <c r="A288" s="159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</row>
    <row r="289" spans="1:26" ht="12.75" customHeight="1">
      <c r="A289" s="159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</row>
    <row r="290" spans="1:26" ht="12.75" customHeight="1">
      <c r="A290" s="159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</row>
    <row r="291" spans="1:26" ht="12.75" customHeight="1">
      <c r="A291" s="159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</row>
    <row r="292" spans="1:26" ht="12.75" customHeight="1">
      <c r="A292" s="159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59"/>
      <c r="Z292" s="159"/>
    </row>
    <row r="293" spans="1:26" ht="12.75" customHeight="1">
      <c r="A293" s="159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</row>
    <row r="294" spans="1:26" ht="12.75" customHeight="1">
      <c r="A294" s="159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</row>
    <row r="295" spans="1:26" ht="12.75" customHeight="1">
      <c r="A295" s="159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</row>
    <row r="296" spans="1:26" ht="12.75" customHeight="1">
      <c r="A296" s="159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</row>
    <row r="297" spans="1:26" ht="12.75" customHeight="1">
      <c r="A297" s="159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</row>
    <row r="298" spans="1:26" ht="12.75" customHeight="1">
      <c r="A298" s="159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</row>
    <row r="299" spans="1:26" ht="12.75" customHeight="1">
      <c r="A299" s="159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</row>
    <row r="300" spans="1:26" ht="12.75" customHeight="1">
      <c r="A300" s="159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</row>
    <row r="301" spans="1:26" ht="12.75" customHeight="1">
      <c r="A301" s="159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</row>
    <row r="302" spans="1:26" ht="12.75" customHeight="1">
      <c r="A302" s="159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</row>
    <row r="303" spans="1:26" ht="12.75" customHeight="1">
      <c r="A303" s="159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</row>
    <row r="304" spans="1:26" ht="12.75" customHeight="1">
      <c r="A304" s="159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</row>
    <row r="305" spans="1:26" ht="12.75" customHeight="1">
      <c r="A305" s="159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9"/>
      <c r="Y305" s="159"/>
      <c r="Z305" s="159"/>
    </row>
    <row r="306" spans="1:26" ht="12.75" customHeight="1">
      <c r="A306" s="159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</row>
    <row r="307" spans="1:26" ht="12.75" customHeight="1">
      <c r="A307" s="159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</row>
    <row r="308" spans="1:26" ht="12.75" customHeight="1">
      <c r="A308" s="159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</row>
    <row r="309" spans="1:26" ht="12.75" customHeight="1">
      <c r="A309" s="159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</row>
    <row r="310" spans="1:26" ht="12.75" customHeight="1">
      <c r="A310" s="159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</row>
    <row r="311" spans="1:26" ht="12.75" customHeight="1">
      <c r="A311" s="159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</row>
    <row r="312" spans="1:26" ht="12.75" customHeight="1">
      <c r="A312" s="159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</row>
    <row r="313" spans="1:26" ht="12.75" customHeight="1">
      <c r="A313" s="159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</row>
    <row r="314" spans="1:26" ht="12.75" customHeight="1">
      <c r="A314" s="159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</row>
    <row r="315" spans="1:26" ht="12.75" customHeight="1">
      <c r="A315" s="159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</row>
    <row r="316" spans="1:26" ht="12.75" customHeight="1">
      <c r="A316" s="159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</row>
    <row r="317" spans="1:26" ht="12.75" customHeight="1">
      <c r="A317" s="159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</row>
    <row r="318" spans="1:26" ht="12.75" customHeight="1">
      <c r="A318" s="159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</row>
    <row r="319" spans="1:26" ht="12.75" customHeight="1">
      <c r="A319" s="159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</row>
    <row r="320" spans="1:26" ht="12.75" customHeight="1">
      <c r="A320" s="159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</row>
    <row r="321" spans="1:26" ht="12.75" customHeight="1">
      <c r="A321" s="159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</row>
    <row r="322" spans="1:26" ht="12.75" customHeight="1">
      <c r="A322" s="159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</row>
    <row r="323" spans="1:26" ht="12.75" customHeight="1">
      <c r="A323" s="159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</row>
    <row r="324" spans="1:26" ht="12.75" customHeight="1">
      <c r="A324" s="159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</row>
    <row r="325" spans="1:26" ht="12.75" customHeight="1">
      <c r="A325" s="159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</row>
    <row r="326" spans="1:26" ht="12.75" customHeight="1">
      <c r="A326" s="159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</row>
    <row r="327" spans="1:26" ht="12.75" customHeight="1">
      <c r="A327" s="159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</row>
    <row r="328" spans="1:26" ht="12.75" customHeight="1">
      <c r="A328" s="159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</row>
    <row r="329" spans="1:26" ht="12.75" customHeight="1">
      <c r="A329" s="159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</row>
    <row r="330" spans="1:26" ht="12.75" customHeight="1">
      <c r="A330" s="159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</row>
    <row r="331" spans="1:26" ht="12.75" customHeight="1">
      <c r="A331" s="159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</row>
    <row r="332" spans="1:26" ht="12.75" customHeight="1">
      <c r="A332" s="159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</row>
    <row r="333" spans="1:26" ht="12.75" customHeight="1">
      <c r="A333" s="159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</row>
    <row r="334" spans="1:26" ht="12.75" customHeight="1">
      <c r="A334" s="159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</row>
    <row r="335" spans="1:26" ht="12.75" customHeight="1">
      <c r="A335" s="159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</row>
    <row r="336" spans="1:26" ht="12.75" customHeight="1">
      <c r="A336" s="159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</row>
    <row r="337" spans="1:26" ht="12.75" customHeight="1">
      <c r="A337" s="159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</row>
    <row r="338" spans="1:26" ht="12.75" customHeight="1">
      <c r="A338" s="159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</row>
    <row r="339" spans="1:26" ht="12.75" customHeight="1">
      <c r="A339" s="159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</row>
    <row r="340" spans="1:26" ht="12.75" customHeight="1">
      <c r="A340" s="159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</row>
    <row r="341" spans="1:26" ht="12.75" customHeight="1">
      <c r="A341" s="159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</row>
    <row r="342" spans="1:26" ht="12.75" customHeight="1">
      <c r="A342" s="159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</row>
    <row r="343" spans="1:26" ht="12.75" customHeight="1">
      <c r="A343" s="159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</row>
    <row r="344" spans="1:26" ht="12.75" customHeight="1">
      <c r="A344" s="159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</row>
    <row r="345" spans="1:26" ht="12.75" customHeight="1">
      <c r="A345" s="159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</row>
    <row r="346" spans="1:26" ht="12.75" customHeight="1">
      <c r="A346" s="159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</row>
    <row r="347" spans="1:26" ht="12.75" customHeight="1">
      <c r="A347" s="159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9"/>
      <c r="Y347" s="159"/>
      <c r="Z347" s="159"/>
    </row>
    <row r="348" spans="1:26" ht="12.75" customHeight="1">
      <c r="A348" s="159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</row>
    <row r="349" spans="1:26" ht="12.75" customHeight="1">
      <c r="A349" s="159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</row>
    <row r="350" spans="1:26" ht="12.75" customHeight="1">
      <c r="A350" s="159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</row>
    <row r="351" spans="1:26" ht="12.75" customHeight="1">
      <c r="A351" s="159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</row>
    <row r="352" spans="1:26" ht="12.75" customHeight="1">
      <c r="A352" s="159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</row>
    <row r="353" spans="1:26" ht="12.75" customHeight="1">
      <c r="A353" s="159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</row>
    <row r="354" spans="1:26" ht="12.75" customHeight="1">
      <c r="A354" s="159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</row>
    <row r="355" spans="1:26" ht="12.75" customHeight="1">
      <c r="A355" s="159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</row>
    <row r="356" spans="1:26" ht="12.75" customHeight="1">
      <c r="A356" s="159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</row>
    <row r="357" spans="1:26" ht="12.75" customHeight="1">
      <c r="A357" s="159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</row>
    <row r="358" spans="1:26" ht="12.75" customHeight="1">
      <c r="A358" s="159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</row>
    <row r="359" spans="1:26" ht="12.75" customHeight="1">
      <c r="A359" s="159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</row>
    <row r="360" spans="1:26" ht="12.75" customHeight="1">
      <c r="A360" s="159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</row>
    <row r="361" spans="1:26" ht="12.75" customHeight="1">
      <c r="A361" s="159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59"/>
      <c r="Z361" s="159"/>
    </row>
    <row r="362" spans="1:26" ht="12.75" customHeight="1">
      <c r="A362" s="159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9"/>
      <c r="Y362" s="159"/>
      <c r="Z362" s="159"/>
    </row>
    <row r="363" spans="1:26" ht="12.75" customHeight="1">
      <c r="A363" s="159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</row>
    <row r="364" spans="1:26" ht="12.75" customHeight="1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</row>
    <row r="365" spans="1:26" ht="12.75" customHeight="1">
      <c r="A365" s="159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59"/>
      <c r="Z365" s="159"/>
    </row>
    <row r="366" spans="1:26" ht="12.75" customHeight="1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</row>
    <row r="367" spans="1:26" ht="12.75" customHeight="1">
      <c r="A367" s="159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</row>
    <row r="368" spans="1:26" ht="12.75" customHeight="1">
      <c r="A368" s="159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</row>
    <row r="369" spans="1:26" ht="12.75" customHeight="1">
      <c r="A369" s="159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</row>
    <row r="370" spans="1:26" ht="12.75" customHeight="1">
      <c r="A370" s="159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</row>
    <row r="371" spans="1:26" ht="12.75" customHeight="1">
      <c r="A371" s="159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</row>
    <row r="372" spans="1:26" ht="12.75" customHeight="1">
      <c r="A372" s="159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</row>
    <row r="373" spans="1:26" ht="12.75" customHeight="1">
      <c r="A373" s="159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</row>
    <row r="374" spans="1:26" ht="12.75" customHeight="1">
      <c r="A374" s="159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</row>
    <row r="375" spans="1:26" ht="12.75" customHeight="1">
      <c r="A375" s="159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</row>
    <row r="376" spans="1:26" ht="12.75" customHeight="1">
      <c r="A376" s="159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</row>
    <row r="377" spans="1:26" ht="12.75" customHeight="1">
      <c r="A377" s="159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</row>
    <row r="378" spans="1:26" ht="12.75" customHeight="1">
      <c r="A378" s="159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</row>
    <row r="379" spans="1:26" ht="12.75" customHeight="1">
      <c r="A379" s="159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</row>
    <row r="380" spans="1:26" ht="12.75" customHeight="1">
      <c r="A380" s="159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</row>
    <row r="381" spans="1:26" ht="12.75" customHeight="1">
      <c r="A381" s="159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</row>
    <row r="382" spans="1:26" ht="12.75" customHeight="1">
      <c r="A382" s="159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</row>
    <row r="383" spans="1:26" ht="12.75" customHeight="1">
      <c r="A383" s="159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</row>
    <row r="384" spans="1:26" ht="12.75" customHeight="1">
      <c r="A384" s="159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</row>
    <row r="385" spans="1:26" ht="12.75" customHeight="1">
      <c r="A385" s="159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</row>
    <row r="386" spans="1:26" ht="12.75" customHeight="1">
      <c r="A386" s="159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</row>
    <row r="387" spans="1:26" ht="12.75" customHeight="1">
      <c r="A387" s="159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</row>
    <row r="388" spans="1:26" ht="12.75" customHeight="1">
      <c r="A388" s="159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</row>
    <row r="389" spans="1:26" ht="12.75" customHeight="1">
      <c r="A389" s="159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</row>
    <row r="390" spans="1:26" ht="12.75" customHeight="1">
      <c r="A390" s="159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</row>
    <row r="391" spans="1:26" ht="12.75" customHeight="1">
      <c r="A391" s="159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</row>
    <row r="392" spans="1:26" ht="12.75" customHeight="1">
      <c r="A392" s="159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</row>
    <row r="393" spans="1:26" ht="12.75" customHeight="1">
      <c r="A393" s="159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</row>
    <row r="394" spans="1:26" ht="12.75" customHeight="1">
      <c r="A394" s="159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59"/>
      <c r="Z394" s="159"/>
    </row>
    <row r="395" spans="1:26" ht="12.75" customHeight="1">
      <c r="A395" s="159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9"/>
      <c r="Y395" s="159"/>
      <c r="Z395" s="159"/>
    </row>
    <row r="396" spans="1:26" ht="12.75" customHeight="1">
      <c r="A396" s="159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59"/>
      <c r="Z396" s="159"/>
    </row>
    <row r="397" spans="1:26" ht="12.75" customHeight="1">
      <c r="A397" s="159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59"/>
      <c r="Z397" s="159"/>
    </row>
    <row r="398" spans="1:26" ht="12.75" customHeight="1">
      <c r="A398" s="159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59"/>
      <c r="Z398" s="159"/>
    </row>
    <row r="399" spans="1:26" ht="12.75" customHeight="1">
      <c r="A399" s="159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59"/>
      <c r="Z399" s="159"/>
    </row>
    <row r="400" spans="1:26" ht="12.75" customHeight="1">
      <c r="A400" s="159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9"/>
      <c r="Y400" s="159"/>
      <c r="Z400" s="159"/>
    </row>
    <row r="401" spans="1:26" ht="12.75" customHeight="1">
      <c r="A401" s="159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9"/>
      <c r="Y401" s="159"/>
      <c r="Z401" s="159"/>
    </row>
    <row r="402" spans="1:26" ht="12.75" customHeight="1">
      <c r="A402" s="159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</row>
    <row r="403" spans="1:26" ht="12.75" customHeight="1">
      <c r="A403" s="159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</row>
    <row r="404" spans="1:26" ht="12.75" customHeight="1">
      <c r="A404" s="159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</row>
    <row r="405" spans="1:26" ht="12.75" customHeight="1">
      <c r="A405" s="159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</row>
    <row r="406" spans="1:26" ht="12.75" customHeight="1">
      <c r="A406" s="159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</row>
    <row r="407" spans="1:26" ht="12.75" customHeight="1">
      <c r="A407" s="159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</row>
    <row r="408" spans="1:26" ht="12.75" customHeight="1">
      <c r="A408" s="159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</row>
    <row r="409" spans="1:26" ht="12.75" customHeight="1">
      <c r="A409" s="159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</row>
    <row r="410" spans="1:26" ht="12.75" customHeight="1">
      <c r="A410" s="159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</row>
    <row r="411" spans="1:26" ht="12.75" customHeight="1">
      <c r="A411" s="159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</row>
    <row r="412" spans="1:26" ht="12.75" customHeight="1">
      <c r="A412" s="159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</row>
    <row r="413" spans="1:26" ht="12.75" customHeight="1">
      <c r="A413" s="159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9"/>
      <c r="Y413" s="159"/>
      <c r="Z413" s="159"/>
    </row>
    <row r="414" spans="1:26" ht="12.75" customHeight="1">
      <c r="A414" s="159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</row>
    <row r="415" spans="1:26" ht="12.75" customHeight="1">
      <c r="A415" s="159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</row>
    <row r="416" spans="1:26" ht="12.75" customHeight="1">
      <c r="A416" s="159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9"/>
      <c r="Y416" s="159"/>
      <c r="Z416" s="159"/>
    </row>
    <row r="417" spans="1:26" ht="12.75" customHeight="1">
      <c r="A417" s="159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9"/>
      <c r="Y417" s="159"/>
      <c r="Z417" s="159"/>
    </row>
    <row r="418" spans="1:26" ht="12.75" customHeight="1">
      <c r="A418" s="159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</row>
    <row r="419" spans="1:26" ht="12.75" customHeight="1">
      <c r="A419" s="159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9"/>
      <c r="Y419" s="159"/>
      <c r="Z419" s="159"/>
    </row>
    <row r="420" spans="1:26" ht="12.75" customHeight="1">
      <c r="A420" s="159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</row>
    <row r="421" spans="1:26" ht="12.75" customHeight="1">
      <c r="A421" s="159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</row>
    <row r="422" spans="1:26" ht="12.75" customHeight="1">
      <c r="A422" s="159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</row>
    <row r="423" spans="1:26" ht="12.75" customHeight="1">
      <c r="A423" s="159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</row>
    <row r="424" spans="1:26" ht="12.75" customHeight="1">
      <c r="A424" s="159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</row>
    <row r="425" spans="1:26" ht="12.75" customHeight="1">
      <c r="A425" s="159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</row>
    <row r="426" spans="1:26" ht="12.75" customHeight="1">
      <c r="A426" s="159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</row>
    <row r="427" spans="1:26" ht="12.75" customHeight="1">
      <c r="A427" s="159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</row>
    <row r="428" spans="1:26" ht="12.75" customHeight="1">
      <c r="A428" s="159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</row>
    <row r="429" spans="1:26" ht="12.75" customHeight="1">
      <c r="A429" s="159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</row>
    <row r="430" spans="1:26" ht="12.75" customHeight="1">
      <c r="A430" s="159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</row>
    <row r="431" spans="1:26" ht="12.75" customHeight="1">
      <c r="A431" s="159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</row>
    <row r="432" spans="1:26" ht="12.75" customHeight="1">
      <c r="A432" s="159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</row>
    <row r="433" spans="1:26" ht="12.75" customHeight="1">
      <c r="A433" s="159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</row>
    <row r="434" spans="1:26" ht="12.75" customHeight="1">
      <c r="A434" s="159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</row>
    <row r="435" spans="1:26" ht="12.75" customHeight="1">
      <c r="A435" s="159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</row>
    <row r="436" spans="1:26" ht="12.75" customHeight="1">
      <c r="A436" s="159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</row>
    <row r="437" spans="1:26" ht="12.75" customHeight="1">
      <c r="A437" s="159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</row>
    <row r="438" spans="1:26" ht="12.75" customHeight="1">
      <c r="A438" s="159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</row>
    <row r="439" spans="1:26" ht="12.75" customHeight="1">
      <c r="A439" s="159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</row>
    <row r="440" spans="1:26" ht="12.75" customHeight="1">
      <c r="A440" s="159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</row>
    <row r="441" spans="1:26" ht="12.75" customHeight="1">
      <c r="A441" s="159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</row>
    <row r="442" spans="1:26" ht="12.75" customHeight="1">
      <c r="A442" s="159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</row>
    <row r="443" spans="1:26" ht="12.75" customHeight="1">
      <c r="A443" s="159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</row>
    <row r="444" spans="1:26" ht="12.75" customHeight="1">
      <c r="A444" s="159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</row>
    <row r="445" spans="1:26" ht="12.75" customHeight="1">
      <c r="A445" s="159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</row>
    <row r="446" spans="1:26" ht="12.75" customHeight="1">
      <c r="A446" s="159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</row>
    <row r="447" spans="1:26" ht="12.75" customHeight="1">
      <c r="A447" s="159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</row>
    <row r="448" spans="1:26" ht="12.75" customHeight="1">
      <c r="A448" s="159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</row>
    <row r="449" spans="1:26" ht="12.75" customHeight="1">
      <c r="A449" s="159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</row>
    <row r="450" spans="1:26" ht="12.75" customHeight="1">
      <c r="A450" s="159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</row>
    <row r="451" spans="1:26" ht="12.75" customHeight="1">
      <c r="A451" s="159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</row>
    <row r="452" spans="1:26" ht="12.75" customHeight="1">
      <c r="A452" s="159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</row>
    <row r="453" spans="1:26" ht="12.75" customHeight="1">
      <c r="A453" s="159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</row>
    <row r="454" spans="1:26" ht="12.75" customHeight="1">
      <c r="A454" s="159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</row>
    <row r="455" spans="1:26" ht="12.75" customHeight="1">
      <c r="A455" s="159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</row>
    <row r="456" spans="1:26" ht="12.75" customHeight="1">
      <c r="A456" s="159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</row>
    <row r="457" spans="1:26" ht="12.75" customHeight="1">
      <c r="A457" s="159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</row>
    <row r="458" spans="1:26" ht="12.75" customHeight="1">
      <c r="A458" s="159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</row>
    <row r="459" spans="1:26" ht="12.75" customHeight="1">
      <c r="A459" s="159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</row>
    <row r="460" spans="1:26" ht="12.75" customHeight="1">
      <c r="A460" s="159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</row>
    <row r="461" spans="1:26" ht="12.75" customHeight="1">
      <c r="A461" s="159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</row>
    <row r="462" spans="1:26" ht="12.75" customHeight="1">
      <c r="A462" s="159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</row>
    <row r="463" spans="1:26" ht="12.75" customHeight="1">
      <c r="A463" s="159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</row>
    <row r="464" spans="1:26" ht="12.75" customHeight="1">
      <c r="A464" s="159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</row>
    <row r="465" spans="1:26" ht="12.75" customHeight="1">
      <c r="A465" s="159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</row>
    <row r="466" spans="1:26" ht="12.75" customHeight="1">
      <c r="A466" s="159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</row>
    <row r="467" spans="1:26" ht="12.75" customHeight="1">
      <c r="A467" s="159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</row>
    <row r="468" spans="1:26" ht="12.75" customHeight="1">
      <c r="A468" s="159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</row>
    <row r="469" spans="1:26" ht="12.75" customHeight="1">
      <c r="A469" s="159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</row>
    <row r="470" spans="1:26" ht="12.75" customHeight="1">
      <c r="A470" s="159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</row>
    <row r="471" spans="1:26" ht="12.75" customHeight="1">
      <c r="A471" s="159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</row>
    <row r="472" spans="1:26" ht="12.75" customHeight="1">
      <c r="A472" s="159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</row>
    <row r="473" spans="1:26" ht="12.75" customHeight="1">
      <c r="A473" s="159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</row>
    <row r="474" spans="1:26" ht="12.75" customHeight="1">
      <c r="A474" s="159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</row>
    <row r="475" spans="1:26" ht="12.75" customHeight="1">
      <c r="A475" s="159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</row>
    <row r="476" spans="1:26" ht="12.75" customHeight="1">
      <c r="A476" s="159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</row>
    <row r="477" spans="1:26" ht="12.75" customHeight="1">
      <c r="A477" s="159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</row>
    <row r="478" spans="1:26" ht="12.75" customHeight="1">
      <c r="A478" s="159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</row>
    <row r="479" spans="1:26" ht="12.75" customHeight="1">
      <c r="A479" s="159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</row>
    <row r="480" spans="1:26" ht="12.75" customHeight="1">
      <c r="A480" s="159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</row>
    <row r="481" spans="1:26" ht="12.75" customHeight="1">
      <c r="A481" s="159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</row>
    <row r="482" spans="1:26" ht="12.75" customHeight="1">
      <c r="A482" s="159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</row>
    <row r="483" spans="1:26" ht="12.75" customHeight="1">
      <c r="A483" s="159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</row>
    <row r="484" spans="1:26" ht="12.75" customHeight="1">
      <c r="A484" s="159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</row>
    <row r="485" spans="1:26" ht="12.75" customHeight="1">
      <c r="A485" s="159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</row>
    <row r="486" spans="1:26" ht="12.75" customHeight="1">
      <c r="A486" s="159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</row>
    <row r="487" spans="1:26" ht="12.75" customHeight="1">
      <c r="A487" s="159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</row>
    <row r="488" spans="1:26" ht="12.75" customHeight="1">
      <c r="A488" s="159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</row>
    <row r="489" spans="1:26" ht="12.75" customHeight="1">
      <c r="A489" s="159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</row>
    <row r="490" spans="1:26" ht="12.75" customHeight="1">
      <c r="A490" s="159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</row>
    <row r="491" spans="1:26" ht="12.75" customHeight="1">
      <c r="A491" s="159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</row>
    <row r="492" spans="1:26" ht="12.75" customHeight="1">
      <c r="A492" s="159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</row>
    <row r="493" spans="1:26" ht="12.75" customHeight="1">
      <c r="A493" s="159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</row>
    <row r="494" spans="1:26" ht="12.75" customHeight="1">
      <c r="A494" s="159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</row>
    <row r="495" spans="1:26" ht="12.75" customHeight="1">
      <c r="A495" s="159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</row>
    <row r="496" spans="1:26" ht="12.75" customHeight="1">
      <c r="A496" s="159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</row>
    <row r="497" spans="1:26" ht="12.75" customHeight="1">
      <c r="A497" s="159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</row>
    <row r="498" spans="1:26" ht="12.75" customHeight="1">
      <c r="A498" s="159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</row>
    <row r="499" spans="1:26" ht="12.75" customHeight="1">
      <c r="A499" s="159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</row>
    <row r="500" spans="1:26" ht="12.75" customHeight="1">
      <c r="A500" s="159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</row>
    <row r="501" spans="1:26" ht="12.75" customHeight="1">
      <c r="A501" s="159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</row>
    <row r="502" spans="1:26" ht="12.75" customHeight="1">
      <c r="A502" s="159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</row>
    <row r="503" spans="1:26" ht="12.75" customHeight="1">
      <c r="A503" s="159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</row>
    <row r="504" spans="1:26" ht="12.75" customHeight="1">
      <c r="A504" s="159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</row>
    <row r="505" spans="1:26" ht="12.75" customHeight="1">
      <c r="A505" s="159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</row>
    <row r="506" spans="1:26" ht="12.75" customHeight="1">
      <c r="A506" s="159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</row>
    <row r="507" spans="1:26" ht="12.75" customHeight="1">
      <c r="A507" s="159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</row>
    <row r="508" spans="1:26" ht="12.75" customHeight="1">
      <c r="A508" s="159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</row>
    <row r="509" spans="1:26" ht="12.75" customHeight="1">
      <c r="A509" s="159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</row>
    <row r="510" spans="1:26" ht="12.75" customHeight="1">
      <c r="A510" s="159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</row>
    <row r="511" spans="1:26" ht="12.75" customHeight="1">
      <c r="A511" s="159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</row>
    <row r="512" spans="1:26" ht="12.75" customHeight="1">
      <c r="A512" s="159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</row>
    <row r="513" spans="1:26" ht="12.75" customHeight="1">
      <c r="A513" s="159"/>
      <c r="B513" s="159"/>
      <c r="C513" s="159"/>
      <c r="D513" s="159"/>
      <c r="E513" s="159"/>
      <c r="F513" s="159"/>
      <c r="G513" s="159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</row>
    <row r="514" spans="1:26" ht="12.75" customHeight="1">
      <c r="A514" s="159"/>
      <c r="B514" s="159"/>
      <c r="C514" s="159"/>
      <c r="D514" s="159"/>
      <c r="E514" s="159"/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</row>
    <row r="515" spans="1:26" ht="12.75" customHeight="1">
      <c r="A515" s="159"/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</row>
    <row r="516" spans="1:26" ht="12.75" customHeight="1">
      <c r="A516" s="159"/>
      <c r="B516" s="159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</row>
    <row r="517" spans="1:26" ht="12.75" customHeight="1">
      <c r="A517" s="159"/>
      <c r="B517" s="159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</row>
    <row r="518" spans="1:26" ht="12.75" customHeight="1">
      <c r="A518" s="159"/>
      <c r="B518" s="159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</row>
    <row r="519" spans="1:26" ht="12.75" customHeight="1">
      <c r="A519" s="159"/>
      <c r="B519" s="159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</row>
    <row r="520" spans="1:26" ht="12.75" customHeight="1">
      <c r="A520" s="159"/>
      <c r="B520" s="159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</row>
    <row r="521" spans="1:26" ht="12.75" customHeight="1">
      <c r="A521" s="159"/>
      <c r="B521" s="159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</row>
    <row r="522" spans="1:26" ht="12.75" customHeight="1">
      <c r="A522" s="159"/>
      <c r="B522" s="159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</row>
    <row r="523" spans="1:26" ht="12.75" customHeight="1">
      <c r="A523" s="159"/>
      <c r="B523" s="159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</row>
    <row r="524" spans="1:26" ht="12.75" customHeight="1">
      <c r="A524" s="159"/>
      <c r="B524" s="159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</row>
    <row r="525" spans="1:26" ht="12.75" customHeight="1">
      <c r="A525" s="159"/>
      <c r="B525" s="159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</row>
    <row r="526" spans="1:26" ht="12.75" customHeight="1">
      <c r="A526" s="159"/>
      <c r="B526" s="159"/>
      <c r="C526" s="159"/>
      <c r="D526" s="159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9"/>
      <c r="Y526" s="159"/>
      <c r="Z526" s="159"/>
    </row>
    <row r="527" spans="1:26" ht="12.75" customHeight="1">
      <c r="A527" s="159"/>
      <c r="B527" s="159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</row>
    <row r="528" spans="1:26" ht="12.75" customHeight="1">
      <c r="A528" s="159"/>
      <c r="B528" s="159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</row>
    <row r="529" spans="1:26" ht="12.75" customHeight="1">
      <c r="A529" s="159"/>
      <c r="B529" s="159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</row>
    <row r="530" spans="1:26" ht="12.75" customHeight="1">
      <c r="A530" s="159"/>
      <c r="B530" s="159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</row>
    <row r="531" spans="1:26" ht="12.75" customHeight="1">
      <c r="A531" s="159"/>
      <c r="B531" s="159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</row>
    <row r="532" spans="1:26" ht="12.75" customHeight="1">
      <c r="A532" s="159"/>
      <c r="B532" s="159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</row>
    <row r="533" spans="1:26" ht="12.75" customHeight="1">
      <c r="A533" s="159"/>
      <c r="B533" s="159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</row>
    <row r="534" spans="1:26" ht="12.75" customHeight="1">
      <c r="A534" s="159"/>
      <c r="B534" s="159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</row>
    <row r="535" spans="1:26" ht="12.75" customHeight="1">
      <c r="A535" s="159"/>
      <c r="B535" s="159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</row>
    <row r="536" spans="1:26" ht="12.75" customHeight="1">
      <c r="A536" s="159"/>
      <c r="B536" s="159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</row>
    <row r="537" spans="1:26" ht="12.75" customHeight="1">
      <c r="A537" s="159"/>
      <c r="B537" s="159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</row>
    <row r="538" spans="1:26" ht="12.75" customHeight="1">
      <c r="A538" s="159"/>
      <c r="B538" s="159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</row>
    <row r="539" spans="1:26" ht="12.75" customHeight="1">
      <c r="A539" s="159"/>
      <c r="B539" s="159"/>
      <c r="C539" s="159"/>
      <c r="D539" s="159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</row>
    <row r="540" spans="1:26" ht="12.75" customHeight="1">
      <c r="A540" s="159"/>
      <c r="B540" s="159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</row>
    <row r="541" spans="1:26" ht="12.75" customHeight="1">
      <c r="A541" s="159"/>
      <c r="B541" s="159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</row>
    <row r="542" spans="1:26" ht="12.75" customHeight="1">
      <c r="A542" s="159"/>
      <c r="B542" s="159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</row>
    <row r="543" spans="1:26" ht="12.75" customHeight="1">
      <c r="A543" s="159"/>
      <c r="B543" s="159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</row>
    <row r="544" spans="1:26" ht="12.75" customHeight="1">
      <c r="A544" s="159"/>
      <c r="B544" s="159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</row>
    <row r="545" spans="1:26" ht="12.75" customHeight="1">
      <c r="A545" s="159"/>
      <c r="B545" s="159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</row>
    <row r="546" spans="1:26" ht="12.75" customHeight="1">
      <c r="A546" s="159"/>
      <c r="B546" s="159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</row>
    <row r="547" spans="1:26" ht="12.75" customHeight="1">
      <c r="A547" s="159"/>
      <c r="B547" s="159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</row>
    <row r="548" spans="1:26" ht="12.75" customHeight="1">
      <c r="A548" s="159"/>
      <c r="B548" s="159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</row>
    <row r="549" spans="1:26" ht="12.75" customHeight="1">
      <c r="A549" s="159"/>
      <c r="B549" s="159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</row>
    <row r="550" spans="1:26" ht="12.75" customHeight="1">
      <c r="A550" s="159"/>
      <c r="B550" s="159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</row>
    <row r="551" spans="1:26" ht="12.75" customHeight="1">
      <c r="A551" s="159"/>
      <c r="B551" s="159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</row>
    <row r="552" spans="1:26" ht="12.75" customHeight="1">
      <c r="A552" s="159"/>
      <c r="B552" s="159"/>
      <c r="C552" s="159"/>
      <c r="D552" s="159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</row>
    <row r="553" spans="1:26" ht="12.75" customHeight="1">
      <c r="A553" s="159"/>
      <c r="B553" s="159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</row>
    <row r="554" spans="1:26" ht="12.75" customHeight="1">
      <c r="A554" s="159"/>
      <c r="B554" s="159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</row>
    <row r="555" spans="1:26" ht="12.75" customHeight="1">
      <c r="A555" s="159"/>
      <c r="B555" s="159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</row>
    <row r="556" spans="1:26" ht="12.75" customHeight="1">
      <c r="A556" s="159"/>
      <c r="B556" s="159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</row>
    <row r="557" spans="1:26" ht="12.75" customHeight="1">
      <c r="A557" s="159"/>
      <c r="B557" s="159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</row>
    <row r="558" spans="1:26" ht="12.75" customHeight="1">
      <c r="A558" s="159"/>
      <c r="B558" s="159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</row>
    <row r="559" spans="1:26" ht="12.75" customHeight="1">
      <c r="A559" s="159"/>
      <c r="B559" s="159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</row>
    <row r="560" spans="1:26" ht="12.75" customHeight="1">
      <c r="A560" s="159"/>
      <c r="B560" s="159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</row>
    <row r="561" spans="1:26" ht="12.75" customHeight="1">
      <c r="A561" s="159"/>
      <c r="B561" s="159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</row>
    <row r="562" spans="1:26" ht="12.75" customHeight="1">
      <c r="A562" s="159"/>
      <c r="B562" s="159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</row>
    <row r="563" spans="1:26" ht="12.75" customHeight="1">
      <c r="A563" s="159"/>
      <c r="B563" s="159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</row>
    <row r="564" spans="1:26" ht="12.75" customHeight="1">
      <c r="A564" s="159"/>
      <c r="B564" s="159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</row>
    <row r="565" spans="1:26" ht="12.75" customHeight="1">
      <c r="A565" s="159"/>
      <c r="B565" s="159"/>
      <c r="C565" s="159"/>
      <c r="D565" s="159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</row>
    <row r="566" spans="1:26" ht="12.75" customHeight="1">
      <c r="A566" s="159"/>
      <c r="B566" s="159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</row>
    <row r="567" spans="1:26" ht="12.75" customHeight="1">
      <c r="A567" s="159"/>
      <c r="B567" s="159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</row>
    <row r="568" spans="1:26" ht="12.75" customHeight="1">
      <c r="A568" s="159"/>
      <c r="B568" s="159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</row>
    <row r="569" spans="1:26" ht="12.75" customHeight="1">
      <c r="A569" s="159"/>
      <c r="B569" s="159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</row>
    <row r="570" spans="1:26" ht="12.75" customHeight="1">
      <c r="A570" s="159"/>
      <c r="B570" s="159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</row>
    <row r="571" spans="1:26" ht="12.75" customHeight="1">
      <c r="A571" s="159"/>
      <c r="B571" s="159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</row>
    <row r="572" spans="1:26" ht="12.75" customHeight="1">
      <c r="A572" s="159"/>
      <c r="B572" s="159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</row>
    <row r="573" spans="1:26" ht="12.75" customHeight="1">
      <c r="A573" s="159"/>
      <c r="B573" s="159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</row>
    <row r="574" spans="1:26" ht="12.75" customHeight="1">
      <c r="A574" s="159"/>
      <c r="B574" s="159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</row>
    <row r="575" spans="1:26" ht="12.75" customHeight="1">
      <c r="A575" s="159"/>
      <c r="B575" s="159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</row>
    <row r="576" spans="1:26" ht="12.75" customHeight="1">
      <c r="A576" s="159"/>
      <c r="B576" s="159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</row>
    <row r="577" spans="1:26" ht="12.75" customHeight="1">
      <c r="A577" s="159"/>
      <c r="B577" s="159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</row>
    <row r="578" spans="1:26" ht="12.75" customHeight="1">
      <c r="A578" s="159"/>
      <c r="B578" s="159"/>
      <c r="C578" s="159"/>
      <c r="D578" s="159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9"/>
      <c r="Y578" s="159"/>
      <c r="Z578" s="159"/>
    </row>
    <row r="579" spans="1:26" ht="12.75" customHeight="1">
      <c r="A579" s="159"/>
      <c r="B579" s="159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</row>
    <row r="580" spans="1:26" ht="12.75" customHeight="1">
      <c r="A580" s="159"/>
      <c r="B580" s="159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</row>
    <row r="581" spans="1:26" ht="12.75" customHeight="1">
      <c r="A581" s="159"/>
      <c r="B581" s="159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</row>
    <row r="582" spans="1:26" ht="12.75" customHeight="1">
      <c r="A582" s="159"/>
      <c r="B582" s="159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</row>
    <row r="583" spans="1:26" ht="12.75" customHeight="1">
      <c r="A583" s="159"/>
      <c r="B583" s="159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</row>
    <row r="584" spans="1:26" ht="12.75" customHeight="1">
      <c r="A584" s="159"/>
      <c r="B584" s="159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</row>
    <row r="585" spans="1:26" ht="12.75" customHeight="1">
      <c r="A585" s="159"/>
      <c r="B585" s="159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</row>
    <row r="586" spans="1:26" ht="12.75" customHeight="1">
      <c r="A586" s="159"/>
      <c r="B586" s="159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</row>
    <row r="587" spans="1:26" ht="12.75" customHeight="1">
      <c r="A587" s="159"/>
      <c r="B587" s="159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</row>
    <row r="588" spans="1:26" ht="12.75" customHeight="1">
      <c r="A588" s="159"/>
      <c r="B588" s="159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</row>
    <row r="589" spans="1:26" ht="12.75" customHeight="1">
      <c r="A589" s="159"/>
      <c r="B589" s="159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</row>
    <row r="590" spans="1:26" ht="12.75" customHeight="1">
      <c r="A590" s="159"/>
      <c r="B590" s="159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</row>
    <row r="591" spans="1:26" ht="12.75" customHeight="1">
      <c r="A591" s="159"/>
      <c r="B591" s="159"/>
      <c r="C591" s="159"/>
      <c r="D591" s="159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9"/>
      <c r="Y591" s="159"/>
      <c r="Z591" s="159"/>
    </row>
    <row r="592" spans="1:26" ht="12.75" customHeight="1">
      <c r="A592" s="159"/>
      <c r="B592" s="159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</row>
    <row r="593" spans="1:26" ht="12.75" customHeight="1">
      <c r="A593" s="159"/>
      <c r="B593" s="159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</row>
    <row r="594" spans="1:26" ht="12.75" customHeight="1">
      <c r="A594" s="159"/>
      <c r="B594" s="159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</row>
    <row r="595" spans="1:26" ht="12.75" customHeight="1">
      <c r="A595" s="159"/>
      <c r="B595" s="159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</row>
    <row r="596" spans="1:26" ht="12.75" customHeight="1">
      <c r="A596" s="159"/>
      <c r="B596" s="159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</row>
    <row r="597" spans="1:26" ht="12.75" customHeight="1">
      <c r="A597" s="159"/>
      <c r="B597" s="159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</row>
    <row r="598" spans="1:26" ht="12.75" customHeight="1">
      <c r="A598" s="159"/>
      <c r="B598" s="159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</row>
    <row r="599" spans="1:26" ht="12.75" customHeight="1">
      <c r="A599" s="159"/>
      <c r="B599" s="159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</row>
    <row r="600" spans="1:26" ht="12.75" customHeight="1">
      <c r="A600" s="159"/>
      <c r="B600" s="159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</row>
    <row r="601" spans="1:26" ht="12.75" customHeight="1">
      <c r="A601" s="159"/>
      <c r="B601" s="159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</row>
    <row r="602" spans="1:26" ht="12.75" customHeight="1">
      <c r="A602" s="159"/>
      <c r="B602" s="159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</row>
    <row r="603" spans="1:26" ht="12.75" customHeight="1">
      <c r="A603" s="159"/>
      <c r="B603" s="159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</row>
    <row r="604" spans="1:26" ht="12.75" customHeight="1">
      <c r="A604" s="159"/>
      <c r="B604" s="159"/>
      <c r="C604" s="159"/>
      <c r="D604" s="159"/>
      <c r="E604" s="159"/>
      <c r="F604" s="159"/>
      <c r="G604" s="159"/>
      <c r="H604" s="159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</row>
    <row r="605" spans="1:26" ht="12.75" customHeight="1">
      <c r="A605" s="159"/>
      <c r="B605" s="159"/>
      <c r="C605" s="159"/>
      <c r="D605" s="159"/>
      <c r="E605" s="159"/>
      <c r="F605" s="159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</row>
    <row r="606" spans="1:26" ht="12.75" customHeight="1">
      <c r="A606" s="159"/>
      <c r="B606" s="159"/>
      <c r="C606" s="159"/>
      <c r="D606" s="159"/>
      <c r="E606" s="159"/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</row>
    <row r="607" spans="1:26" ht="12.75" customHeight="1">
      <c r="A607" s="159"/>
      <c r="B607" s="159"/>
      <c r="C607" s="159"/>
      <c r="D607" s="159"/>
      <c r="E607" s="159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</row>
    <row r="608" spans="1:26" ht="12.75" customHeight="1">
      <c r="A608" s="159"/>
      <c r="B608" s="159"/>
      <c r="C608" s="159"/>
      <c r="D608" s="159"/>
      <c r="E608" s="159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</row>
    <row r="609" spans="1:26" ht="12.75" customHeight="1">
      <c r="A609" s="159"/>
      <c r="B609" s="159"/>
      <c r="C609" s="159"/>
      <c r="D609" s="159"/>
      <c r="E609" s="159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</row>
    <row r="610" spans="1:26" ht="12.75" customHeight="1">
      <c r="A610" s="159"/>
      <c r="B610" s="159"/>
      <c r="C610" s="159"/>
      <c r="D610" s="159"/>
      <c r="E610" s="159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</row>
    <row r="611" spans="1:26" ht="12.75" customHeight="1">
      <c r="A611" s="159"/>
      <c r="B611" s="159"/>
      <c r="C611" s="159"/>
      <c r="D611" s="159"/>
      <c r="E611" s="159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</row>
    <row r="612" spans="1:26" ht="12.75" customHeight="1">
      <c r="A612" s="159"/>
      <c r="B612" s="159"/>
      <c r="C612" s="159"/>
      <c r="D612" s="159"/>
      <c r="E612" s="159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</row>
    <row r="613" spans="1:26" ht="12.75" customHeight="1">
      <c r="A613" s="159"/>
      <c r="B613" s="159"/>
      <c r="C613" s="159"/>
      <c r="D613" s="159"/>
      <c r="E613" s="159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</row>
    <row r="614" spans="1:26" ht="12.75" customHeight="1">
      <c r="A614" s="159"/>
      <c r="B614" s="159"/>
      <c r="C614" s="159"/>
      <c r="D614" s="159"/>
      <c r="E614" s="159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</row>
    <row r="615" spans="1:26" ht="12.75" customHeight="1">
      <c r="A615" s="159"/>
      <c r="B615" s="159"/>
      <c r="C615" s="159"/>
      <c r="D615" s="159"/>
      <c r="E615" s="159"/>
      <c r="F615" s="159"/>
      <c r="G615" s="159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</row>
    <row r="616" spans="1:26" ht="12.75" customHeight="1">
      <c r="A616" s="159"/>
      <c r="B616" s="159"/>
      <c r="C616" s="159"/>
      <c r="D616" s="159"/>
      <c r="E616" s="159"/>
      <c r="F616" s="159"/>
      <c r="G616" s="159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</row>
    <row r="617" spans="1:26" ht="12.75" customHeight="1">
      <c r="A617" s="159"/>
      <c r="B617" s="159"/>
      <c r="C617" s="159"/>
      <c r="D617" s="159"/>
      <c r="E617" s="159"/>
      <c r="F617" s="159"/>
      <c r="G617" s="159"/>
      <c r="H617" s="159"/>
      <c r="I617" s="159"/>
      <c r="J617" s="159"/>
      <c r="K617" s="159"/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</row>
    <row r="618" spans="1:26" ht="12.75" customHeight="1">
      <c r="A618" s="159"/>
      <c r="B618" s="159"/>
      <c r="C618" s="159"/>
      <c r="D618" s="159"/>
      <c r="E618" s="159"/>
      <c r="F618" s="159"/>
      <c r="G618" s="159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</row>
    <row r="619" spans="1:26" ht="12.75" customHeight="1">
      <c r="A619" s="159"/>
      <c r="B619" s="159"/>
      <c r="C619" s="159"/>
      <c r="D619" s="159"/>
      <c r="E619" s="159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</row>
    <row r="620" spans="1:26" ht="12.75" customHeight="1">
      <c r="A620" s="159"/>
      <c r="B620" s="159"/>
      <c r="C620" s="159"/>
      <c r="D620" s="159"/>
      <c r="E620" s="159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</row>
    <row r="621" spans="1:26" ht="12.75" customHeight="1">
      <c r="A621" s="159"/>
      <c r="B621" s="159"/>
      <c r="C621" s="159"/>
      <c r="D621" s="159"/>
      <c r="E621" s="159"/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</row>
    <row r="622" spans="1:26" ht="12.75" customHeight="1">
      <c r="A622" s="159"/>
      <c r="B622" s="159"/>
      <c r="C622" s="159"/>
      <c r="D622" s="159"/>
      <c r="E622" s="159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</row>
    <row r="623" spans="1:26" ht="12.75" customHeight="1">
      <c r="A623" s="159"/>
      <c r="B623" s="159"/>
      <c r="C623" s="159"/>
      <c r="D623" s="159"/>
      <c r="E623" s="159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</row>
    <row r="624" spans="1:26" ht="12.75" customHeight="1">
      <c r="A624" s="159"/>
      <c r="B624" s="159"/>
      <c r="C624" s="159"/>
      <c r="D624" s="159"/>
      <c r="E624" s="159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</row>
    <row r="625" spans="1:26" ht="12.75" customHeight="1">
      <c r="A625" s="159"/>
      <c r="B625" s="159"/>
      <c r="C625" s="159"/>
      <c r="D625" s="159"/>
      <c r="E625" s="159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</row>
    <row r="626" spans="1:26" ht="12.75" customHeight="1">
      <c r="A626" s="159"/>
      <c r="B626" s="159"/>
      <c r="C626" s="159"/>
      <c r="D626" s="159"/>
      <c r="E626" s="159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</row>
    <row r="627" spans="1:26" ht="12.75" customHeight="1">
      <c r="A627" s="159"/>
      <c r="B627" s="159"/>
      <c r="C627" s="159"/>
      <c r="D627" s="159"/>
      <c r="E627" s="159"/>
      <c r="F627" s="159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</row>
    <row r="628" spans="1:26" ht="12.75" customHeight="1">
      <c r="A628" s="159"/>
      <c r="B628" s="159"/>
      <c r="C628" s="159"/>
      <c r="D628" s="159"/>
      <c r="E628" s="159"/>
      <c r="F628" s="159"/>
      <c r="G628" s="159"/>
      <c r="H628" s="159"/>
      <c r="I628" s="159"/>
      <c r="J628" s="159"/>
      <c r="K628" s="159"/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</row>
    <row r="629" spans="1:26" ht="12.75" customHeight="1">
      <c r="A629" s="159"/>
      <c r="B629" s="159"/>
      <c r="C629" s="159"/>
      <c r="D629" s="159"/>
      <c r="E629" s="159"/>
      <c r="F629" s="159"/>
      <c r="G629" s="159"/>
      <c r="H629" s="159"/>
      <c r="I629" s="159"/>
      <c r="J629" s="159"/>
      <c r="K629" s="159"/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</row>
    <row r="630" spans="1:26" ht="12.75" customHeight="1">
      <c r="A630" s="159"/>
      <c r="B630" s="159"/>
      <c r="C630" s="159"/>
      <c r="D630" s="159"/>
      <c r="E630" s="159"/>
      <c r="F630" s="159"/>
      <c r="G630" s="159"/>
      <c r="H630" s="159"/>
      <c r="I630" s="159"/>
      <c r="J630" s="159"/>
      <c r="K630" s="159"/>
      <c r="L630" s="159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</row>
    <row r="631" spans="1:26" ht="12.75" customHeight="1">
      <c r="A631" s="159"/>
      <c r="B631" s="159"/>
      <c r="C631" s="159"/>
      <c r="D631" s="159"/>
      <c r="E631" s="159"/>
      <c r="F631" s="159"/>
      <c r="G631" s="159"/>
      <c r="H631" s="159"/>
      <c r="I631" s="159"/>
      <c r="J631" s="159"/>
      <c r="K631" s="159"/>
      <c r="L631" s="159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</row>
    <row r="632" spans="1:26" ht="12.75" customHeight="1">
      <c r="A632" s="159"/>
      <c r="B632" s="159"/>
      <c r="C632" s="159"/>
      <c r="D632" s="159"/>
      <c r="E632" s="159"/>
      <c r="F632" s="159"/>
      <c r="G632" s="159"/>
      <c r="H632" s="159"/>
      <c r="I632" s="159"/>
      <c r="J632" s="159"/>
      <c r="K632" s="159"/>
      <c r="L632" s="159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</row>
    <row r="633" spans="1:26" ht="12.75" customHeight="1">
      <c r="A633" s="159"/>
      <c r="B633" s="159"/>
      <c r="C633" s="159"/>
      <c r="D633" s="159"/>
      <c r="E633" s="159"/>
      <c r="F633" s="159"/>
      <c r="G633" s="159"/>
      <c r="H633" s="159"/>
      <c r="I633" s="159"/>
      <c r="J633" s="159"/>
      <c r="K633" s="159"/>
      <c r="L633" s="159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</row>
    <row r="634" spans="1:26" ht="12.75" customHeight="1">
      <c r="A634" s="159"/>
      <c r="B634" s="159"/>
      <c r="C634" s="159"/>
      <c r="D634" s="159"/>
      <c r="E634" s="159"/>
      <c r="F634" s="159"/>
      <c r="G634" s="159"/>
      <c r="H634" s="159"/>
      <c r="I634" s="159"/>
      <c r="J634" s="159"/>
      <c r="K634" s="159"/>
      <c r="L634" s="159"/>
      <c r="M634" s="159"/>
      <c r="N634" s="159"/>
      <c r="O634" s="159"/>
      <c r="P634" s="159"/>
      <c r="Q634" s="159"/>
      <c r="R634" s="159"/>
      <c r="S634" s="159"/>
      <c r="T634" s="159"/>
      <c r="U634" s="159"/>
      <c r="V634" s="159"/>
      <c r="W634" s="159"/>
      <c r="X634" s="159"/>
      <c r="Y634" s="159"/>
      <c r="Z634" s="159"/>
    </row>
    <row r="635" spans="1:26" ht="12.75" customHeight="1">
      <c r="A635" s="159"/>
      <c r="B635" s="159"/>
      <c r="C635" s="159"/>
      <c r="D635" s="159"/>
      <c r="E635" s="159"/>
      <c r="F635" s="159"/>
      <c r="G635" s="159"/>
      <c r="H635" s="159"/>
      <c r="I635" s="159"/>
      <c r="J635" s="159"/>
      <c r="K635" s="159"/>
      <c r="L635" s="159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9"/>
      <c r="Y635" s="159"/>
      <c r="Z635" s="159"/>
    </row>
    <row r="636" spans="1:26" ht="12.75" customHeight="1">
      <c r="A636" s="159"/>
      <c r="B636" s="159"/>
      <c r="C636" s="159"/>
      <c r="D636" s="159"/>
      <c r="E636" s="159"/>
      <c r="F636" s="159"/>
      <c r="G636" s="159"/>
      <c r="H636" s="159"/>
      <c r="I636" s="159"/>
      <c r="J636" s="159"/>
      <c r="K636" s="159"/>
      <c r="L636" s="159"/>
      <c r="M636" s="159"/>
      <c r="N636" s="159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</row>
    <row r="637" spans="1:26" ht="12.75" customHeight="1">
      <c r="A637" s="159"/>
      <c r="B637" s="159"/>
      <c r="C637" s="159"/>
      <c r="D637" s="159"/>
      <c r="E637" s="159"/>
      <c r="F637" s="159"/>
      <c r="G637" s="159"/>
      <c r="H637" s="159"/>
      <c r="I637" s="159"/>
      <c r="J637" s="159"/>
      <c r="K637" s="159"/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</row>
    <row r="638" spans="1:26" ht="12.75" customHeight="1">
      <c r="A638" s="159"/>
      <c r="B638" s="159"/>
      <c r="C638" s="159"/>
      <c r="D638" s="159"/>
      <c r="E638" s="159"/>
      <c r="F638" s="159"/>
      <c r="G638" s="159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</row>
    <row r="639" spans="1:26" ht="12.75" customHeight="1">
      <c r="A639" s="159"/>
      <c r="B639" s="159"/>
      <c r="C639" s="159"/>
      <c r="D639" s="159"/>
      <c r="E639" s="159"/>
      <c r="F639" s="159"/>
      <c r="G639" s="159"/>
      <c r="H639" s="159"/>
      <c r="I639" s="159"/>
      <c r="J639" s="159"/>
      <c r="K639" s="159"/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</row>
    <row r="640" spans="1:26" ht="12.75" customHeight="1">
      <c r="A640" s="159"/>
      <c r="B640" s="159"/>
      <c r="C640" s="159"/>
      <c r="D640" s="159"/>
      <c r="E640" s="159"/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</row>
    <row r="641" spans="1:26" ht="12.75" customHeight="1">
      <c r="A641" s="159"/>
      <c r="B641" s="159"/>
      <c r="C641" s="159"/>
      <c r="D641" s="159"/>
      <c r="E641" s="159"/>
      <c r="F641" s="159"/>
      <c r="G641" s="159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</row>
    <row r="642" spans="1:26" ht="12.75" customHeight="1">
      <c r="A642" s="159"/>
      <c r="B642" s="159"/>
      <c r="C642" s="159"/>
      <c r="D642" s="159"/>
      <c r="E642" s="159"/>
      <c r="F642" s="159"/>
      <c r="G642" s="159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</row>
    <row r="643" spans="1:26" ht="12.75" customHeight="1">
      <c r="A643" s="159"/>
      <c r="B643" s="159"/>
      <c r="C643" s="159"/>
      <c r="D643" s="159"/>
      <c r="E643" s="159"/>
      <c r="F643" s="159"/>
      <c r="G643" s="159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</row>
    <row r="644" spans="1:26" ht="12.75" customHeight="1">
      <c r="A644" s="159"/>
      <c r="B644" s="159"/>
      <c r="C644" s="159"/>
      <c r="D644" s="159"/>
      <c r="E644" s="159"/>
      <c r="F644" s="159"/>
      <c r="G644" s="159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</row>
    <row r="645" spans="1:26" ht="12.75" customHeight="1">
      <c r="A645" s="159"/>
      <c r="B645" s="159"/>
      <c r="C645" s="159"/>
      <c r="D645" s="159"/>
      <c r="E645" s="159"/>
      <c r="F645" s="159"/>
      <c r="G645" s="159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</row>
    <row r="646" spans="1:26" ht="12.75" customHeight="1">
      <c r="A646" s="159"/>
      <c r="B646" s="159"/>
      <c r="C646" s="159"/>
      <c r="D646" s="159"/>
      <c r="E646" s="159"/>
      <c r="F646" s="159"/>
      <c r="G646" s="159"/>
      <c r="H646" s="159"/>
      <c r="I646" s="159"/>
      <c r="J646" s="159"/>
      <c r="K646" s="159"/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</row>
    <row r="647" spans="1:26" ht="12.75" customHeight="1">
      <c r="A647" s="159"/>
      <c r="B647" s="159"/>
      <c r="C647" s="159"/>
      <c r="D647" s="159"/>
      <c r="E647" s="159"/>
      <c r="F647" s="159"/>
      <c r="G647" s="159"/>
      <c r="H647" s="159"/>
      <c r="I647" s="159"/>
      <c r="J647" s="159"/>
      <c r="K647" s="159"/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</row>
    <row r="648" spans="1:26" ht="12.75" customHeight="1">
      <c r="A648" s="159"/>
      <c r="B648" s="159"/>
      <c r="C648" s="159"/>
      <c r="D648" s="159"/>
      <c r="E648" s="159"/>
      <c r="F648" s="159"/>
      <c r="G648" s="159"/>
      <c r="H648" s="159"/>
      <c r="I648" s="159"/>
      <c r="J648" s="159"/>
      <c r="K648" s="159"/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</row>
    <row r="649" spans="1:26" ht="12.75" customHeight="1">
      <c r="A649" s="159"/>
      <c r="B649" s="159"/>
      <c r="C649" s="159"/>
      <c r="D649" s="159"/>
      <c r="E649" s="159"/>
      <c r="F649" s="159"/>
      <c r="G649" s="159"/>
      <c r="H649" s="159"/>
      <c r="I649" s="159"/>
      <c r="J649" s="159"/>
      <c r="K649" s="159"/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</row>
    <row r="650" spans="1:26" ht="12.75" customHeight="1">
      <c r="A650" s="159"/>
      <c r="B650" s="159"/>
      <c r="C650" s="159"/>
      <c r="D650" s="159"/>
      <c r="E650" s="159"/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59"/>
    </row>
    <row r="651" spans="1:26" ht="12.75" customHeight="1">
      <c r="A651" s="159"/>
      <c r="B651" s="159"/>
      <c r="C651" s="159"/>
      <c r="D651" s="159"/>
      <c r="E651" s="159"/>
      <c r="F651" s="159"/>
      <c r="G651" s="159"/>
      <c r="H651" s="159"/>
      <c r="I651" s="159"/>
      <c r="J651" s="159"/>
      <c r="K651" s="159"/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59"/>
    </row>
    <row r="652" spans="1:26" ht="12.75" customHeight="1">
      <c r="A652" s="159"/>
      <c r="B652" s="159"/>
      <c r="C652" s="159"/>
      <c r="D652" s="159"/>
      <c r="E652" s="159"/>
      <c r="F652" s="159"/>
      <c r="G652" s="159"/>
      <c r="H652" s="159"/>
      <c r="I652" s="159"/>
      <c r="J652" s="159"/>
      <c r="K652" s="159"/>
      <c r="L652" s="159"/>
      <c r="M652" s="159"/>
      <c r="N652" s="159"/>
      <c r="O652" s="159"/>
      <c r="P652" s="159"/>
      <c r="Q652" s="159"/>
      <c r="R652" s="159"/>
      <c r="S652" s="159"/>
      <c r="T652" s="159"/>
      <c r="U652" s="159"/>
      <c r="V652" s="159"/>
      <c r="W652" s="159"/>
      <c r="X652" s="159"/>
      <c r="Y652" s="159"/>
      <c r="Z652" s="159"/>
    </row>
    <row r="653" spans="1:26" ht="12.75" customHeight="1">
      <c r="A653" s="159"/>
      <c r="B653" s="159"/>
      <c r="C653" s="159"/>
      <c r="D653" s="159"/>
      <c r="E653" s="159"/>
      <c r="F653" s="159"/>
      <c r="G653" s="159"/>
      <c r="H653" s="159"/>
      <c r="I653" s="159"/>
      <c r="J653" s="159"/>
      <c r="K653" s="159"/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59"/>
    </row>
    <row r="654" spans="1:26" ht="12.75" customHeight="1">
      <c r="A654" s="159"/>
      <c r="B654" s="159"/>
      <c r="C654" s="159"/>
      <c r="D654" s="159"/>
      <c r="E654" s="159"/>
      <c r="F654" s="159"/>
      <c r="G654" s="159"/>
      <c r="H654" s="159"/>
      <c r="I654" s="159"/>
      <c r="J654" s="159"/>
      <c r="K654" s="159"/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59"/>
    </row>
    <row r="655" spans="1:26" ht="12.75" customHeight="1">
      <c r="A655" s="159"/>
      <c r="B655" s="159"/>
      <c r="C655" s="159"/>
      <c r="D655" s="159"/>
      <c r="E655" s="159"/>
      <c r="F655" s="159"/>
      <c r="G655" s="159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59"/>
    </row>
    <row r="656" spans="1:26" ht="12.75" customHeight="1">
      <c r="A656" s="159"/>
      <c r="B656" s="159"/>
      <c r="C656" s="159"/>
      <c r="D656" s="159"/>
      <c r="E656" s="159"/>
      <c r="F656" s="159"/>
      <c r="G656" s="159"/>
      <c r="H656" s="159"/>
      <c r="I656" s="159"/>
      <c r="J656" s="159"/>
      <c r="K656" s="159"/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59"/>
    </row>
    <row r="657" spans="1:26" ht="12.75" customHeight="1">
      <c r="A657" s="159"/>
      <c r="B657" s="159"/>
      <c r="C657" s="159"/>
      <c r="D657" s="159"/>
      <c r="E657" s="159"/>
      <c r="F657" s="159"/>
      <c r="G657" s="159"/>
      <c r="H657" s="159"/>
      <c r="I657" s="159"/>
      <c r="J657" s="159"/>
      <c r="K657" s="159"/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</row>
    <row r="658" spans="1:26" ht="12.75" customHeight="1">
      <c r="A658" s="159"/>
      <c r="B658" s="159"/>
      <c r="C658" s="159"/>
      <c r="D658" s="159"/>
      <c r="E658" s="159"/>
      <c r="F658" s="159"/>
      <c r="G658" s="159"/>
      <c r="H658" s="159"/>
      <c r="I658" s="159"/>
      <c r="J658" s="159"/>
      <c r="K658" s="159"/>
      <c r="L658" s="159"/>
      <c r="M658" s="159"/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</row>
    <row r="659" spans="1:26" ht="12.75" customHeight="1">
      <c r="A659" s="159"/>
      <c r="B659" s="159"/>
      <c r="C659" s="159"/>
      <c r="D659" s="159"/>
      <c r="E659" s="159"/>
      <c r="F659" s="159"/>
      <c r="G659" s="159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59"/>
    </row>
    <row r="660" spans="1:26" ht="12.75" customHeight="1">
      <c r="A660" s="159"/>
      <c r="B660" s="159"/>
      <c r="C660" s="159"/>
      <c r="D660" s="159"/>
      <c r="E660" s="159"/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59"/>
    </row>
    <row r="661" spans="1:26" ht="12.75" customHeight="1">
      <c r="A661" s="159"/>
      <c r="B661" s="159"/>
      <c r="C661" s="159"/>
      <c r="D661" s="159"/>
      <c r="E661" s="159"/>
      <c r="F661" s="159"/>
      <c r="G661" s="159"/>
      <c r="H661" s="159"/>
      <c r="I661" s="159"/>
      <c r="J661" s="159"/>
      <c r="K661" s="159"/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9"/>
      <c r="Y661" s="159"/>
      <c r="Z661" s="159"/>
    </row>
    <row r="662" spans="1:26" ht="12.75" customHeight="1">
      <c r="A662" s="159"/>
      <c r="B662" s="159"/>
      <c r="C662" s="159"/>
      <c r="D662" s="159"/>
      <c r="E662" s="159"/>
      <c r="F662" s="159"/>
      <c r="G662" s="159"/>
      <c r="H662" s="159"/>
      <c r="I662" s="159"/>
      <c r="J662" s="159"/>
      <c r="K662" s="159"/>
      <c r="L662" s="159"/>
      <c r="M662" s="159"/>
      <c r="N662" s="159"/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</row>
    <row r="663" spans="1:26" ht="12.75" customHeight="1">
      <c r="A663" s="159"/>
      <c r="B663" s="159"/>
      <c r="C663" s="159"/>
      <c r="D663" s="159"/>
      <c r="E663" s="159"/>
      <c r="F663" s="159"/>
      <c r="G663" s="159"/>
      <c r="H663" s="159"/>
      <c r="I663" s="159"/>
      <c r="J663" s="159"/>
      <c r="K663" s="159"/>
      <c r="L663" s="159"/>
      <c r="M663" s="159"/>
      <c r="N663" s="159"/>
      <c r="O663" s="159"/>
      <c r="P663" s="159"/>
      <c r="Q663" s="159"/>
      <c r="R663" s="159"/>
      <c r="S663" s="159"/>
      <c r="T663" s="159"/>
      <c r="U663" s="159"/>
      <c r="V663" s="159"/>
      <c r="W663" s="159"/>
      <c r="X663" s="159"/>
      <c r="Y663" s="159"/>
      <c r="Z663" s="159"/>
    </row>
    <row r="664" spans="1:26" ht="12.75" customHeight="1">
      <c r="A664" s="159"/>
      <c r="B664" s="159"/>
      <c r="C664" s="159"/>
      <c r="D664" s="159"/>
      <c r="E664" s="159"/>
      <c r="F664" s="159"/>
      <c r="G664" s="159"/>
      <c r="H664" s="159"/>
      <c r="I664" s="159"/>
      <c r="J664" s="159"/>
      <c r="K664" s="159"/>
      <c r="L664" s="159"/>
      <c r="M664" s="159"/>
      <c r="N664" s="159"/>
      <c r="O664" s="159"/>
      <c r="P664" s="159"/>
      <c r="Q664" s="159"/>
      <c r="R664" s="159"/>
      <c r="S664" s="159"/>
      <c r="T664" s="159"/>
      <c r="U664" s="159"/>
      <c r="V664" s="159"/>
      <c r="W664" s="159"/>
      <c r="X664" s="159"/>
      <c r="Y664" s="159"/>
      <c r="Z664" s="159"/>
    </row>
    <row r="665" spans="1:26" ht="12.75" customHeight="1">
      <c r="A665" s="159"/>
      <c r="B665" s="159"/>
      <c r="C665" s="159"/>
      <c r="D665" s="159"/>
      <c r="E665" s="159"/>
      <c r="F665" s="159"/>
      <c r="G665" s="159"/>
      <c r="H665" s="159"/>
      <c r="I665" s="159"/>
      <c r="J665" s="159"/>
      <c r="K665" s="159"/>
      <c r="L665" s="159"/>
      <c r="M665" s="159"/>
      <c r="N665" s="159"/>
      <c r="O665" s="159"/>
      <c r="P665" s="159"/>
      <c r="Q665" s="159"/>
      <c r="R665" s="159"/>
      <c r="S665" s="159"/>
      <c r="T665" s="159"/>
      <c r="U665" s="159"/>
      <c r="V665" s="159"/>
      <c r="W665" s="159"/>
      <c r="X665" s="159"/>
      <c r="Y665" s="159"/>
      <c r="Z665" s="159"/>
    </row>
    <row r="666" spans="1:26" ht="12.75" customHeight="1">
      <c r="A666" s="159"/>
      <c r="B666" s="159"/>
      <c r="C666" s="159"/>
      <c r="D666" s="159"/>
      <c r="E666" s="159"/>
      <c r="F666" s="159"/>
      <c r="G666" s="159"/>
      <c r="H666" s="159"/>
      <c r="I666" s="159"/>
      <c r="J666" s="159"/>
      <c r="K666" s="159"/>
      <c r="L666" s="159"/>
      <c r="M666" s="159"/>
      <c r="N666" s="159"/>
      <c r="O666" s="159"/>
      <c r="P666" s="159"/>
      <c r="Q666" s="159"/>
      <c r="R666" s="159"/>
      <c r="S666" s="159"/>
      <c r="T666" s="159"/>
      <c r="U666" s="159"/>
      <c r="V666" s="159"/>
      <c r="W666" s="159"/>
      <c r="X666" s="159"/>
      <c r="Y666" s="159"/>
      <c r="Z666" s="159"/>
    </row>
    <row r="667" spans="1:26" ht="12.75" customHeight="1">
      <c r="A667" s="159"/>
      <c r="B667" s="159"/>
      <c r="C667" s="159"/>
      <c r="D667" s="159"/>
      <c r="E667" s="159"/>
      <c r="F667" s="159"/>
      <c r="G667" s="159"/>
      <c r="H667" s="159"/>
      <c r="I667" s="159"/>
      <c r="J667" s="159"/>
      <c r="K667" s="159"/>
      <c r="L667" s="159"/>
      <c r="M667" s="159"/>
      <c r="N667" s="159"/>
      <c r="O667" s="159"/>
      <c r="P667" s="159"/>
      <c r="Q667" s="159"/>
      <c r="R667" s="159"/>
      <c r="S667" s="159"/>
      <c r="T667" s="159"/>
      <c r="U667" s="159"/>
      <c r="V667" s="159"/>
      <c r="W667" s="159"/>
      <c r="X667" s="159"/>
      <c r="Y667" s="159"/>
      <c r="Z667" s="159"/>
    </row>
    <row r="668" spans="1:26" ht="12.75" customHeight="1">
      <c r="A668" s="159"/>
      <c r="B668" s="159"/>
      <c r="C668" s="159"/>
      <c r="D668" s="159"/>
      <c r="E668" s="159"/>
      <c r="F668" s="159"/>
      <c r="G668" s="159"/>
      <c r="H668" s="159"/>
      <c r="I668" s="159"/>
      <c r="J668" s="159"/>
      <c r="K668" s="159"/>
      <c r="L668" s="159"/>
      <c r="M668" s="159"/>
      <c r="N668" s="159"/>
      <c r="O668" s="159"/>
      <c r="P668" s="159"/>
      <c r="Q668" s="159"/>
      <c r="R668" s="159"/>
      <c r="S668" s="159"/>
      <c r="T668" s="159"/>
      <c r="U668" s="159"/>
      <c r="V668" s="159"/>
      <c r="W668" s="159"/>
      <c r="X668" s="159"/>
      <c r="Y668" s="159"/>
      <c r="Z668" s="159"/>
    </row>
    <row r="669" spans="1:26" ht="12.75" customHeight="1">
      <c r="A669" s="159"/>
      <c r="B669" s="159"/>
      <c r="C669" s="159"/>
      <c r="D669" s="159"/>
      <c r="E669" s="159"/>
      <c r="F669" s="159"/>
      <c r="G669" s="159"/>
      <c r="H669" s="159"/>
      <c r="I669" s="159"/>
      <c r="J669" s="159"/>
      <c r="K669" s="159"/>
      <c r="L669" s="159"/>
      <c r="M669" s="159"/>
      <c r="N669" s="159"/>
      <c r="O669" s="159"/>
      <c r="P669" s="159"/>
      <c r="Q669" s="159"/>
      <c r="R669" s="159"/>
      <c r="S669" s="159"/>
      <c r="T669" s="159"/>
      <c r="U669" s="159"/>
      <c r="V669" s="159"/>
      <c r="W669" s="159"/>
      <c r="X669" s="159"/>
      <c r="Y669" s="159"/>
      <c r="Z669" s="159"/>
    </row>
    <row r="670" spans="1:26" ht="12.75" customHeight="1">
      <c r="A670" s="159"/>
      <c r="B670" s="159"/>
      <c r="C670" s="159"/>
      <c r="D670" s="159"/>
      <c r="E670" s="159"/>
      <c r="F670" s="159"/>
      <c r="G670" s="159"/>
      <c r="H670" s="159"/>
      <c r="I670" s="159"/>
      <c r="J670" s="159"/>
      <c r="K670" s="159"/>
      <c r="L670" s="159"/>
      <c r="M670" s="159"/>
      <c r="N670" s="159"/>
      <c r="O670" s="159"/>
      <c r="P670" s="159"/>
      <c r="Q670" s="159"/>
      <c r="R670" s="159"/>
      <c r="S670" s="159"/>
      <c r="T670" s="159"/>
      <c r="U670" s="159"/>
      <c r="V670" s="159"/>
      <c r="W670" s="159"/>
      <c r="X670" s="159"/>
      <c r="Y670" s="159"/>
      <c r="Z670" s="159"/>
    </row>
    <row r="671" spans="1:26" ht="12.75" customHeight="1">
      <c r="A671" s="159"/>
      <c r="B671" s="159"/>
      <c r="C671" s="159"/>
      <c r="D671" s="159"/>
      <c r="E671" s="159"/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  <c r="Z671" s="159"/>
    </row>
    <row r="672" spans="1:26" ht="12.75" customHeight="1">
      <c r="A672" s="159"/>
      <c r="B672" s="159"/>
      <c r="C672" s="159"/>
      <c r="D672" s="159"/>
      <c r="E672" s="159"/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</row>
    <row r="673" spans="1:26" ht="12.75" customHeight="1">
      <c r="A673" s="159"/>
      <c r="B673" s="159"/>
      <c r="C673" s="159"/>
      <c r="D673" s="159"/>
      <c r="E673" s="159"/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</row>
    <row r="674" spans="1:26" ht="12.75" customHeight="1">
      <c r="A674" s="159"/>
      <c r="B674" s="159"/>
      <c r="C674" s="159"/>
      <c r="D674" s="159"/>
      <c r="E674" s="159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</row>
    <row r="675" spans="1:26" ht="12.75" customHeight="1">
      <c r="A675" s="159"/>
      <c r="B675" s="159"/>
      <c r="C675" s="159"/>
      <c r="D675" s="159"/>
      <c r="E675" s="159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</row>
    <row r="676" spans="1:26" ht="12.75" customHeight="1">
      <c r="A676" s="159"/>
      <c r="B676" s="159"/>
      <c r="C676" s="159"/>
      <c r="D676" s="159"/>
      <c r="E676" s="159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</row>
    <row r="677" spans="1:26" ht="12.75" customHeight="1">
      <c r="A677" s="159"/>
      <c r="B677" s="159"/>
      <c r="C677" s="159"/>
      <c r="D677" s="159"/>
      <c r="E677" s="159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</row>
    <row r="678" spans="1:26" ht="12.75" customHeight="1">
      <c r="A678" s="159"/>
      <c r="B678" s="159"/>
      <c r="C678" s="159"/>
      <c r="D678" s="159"/>
      <c r="E678" s="159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</row>
    <row r="679" spans="1:26" ht="12.75" customHeight="1">
      <c r="A679" s="159"/>
      <c r="B679" s="159"/>
      <c r="C679" s="159"/>
      <c r="D679" s="159"/>
      <c r="E679" s="159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</row>
    <row r="680" spans="1:26" ht="12.75" customHeight="1">
      <c r="A680" s="159"/>
      <c r="B680" s="159"/>
      <c r="C680" s="159"/>
      <c r="D680" s="159"/>
      <c r="E680" s="159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</row>
    <row r="681" spans="1:26" ht="12.75" customHeight="1">
      <c r="A681" s="159"/>
      <c r="B681" s="159"/>
      <c r="C681" s="159"/>
      <c r="D681" s="159"/>
      <c r="E681" s="159"/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</row>
    <row r="682" spans="1:26" ht="12.75" customHeight="1">
      <c r="A682" s="159"/>
      <c r="B682" s="159"/>
      <c r="C682" s="159"/>
      <c r="D682" s="159"/>
      <c r="E682" s="159"/>
      <c r="F682" s="159"/>
      <c r="G682" s="159"/>
      <c r="H682" s="159"/>
      <c r="I682" s="159"/>
      <c r="J682" s="159"/>
      <c r="K682" s="159"/>
      <c r="L682" s="159"/>
      <c r="M682" s="159"/>
      <c r="N682" s="159"/>
      <c r="O682" s="159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</row>
    <row r="683" spans="1:26" ht="12.75" customHeight="1">
      <c r="A683" s="159"/>
      <c r="B683" s="159"/>
      <c r="C683" s="159"/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59"/>
      <c r="O683" s="159"/>
      <c r="P683" s="159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</row>
    <row r="684" spans="1:26" ht="12.75" customHeight="1">
      <c r="A684" s="159"/>
      <c r="B684" s="159"/>
      <c r="C684" s="159"/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59"/>
      <c r="O684" s="159"/>
      <c r="P684" s="159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</row>
    <row r="685" spans="1:26" ht="12.75" customHeight="1">
      <c r="A685" s="159"/>
      <c r="B685" s="159"/>
      <c r="C685" s="159"/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59"/>
      <c r="O685" s="159"/>
      <c r="P685" s="159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</row>
    <row r="686" spans="1:26" ht="12.75" customHeight="1">
      <c r="A686" s="159"/>
      <c r="B686" s="159"/>
      <c r="C686" s="159"/>
      <c r="D686" s="159"/>
      <c r="E686" s="159"/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</row>
    <row r="687" spans="1:26" ht="12.75" customHeight="1">
      <c r="A687" s="159"/>
      <c r="B687" s="159"/>
      <c r="C687" s="159"/>
      <c r="D687" s="159"/>
      <c r="E687" s="159"/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</row>
    <row r="688" spans="1:26" ht="12.75" customHeight="1">
      <c r="A688" s="159"/>
      <c r="B688" s="159"/>
      <c r="C688" s="159"/>
      <c r="D688" s="159"/>
      <c r="E688" s="159"/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</row>
    <row r="689" spans="1:26" ht="12.75" customHeight="1">
      <c r="A689" s="159"/>
      <c r="B689" s="159"/>
      <c r="C689" s="159"/>
      <c r="D689" s="159"/>
      <c r="E689" s="159"/>
      <c r="F689" s="159"/>
      <c r="G689" s="159"/>
      <c r="H689" s="159"/>
      <c r="I689" s="159"/>
      <c r="J689" s="159"/>
      <c r="K689" s="159"/>
      <c r="L689" s="159"/>
      <c r="M689" s="159"/>
      <c r="N689" s="159"/>
      <c r="O689" s="159"/>
      <c r="P689" s="159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</row>
    <row r="690" spans="1:26" ht="12.75" customHeight="1">
      <c r="A690" s="159"/>
      <c r="B690" s="159"/>
      <c r="C690" s="159"/>
      <c r="D690" s="159"/>
      <c r="E690" s="159"/>
      <c r="F690" s="159"/>
      <c r="G690" s="159"/>
      <c r="H690" s="159"/>
      <c r="I690" s="159"/>
      <c r="J690" s="159"/>
      <c r="K690" s="159"/>
      <c r="L690" s="159"/>
      <c r="M690" s="159"/>
      <c r="N690" s="159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</row>
    <row r="691" spans="1:26" ht="12.75" customHeight="1">
      <c r="A691" s="159"/>
      <c r="B691" s="159"/>
      <c r="C691" s="159"/>
      <c r="D691" s="159"/>
      <c r="E691" s="159"/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Q691" s="159"/>
      <c r="R691" s="159"/>
      <c r="S691" s="159"/>
      <c r="T691" s="159"/>
      <c r="U691" s="159"/>
      <c r="V691" s="159"/>
      <c r="W691" s="159"/>
      <c r="X691" s="159"/>
      <c r="Y691" s="159"/>
      <c r="Z691" s="159"/>
    </row>
    <row r="692" spans="1:26" ht="12.75" customHeight="1">
      <c r="A692" s="159"/>
      <c r="B692" s="159"/>
      <c r="C692" s="159"/>
      <c r="D692" s="159"/>
      <c r="E692" s="159"/>
      <c r="F692" s="159"/>
      <c r="G692" s="159"/>
      <c r="H692" s="159"/>
      <c r="I692" s="159"/>
      <c r="J692" s="159"/>
      <c r="K692" s="159"/>
      <c r="L692" s="159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</row>
    <row r="693" spans="1:26" ht="12.75" customHeight="1">
      <c r="A693" s="159"/>
      <c r="B693" s="159"/>
      <c r="C693" s="159"/>
      <c r="D693" s="159"/>
      <c r="E693" s="159"/>
      <c r="F693" s="159"/>
      <c r="G693" s="159"/>
      <c r="H693" s="159"/>
      <c r="I693" s="159"/>
      <c r="J693" s="159"/>
      <c r="K693" s="159"/>
      <c r="L693" s="159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</row>
    <row r="694" spans="1:26" ht="12.75" customHeight="1">
      <c r="A694" s="159"/>
      <c r="B694" s="159"/>
      <c r="C694" s="159"/>
      <c r="D694" s="159"/>
      <c r="E694" s="159"/>
      <c r="F694" s="159"/>
      <c r="G694" s="159"/>
      <c r="H694" s="159"/>
      <c r="I694" s="159"/>
      <c r="J694" s="159"/>
      <c r="K694" s="159"/>
      <c r="L694" s="159"/>
      <c r="M694" s="159"/>
      <c r="N694" s="159"/>
      <c r="O694" s="159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</row>
    <row r="695" spans="1:26" ht="12.75" customHeight="1">
      <c r="A695" s="159"/>
      <c r="B695" s="159"/>
      <c r="C695" s="159"/>
      <c r="D695" s="159"/>
      <c r="E695" s="159"/>
      <c r="F695" s="159"/>
      <c r="G695" s="159"/>
      <c r="H695" s="159"/>
      <c r="I695" s="159"/>
      <c r="J695" s="159"/>
      <c r="K695" s="159"/>
      <c r="L695" s="159"/>
      <c r="M695" s="159"/>
      <c r="N695" s="159"/>
      <c r="O695" s="159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</row>
    <row r="696" spans="1:26" ht="12.75" customHeight="1">
      <c r="A696" s="159"/>
      <c r="B696" s="159"/>
      <c r="C696" s="159"/>
      <c r="D696" s="159"/>
      <c r="E696" s="159"/>
      <c r="F696" s="159"/>
      <c r="G696" s="159"/>
      <c r="H696" s="159"/>
      <c r="I696" s="159"/>
      <c r="J696" s="159"/>
      <c r="K696" s="159"/>
      <c r="L696" s="159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</row>
    <row r="697" spans="1:26" ht="12.75" customHeight="1">
      <c r="A697" s="159"/>
      <c r="B697" s="159"/>
      <c r="C697" s="159"/>
      <c r="D697" s="159"/>
      <c r="E697" s="159"/>
      <c r="F697" s="159"/>
      <c r="G697" s="159"/>
      <c r="H697" s="159"/>
      <c r="I697" s="159"/>
      <c r="J697" s="159"/>
      <c r="K697" s="159"/>
      <c r="L697" s="159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</row>
    <row r="698" spans="1:26" ht="12.75" customHeight="1">
      <c r="A698" s="159"/>
      <c r="B698" s="159"/>
      <c r="C698" s="159"/>
      <c r="D698" s="159"/>
      <c r="E698" s="159"/>
      <c r="F698" s="159"/>
      <c r="G698" s="159"/>
      <c r="H698" s="159"/>
      <c r="I698" s="159"/>
      <c r="J698" s="159"/>
      <c r="K698" s="159"/>
      <c r="L698" s="159"/>
      <c r="M698" s="159"/>
      <c r="N698" s="159"/>
      <c r="O698" s="159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</row>
    <row r="699" spans="1:26" ht="12.75" customHeight="1">
      <c r="A699" s="159"/>
      <c r="B699" s="159"/>
      <c r="C699" s="159"/>
      <c r="D699" s="159"/>
      <c r="E699" s="159"/>
      <c r="F699" s="159"/>
      <c r="G699" s="159"/>
      <c r="H699" s="159"/>
      <c r="I699" s="159"/>
      <c r="J699" s="159"/>
      <c r="K699" s="159"/>
      <c r="L699" s="159"/>
      <c r="M699" s="159"/>
      <c r="N699" s="159"/>
      <c r="O699" s="159"/>
      <c r="P699" s="159"/>
      <c r="Q699" s="159"/>
      <c r="R699" s="159"/>
      <c r="S699" s="159"/>
      <c r="T699" s="159"/>
      <c r="U699" s="159"/>
      <c r="V699" s="159"/>
      <c r="W699" s="159"/>
      <c r="X699" s="159"/>
      <c r="Y699" s="159"/>
      <c r="Z699" s="159"/>
    </row>
    <row r="700" spans="1:26" ht="12.75" customHeight="1">
      <c r="A700" s="159"/>
      <c r="B700" s="159"/>
      <c r="C700" s="159"/>
      <c r="D700" s="159"/>
      <c r="E700" s="159"/>
      <c r="F700" s="159"/>
      <c r="G700" s="159"/>
      <c r="H700" s="159"/>
      <c r="I700" s="159"/>
      <c r="J700" s="159"/>
      <c r="K700" s="159"/>
      <c r="L700" s="159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9"/>
      <c r="Y700" s="159"/>
      <c r="Z700" s="159"/>
    </row>
    <row r="701" spans="1:26" ht="12.75" customHeight="1">
      <c r="A701" s="159"/>
      <c r="B701" s="159"/>
      <c r="C701" s="159"/>
      <c r="D701" s="159"/>
      <c r="E701" s="159"/>
      <c r="F701" s="159"/>
      <c r="G701" s="159"/>
      <c r="H701" s="159"/>
      <c r="I701" s="159"/>
      <c r="J701" s="159"/>
      <c r="K701" s="159"/>
      <c r="L701" s="159"/>
      <c r="M701" s="159"/>
      <c r="N701" s="159"/>
      <c r="O701" s="159"/>
      <c r="P701" s="159"/>
      <c r="Q701" s="159"/>
      <c r="R701" s="159"/>
      <c r="S701" s="159"/>
      <c r="T701" s="159"/>
      <c r="U701" s="159"/>
      <c r="V701" s="159"/>
      <c r="W701" s="159"/>
      <c r="X701" s="159"/>
      <c r="Y701" s="159"/>
      <c r="Z701" s="159"/>
    </row>
    <row r="702" spans="1:26" ht="12.75" customHeight="1">
      <c r="A702" s="159"/>
      <c r="B702" s="159"/>
      <c r="C702" s="159"/>
      <c r="D702" s="159"/>
      <c r="E702" s="159"/>
      <c r="F702" s="159"/>
      <c r="G702" s="159"/>
      <c r="H702" s="159"/>
      <c r="I702" s="159"/>
      <c r="J702" s="159"/>
      <c r="K702" s="159"/>
      <c r="L702" s="159"/>
      <c r="M702" s="159"/>
      <c r="N702" s="159"/>
      <c r="O702" s="159"/>
      <c r="P702" s="159"/>
      <c r="Q702" s="159"/>
      <c r="R702" s="159"/>
      <c r="S702" s="159"/>
      <c r="T702" s="159"/>
      <c r="U702" s="159"/>
      <c r="V702" s="159"/>
      <c r="W702" s="159"/>
      <c r="X702" s="159"/>
      <c r="Y702" s="159"/>
      <c r="Z702" s="159"/>
    </row>
    <row r="703" spans="1:26" ht="12.75" customHeight="1">
      <c r="A703" s="159"/>
      <c r="B703" s="159"/>
      <c r="C703" s="159"/>
      <c r="D703" s="159"/>
      <c r="E703" s="159"/>
      <c r="F703" s="159"/>
      <c r="G703" s="159"/>
      <c r="H703" s="159"/>
      <c r="I703" s="159"/>
      <c r="J703" s="159"/>
      <c r="K703" s="159"/>
      <c r="L703" s="159"/>
      <c r="M703" s="159"/>
      <c r="N703" s="159"/>
      <c r="O703" s="159"/>
      <c r="P703" s="159"/>
      <c r="Q703" s="159"/>
      <c r="R703" s="159"/>
      <c r="S703" s="159"/>
      <c r="T703" s="159"/>
      <c r="U703" s="159"/>
      <c r="V703" s="159"/>
      <c r="W703" s="159"/>
      <c r="X703" s="159"/>
      <c r="Y703" s="159"/>
      <c r="Z703" s="159"/>
    </row>
    <row r="704" spans="1:26" ht="12.75" customHeight="1">
      <c r="A704" s="159"/>
      <c r="B704" s="159"/>
      <c r="C704" s="159"/>
      <c r="D704" s="159"/>
      <c r="E704" s="159"/>
      <c r="F704" s="159"/>
      <c r="G704" s="159"/>
      <c r="H704" s="159"/>
      <c r="I704" s="159"/>
      <c r="J704" s="159"/>
      <c r="K704" s="159"/>
      <c r="L704" s="159"/>
      <c r="M704" s="159"/>
      <c r="N704" s="159"/>
      <c r="O704" s="159"/>
      <c r="P704" s="159"/>
      <c r="Q704" s="159"/>
      <c r="R704" s="159"/>
      <c r="S704" s="159"/>
      <c r="T704" s="159"/>
      <c r="U704" s="159"/>
      <c r="V704" s="159"/>
      <c r="W704" s="159"/>
      <c r="X704" s="159"/>
      <c r="Y704" s="159"/>
      <c r="Z704" s="159"/>
    </row>
    <row r="705" spans="1:26" ht="12.75" customHeight="1">
      <c r="A705" s="159"/>
      <c r="B705" s="159"/>
      <c r="C705" s="159"/>
      <c r="D705" s="159"/>
      <c r="E705" s="159"/>
      <c r="F705" s="159"/>
      <c r="G705" s="159"/>
      <c r="H705" s="159"/>
      <c r="I705" s="159"/>
      <c r="J705" s="159"/>
      <c r="K705" s="159"/>
      <c r="L705" s="159"/>
      <c r="M705" s="159"/>
      <c r="N705" s="159"/>
      <c r="O705" s="159"/>
      <c r="P705" s="159"/>
      <c r="Q705" s="159"/>
      <c r="R705" s="159"/>
      <c r="S705" s="159"/>
      <c r="T705" s="159"/>
      <c r="U705" s="159"/>
      <c r="V705" s="159"/>
      <c r="W705" s="159"/>
      <c r="X705" s="159"/>
      <c r="Y705" s="159"/>
      <c r="Z705" s="159"/>
    </row>
    <row r="706" spans="1:26" ht="12.75" customHeight="1">
      <c r="A706" s="159"/>
      <c r="B706" s="159"/>
      <c r="C706" s="159"/>
      <c r="D706" s="159"/>
      <c r="E706" s="159"/>
      <c r="F706" s="159"/>
      <c r="G706" s="159"/>
      <c r="H706" s="159"/>
      <c r="I706" s="159"/>
      <c r="J706" s="159"/>
      <c r="K706" s="159"/>
      <c r="L706" s="159"/>
      <c r="M706" s="159"/>
      <c r="N706" s="159"/>
      <c r="O706" s="159"/>
      <c r="P706" s="159"/>
      <c r="Q706" s="159"/>
      <c r="R706" s="159"/>
      <c r="S706" s="159"/>
      <c r="T706" s="159"/>
      <c r="U706" s="159"/>
      <c r="V706" s="159"/>
      <c r="W706" s="159"/>
      <c r="X706" s="159"/>
      <c r="Y706" s="159"/>
      <c r="Z706" s="159"/>
    </row>
    <row r="707" spans="1:26" ht="12.75" customHeight="1">
      <c r="A707" s="159"/>
      <c r="B707" s="159"/>
      <c r="C707" s="159"/>
      <c r="D707" s="159"/>
      <c r="E707" s="159"/>
      <c r="F707" s="159"/>
      <c r="G707" s="159"/>
      <c r="H707" s="159"/>
      <c r="I707" s="159"/>
      <c r="J707" s="159"/>
      <c r="K707" s="159"/>
      <c r="L707" s="159"/>
      <c r="M707" s="159"/>
      <c r="N707" s="159"/>
      <c r="O707" s="159"/>
      <c r="P707" s="159"/>
      <c r="Q707" s="159"/>
      <c r="R707" s="159"/>
      <c r="S707" s="159"/>
      <c r="T707" s="159"/>
      <c r="U707" s="159"/>
      <c r="V707" s="159"/>
      <c r="W707" s="159"/>
      <c r="X707" s="159"/>
      <c r="Y707" s="159"/>
      <c r="Z707" s="159"/>
    </row>
    <row r="708" spans="1:26" ht="12.75" customHeight="1">
      <c r="A708" s="159"/>
      <c r="B708" s="159"/>
      <c r="C708" s="159"/>
      <c r="D708" s="159"/>
      <c r="E708" s="159"/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9"/>
      <c r="Y708" s="159"/>
      <c r="Z708" s="159"/>
    </row>
    <row r="709" spans="1:26" ht="12.75" customHeight="1">
      <c r="A709" s="159"/>
      <c r="B709" s="159"/>
      <c r="C709" s="159"/>
      <c r="D709" s="159"/>
      <c r="E709" s="159"/>
      <c r="F709" s="159"/>
      <c r="G709" s="159"/>
      <c r="H709" s="159"/>
      <c r="I709" s="159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</row>
    <row r="710" spans="1:26" ht="12.75" customHeight="1">
      <c r="A710" s="159"/>
      <c r="B710" s="159"/>
      <c r="C710" s="159"/>
      <c r="D710" s="159"/>
      <c r="E710" s="159"/>
      <c r="F710" s="159"/>
      <c r="G710" s="159"/>
      <c r="H710" s="159"/>
      <c r="I710" s="159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</row>
    <row r="711" spans="1:26" ht="12.75" customHeight="1">
      <c r="A711" s="159"/>
      <c r="B711" s="159"/>
      <c r="C711" s="159"/>
      <c r="D711" s="159"/>
      <c r="E711" s="159"/>
      <c r="F711" s="159"/>
      <c r="G711" s="159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</row>
    <row r="712" spans="1:26" ht="12.75" customHeight="1">
      <c r="A712" s="159"/>
      <c r="B712" s="159"/>
      <c r="C712" s="159"/>
      <c r="D712" s="159"/>
      <c r="E712" s="159"/>
      <c r="F712" s="159"/>
      <c r="G712" s="159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</row>
    <row r="713" spans="1:26" ht="12.75" customHeight="1">
      <c r="A713" s="159"/>
      <c r="B713" s="159"/>
      <c r="C713" s="159"/>
      <c r="D713" s="159"/>
      <c r="E713" s="159"/>
      <c r="F713" s="159"/>
      <c r="G713" s="159"/>
      <c r="H713" s="159"/>
      <c r="I713" s="159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</row>
    <row r="714" spans="1:26" ht="12.75" customHeight="1">
      <c r="A714" s="159"/>
      <c r="B714" s="159"/>
      <c r="C714" s="159"/>
      <c r="D714" s="159"/>
      <c r="E714" s="159"/>
      <c r="F714" s="159"/>
      <c r="G714" s="159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</row>
    <row r="715" spans="1:26" ht="12.75" customHeight="1">
      <c r="A715" s="159"/>
      <c r="B715" s="159"/>
      <c r="C715" s="159"/>
      <c r="D715" s="159"/>
      <c r="E715" s="159"/>
      <c r="F715" s="159"/>
      <c r="G715" s="159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</row>
    <row r="716" spans="1:26" ht="12.75" customHeight="1">
      <c r="A716" s="159"/>
      <c r="B716" s="159"/>
      <c r="C716" s="159"/>
      <c r="D716" s="159"/>
      <c r="E716" s="159"/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</row>
    <row r="717" spans="1:26" ht="12.75" customHeight="1">
      <c r="A717" s="159"/>
      <c r="B717" s="159"/>
      <c r="C717" s="159"/>
      <c r="D717" s="159"/>
      <c r="E717" s="159"/>
      <c r="F717" s="159"/>
      <c r="G717" s="159"/>
      <c r="H717" s="159"/>
      <c r="I717" s="159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</row>
    <row r="718" spans="1:26" ht="12.75" customHeight="1">
      <c r="A718" s="159"/>
      <c r="B718" s="159"/>
      <c r="C718" s="159"/>
      <c r="D718" s="159"/>
      <c r="E718" s="159"/>
      <c r="F718" s="159"/>
      <c r="G718" s="159"/>
      <c r="H718" s="159"/>
      <c r="I718" s="159"/>
      <c r="J718" s="159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</row>
    <row r="719" spans="1:26" ht="12.75" customHeight="1">
      <c r="A719" s="159"/>
      <c r="B719" s="159"/>
      <c r="C719" s="159"/>
      <c r="D719" s="159"/>
      <c r="E719" s="159"/>
      <c r="F719" s="159"/>
      <c r="G719" s="159"/>
      <c r="H719" s="159"/>
      <c r="I719" s="159"/>
      <c r="J719" s="159"/>
      <c r="K719" s="159"/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</row>
    <row r="720" spans="1:26" ht="12.75" customHeight="1">
      <c r="A720" s="159"/>
      <c r="B720" s="159"/>
      <c r="C720" s="159"/>
      <c r="D720" s="159"/>
      <c r="E720" s="159"/>
      <c r="F720" s="159"/>
      <c r="G720" s="159"/>
      <c r="H720" s="159"/>
      <c r="I720" s="159"/>
      <c r="J720" s="159"/>
      <c r="K720" s="159"/>
      <c r="L720" s="159"/>
      <c r="M720" s="159"/>
      <c r="N720" s="159"/>
      <c r="O720" s="159"/>
      <c r="P720" s="159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</row>
    <row r="721" spans="1:26" ht="12.75" customHeight="1">
      <c r="A721" s="159"/>
      <c r="B721" s="159"/>
      <c r="C721" s="159"/>
      <c r="D721" s="159"/>
      <c r="E721" s="159"/>
      <c r="F721" s="159"/>
      <c r="G721" s="159"/>
      <c r="H721" s="159"/>
      <c r="I721" s="159"/>
      <c r="J721" s="159"/>
      <c r="K721" s="159"/>
      <c r="L721" s="159"/>
      <c r="M721" s="159"/>
      <c r="N721" s="159"/>
      <c r="O721" s="159"/>
      <c r="P721" s="159"/>
      <c r="Q721" s="159"/>
      <c r="R721" s="159"/>
      <c r="S721" s="159"/>
      <c r="T721" s="159"/>
      <c r="U721" s="159"/>
      <c r="V721" s="159"/>
      <c r="W721" s="159"/>
      <c r="X721" s="159"/>
      <c r="Y721" s="159"/>
      <c r="Z721" s="159"/>
    </row>
    <row r="722" spans="1:26" ht="12.75" customHeight="1">
      <c r="A722" s="159"/>
      <c r="B722" s="159"/>
      <c r="C722" s="159"/>
      <c r="D722" s="159"/>
      <c r="E722" s="159"/>
      <c r="F722" s="159"/>
      <c r="G722" s="159"/>
      <c r="H722" s="159"/>
      <c r="I722" s="159"/>
      <c r="J722" s="159"/>
      <c r="K722" s="159"/>
      <c r="L722" s="159"/>
      <c r="M722" s="159"/>
      <c r="N722" s="159"/>
      <c r="O722" s="159"/>
      <c r="P722" s="159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</row>
    <row r="723" spans="1:26" ht="12.75" customHeight="1">
      <c r="A723" s="159"/>
      <c r="B723" s="159"/>
      <c r="C723" s="159"/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</row>
    <row r="724" spans="1:26" ht="12.75" customHeight="1">
      <c r="A724" s="159"/>
      <c r="B724" s="159"/>
      <c r="C724" s="159"/>
      <c r="D724" s="159"/>
      <c r="E724" s="159"/>
      <c r="F724" s="159"/>
      <c r="G724" s="159"/>
      <c r="H724" s="159"/>
      <c r="I724" s="159"/>
      <c r="J724" s="159"/>
      <c r="K724" s="159"/>
      <c r="L724" s="159"/>
      <c r="M724" s="159"/>
      <c r="N724" s="159"/>
      <c r="O724" s="159"/>
      <c r="P724" s="159"/>
      <c r="Q724" s="159"/>
      <c r="R724" s="159"/>
      <c r="S724" s="159"/>
      <c r="T724" s="159"/>
      <c r="U724" s="159"/>
      <c r="V724" s="159"/>
      <c r="W724" s="159"/>
      <c r="X724" s="159"/>
      <c r="Y724" s="159"/>
      <c r="Z724" s="159"/>
    </row>
    <row r="725" spans="1:26" ht="12.75" customHeight="1">
      <c r="A725" s="159"/>
      <c r="B725" s="159"/>
      <c r="C725" s="159"/>
      <c r="D725" s="159"/>
      <c r="E725" s="159"/>
      <c r="F725" s="159"/>
      <c r="G725" s="159"/>
      <c r="H725" s="159"/>
      <c r="I725" s="159"/>
      <c r="J725" s="159"/>
      <c r="K725" s="159"/>
      <c r="L725" s="159"/>
      <c r="M725" s="159"/>
      <c r="N725" s="159"/>
      <c r="O725" s="159"/>
      <c r="P725" s="159"/>
      <c r="Q725" s="159"/>
      <c r="R725" s="159"/>
      <c r="S725" s="159"/>
      <c r="T725" s="159"/>
      <c r="U725" s="159"/>
      <c r="V725" s="159"/>
      <c r="W725" s="159"/>
      <c r="X725" s="159"/>
      <c r="Y725" s="159"/>
      <c r="Z725" s="159"/>
    </row>
    <row r="726" spans="1:26" ht="12.75" customHeight="1">
      <c r="A726" s="159"/>
      <c r="B726" s="159"/>
      <c r="C726" s="159"/>
      <c r="D726" s="159"/>
      <c r="E726" s="159"/>
      <c r="F726" s="159"/>
      <c r="G726" s="159"/>
      <c r="H726" s="159"/>
      <c r="I726" s="159"/>
      <c r="J726" s="159"/>
      <c r="K726" s="159"/>
      <c r="L726" s="159"/>
      <c r="M726" s="159"/>
      <c r="N726" s="159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</row>
    <row r="727" spans="1:26" ht="12.75" customHeight="1">
      <c r="A727" s="159"/>
      <c r="B727" s="159"/>
      <c r="C727" s="159"/>
      <c r="D727" s="159"/>
      <c r="E727" s="159"/>
      <c r="F727" s="159"/>
      <c r="G727" s="159"/>
      <c r="H727" s="159"/>
      <c r="I727" s="159"/>
      <c r="J727" s="159"/>
      <c r="K727" s="159"/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</row>
    <row r="728" spans="1:26" ht="12.75" customHeight="1">
      <c r="A728" s="159"/>
      <c r="B728" s="159"/>
      <c r="C728" s="159"/>
      <c r="D728" s="159"/>
      <c r="E728" s="159"/>
      <c r="F728" s="159"/>
      <c r="G728" s="159"/>
      <c r="H728" s="159"/>
      <c r="I728" s="159"/>
      <c r="J728" s="159"/>
      <c r="K728" s="159"/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9"/>
      <c r="Y728" s="159"/>
      <c r="Z728" s="159"/>
    </row>
    <row r="729" spans="1:26" ht="12.75" customHeight="1">
      <c r="A729" s="159"/>
      <c r="B729" s="159"/>
      <c r="C729" s="159"/>
      <c r="D729" s="159"/>
      <c r="E729" s="159"/>
      <c r="F729" s="159"/>
      <c r="G729" s="159"/>
      <c r="H729" s="159"/>
      <c r="I729" s="159"/>
      <c r="J729" s="159"/>
      <c r="K729" s="159"/>
      <c r="L729" s="159"/>
      <c r="M729" s="159"/>
      <c r="N729" s="159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</row>
    <row r="730" spans="1:26" ht="12.75" customHeight="1">
      <c r="A730" s="159"/>
      <c r="B730" s="159"/>
      <c r="C730" s="159"/>
      <c r="D730" s="159"/>
      <c r="E730" s="159"/>
      <c r="F730" s="159"/>
      <c r="G730" s="159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9"/>
      <c r="Y730" s="159"/>
      <c r="Z730" s="159"/>
    </row>
    <row r="731" spans="1:26" ht="12.75" customHeight="1">
      <c r="A731" s="159"/>
      <c r="B731" s="159"/>
      <c r="C731" s="159"/>
      <c r="D731" s="159"/>
      <c r="E731" s="159"/>
      <c r="F731" s="159"/>
      <c r="G731" s="159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9"/>
      <c r="Y731" s="159"/>
      <c r="Z731" s="159"/>
    </row>
    <row r="732" spans="1:26" ht="12.75" customHeight="1">
      <c r="A732" s="159"/>
      <c r="B732" s="159"/>
      <c r="C732" s="159"/>
      <c r="D732" s="159"/>
      <c r="E732" s="159"/>
      <c r="F732" s="159"/>
      <c r="G732" s="159"/>
      <c r="H732" s="159"/>
      <c r="I732" s="159"/>
      <c r="J732" s="159"/>
      <c r="K732" s="159"/>
      <c r="L732" s="159"/>
      <c r="M732" s="159"/>
      <c r="N732" s="159"/>
      <c r="O732" s="159"/>
      <c r="P732" s="159"/>
      <c r="Q732" s="159"/>
      <c r="R732" s="159"/>
      <c r="S732" s="159"/>
      <c r="T732" s="159"/>
      <c r="U732" s="159"/>
      <c r="V732" s="159"/>
      <c r="W732" s="159"/>
      <c r="X732" s="159"/>
      <c r="Y732" s="159"/>
      <c r="Z732" s="159"/>
    </row>
    <row r="733" spans="1:26" ht="12.75" customHeight="1">
      <c r="A733" s="159"/>
      <c r="B733" s="159"/>
      <c r="C733" s="159"/>
      <c r="D733" s="159"/>
      <c r="E733" s="159"/>
      <c r="F733" s="159"/>
      <c r="G733" s="159"/>
      <c r="H733" s="159"/>
      <c r="I733" s="159"/>
      <c r="J733" s="159"/>
      <c r="K733" s="159"/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9"/>
      <c r="Y733" s="159"/>
      <c r="Z733" s="159"/>
    </row>
    <row r="734" spans="1:26" ht="12.75" customHeight="1">
      <c r="A734" s="159"/>
      <c r="B734" s="159"/>
      <c r="C734" s="159"/>
      <c r="D734" s="159"/>
      <c r="E734" s="159"/>
      <c r="F734" s="159"/>
      <c r="G734" s="159"/>
      <c r="H734" s="159"/>
      <c r="I734" s="159"/>
      <c r="J734" s="159"/>
      <c r="K734" s="159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</row>
    <row r="735" spans="1:26" ht="12.75" customHeight="1">
      <c r="A735" s="159"/>
      <c r="B735" s="159"/>
      <c r="C735" s="159"/>
      <c r="D735" s="159"/>
      <c r="E735" s="159"/>
      <c r="F735" s="159"/>
      <c r="G735" s="159"/>
      <c r="H735" s="159"/>
      <c r="I735" s="159"/>
      <c r="J735" s="159"/>
      <c r="K735" s="159"/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9"/>
      <c r="Y735" s="159"/>
      <c r="Z735" s="159"/>
    </row>
    <row r="736" spans="1:26" ht="12.75" customHeight="1">
      <c r="A736" s="159"/>
      <c r="B736" s="159"/>
      <c r="C736" s="159"/>
      <c r="D736" s="159"/>
      <c r="E736" s="159"/>
      <c r="F736" s="159"/>
      <c r="G736" s="159"/>
      <c r="H736" s="159"/>
      <c r="I736" s="159"/>
      <c r="J736" s="159"/>
      <c r="K736" s="159"/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9"/>
      <c r="Y736" s="159"/>
      <c r="Z736" s="159"/>
    </row>
    <row r="737" spans="1:26" ht="12.75" customHeight="1">
      <c r="A737" s="159"/>
      <c r="B737" s="159"/>
      <c r="C737" s="159"/>
      <c r="D737" s="159"/>
      <c r="E737" s="159"/>
      <c r="F737" s="159"/>
      <c r="G737" s="159"/>
      <c r="H737" s="159"/>
      <c r="I737" s="159"/>
      <c r="J737" s="159"/>
      <c r="K737" s="159"/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9"/>
      <c r="Y737" s="159"/>
      <c r="Z737" s="159"/>
    </row>
    <row r="738" spans="1:26" ht="12.75" customHeight="1">
      <c r="A738" s="159"/>
      <c r="B738" s="159"/>
      <c r="C738" s="159"/>
      <c r="D738" s="159"/>
      <c r="E738" s="159"/>
      <c r="F738" s="159"/>
      <c r="G738" s="159"/>
      <c r="H738" s="159"/>
      <c r="I738" s="159"/>
      <c r="J738" s="159"/>
      <c r="K738" s="159"/>
      <c r="L738" s="159"/>
      <c r="M738" s="159"/>
      <c r="N738" s="159"/>
      <c r="O738" s="159"/>
      <c r="P738" s="159"/>
      <c r="Q738" s="159"/>
      <c r="R738" s="159"/>
      <c r="S738" s="159"/>
      <c r="T738" s="159"/>
      <c r="U738" s="159"/>
      <c r="V738" s="159"/>
      <c r="W738" s="159"/>
      <c r="X738" s="159"/>
      <c r="Y738" s="159"/>
      <c r="Z738" s="159"/>
    </row>
    <row r="739" spans="1:26" ht="12.75" customHeight="1">
      <c r="A739" s="159"/>
      <c r="B739" s="159"/>
      <c r="C739" s="159"/>
      <c r="D739" s="159"/>
      <c r="E739" s="159"/>
      <c r="F739" s="159"/>
      <c r="G739" s="159"/>
      <c r="H739" s="159"/>
      <c r="I739" s="159"/>
      <c r="J739" s="159"/>
      <c r="K739" s="159"/>
      <c r="L739" s="159"/>
      <c r="M739" s="159"/>
      <c r="N739" s="159"/>
      <c r="O739" s="159"/>
      <c r="P739" s="159"/>
      <c r="Q739" s="159"/>
      <c r="R739" s="159"/>
      <c r="S739" s="159"/>
      <c r="T739" s="159"/>
      <c r="U739" s="159"/>
      <c r="V739" s="159"/>
      <c r="W739" s="159"/>
      <c r="X739" s="159"/>
      <c r="Y739" s="159"/>
      <c r="Z739" s="159"/>
    </row>
    <row r="740" spans="1:26" ht="12.75" customHeight="1">
      <c r="A740" s="159"/>
      <c r="B740" s="159"/>
      <c r="C740" s="159"/>
      <c r="D740" s="159"/>
      <c r="E740" s="159"/>
      <c r="F740" s="159"/>
      <c r="G740" s="159"/>
      <c r="H740" s="159"/>
      <c r="I740" s="159"/>
      <c r="J740" s="159"/>
      <c r="K740" s="159"/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9"/>
      <c r="Y740" s="159"/>
      <c r="Z740" s="159"/>
    </row>
    <row r="741" spans="1:26" ht="12.75" customHeight="1">
      <c r="A741" s="159"/>
      <c r="B741" s="159"/>
      <c r="C741" s="159"/>
      <c r="D741" s="159"/>
      <c r="E741" s="159"/>
      <c r="F741" s="159"/>
      <c r="G741" s="159"/>
      <c r="H741" s="159"/>
      <c r="I741" s="159"/>
      <c r="J741" s="159"/>
      <c r="K741" s="159"/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9"/>
      <c r="Y741" s="159"/>
      <c r="Z741" s="159"/>
    </row>
    <row r="742" spans="1:26" ht="12.75" customHeight="1">
      <c r="A742" s="159"/>
      <c r="B742" s="159"/>
      <c r="C742" s="159"/>
      <c r="D742" s="159"/>
      <c r="E742" s="159"/>
      <c r="F742" s="159"/>
      <c r="G742" s="159"/>
      <c r="H742" s="159"/>
      <c r="I742" s="159"/>
      <c r="J742" s="159"/>
      <c r="K742" s="159"/>
      <c r="L742" s="159"/>
      <c r="M742" s="159"/>
      <c r="N742" s="159"/>
      <c r="O742" s="159"/>
      <c r="P742" s="159"/>
      <c r="Q742" s="159"/>
      <c r="R742" s="159"/>
      <c r="S742" s="159"/>
      <c r="T742" s="159"/>
      <c r="U742" s="159"/>
      <c r="V742" s="159"/>
      <c r="W742" s="159"/>
      <c r="X742" s="159"/>
      <c r="Y742" s="159"/>
      <c r="Z742" s="159"/>
    </row>
    <row r="743" spans="1:26" ht="12.75" customHeight="1">
      <c r="A743" s="159"/>
      <c r="B743" s="159"/>
      <c r="C743" s="159"/>
      <c r="D743" s="159"/>
      <c r="E743" s="159"/>
      <c r="F743" s="159"/>
      <c r="G743" s="159"/>
      <c r="H743" s="159"/>
      <c r="I743" s="159"/>
      <c r="J743" s="159"/>
      <c r="K743" s="159"/>
      <c r="L743" s="159"/>
      <c r="M743" s="159"/>
      <c r="N743" s="159"/>
      <c r="O743" s="159"/>
      <c r="P743" s="159"/>
      <c r="Q743" s="159"/>
      <c r="R743" s="159"/>
      <c r="S743" s="159"/>
      <c r="T743" s="159"/>
      <c r="U743" s="159"/>
      <c r="V743" s="159"/>
      <c r="W743" s="159"/>
      <c r="X743" s="159"/>
      <c r="Y743" s="159"/>
      <c r="Z743" s="159"/>
    </row>
    <row r="744" spans="1:26" ht="12.75" customHeight="1">
      <c r="A744" s="159"/>
      <c r="B744" s="159"/>
      <c r="C744" s="159"/>
      <c r="D744" s="159"/>
      <c r="E744" s="159"/>
      <c r="F744" s="159"/>
      <c r="G744" s="159"/>
      <c r="H744" s="159"/>
      <c r="I744" s="159"/>
      <c r="J744" s="159"/>
      <c r="K744" s="159"/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9"/>
      <c r="Y744" s="159"/>
      <c r="Z744" s="159"/>
    </row>
    <row r="745" spans="1:26" ht="12.75" customHeight="1">
      <c r="A745" s="159"/>
      <c r="B745" s="159"/>
      <c r="C745" s="159"/>
      <c r="D745" s="159"/>
      <c r="E745" s="159"/>
      <c r="F745" s="159"/>
      <c r="G745" s="159"/>
      <c r="H745" s="159"/>
      <c r="I745" s="159"/>
      <c r="J745" s="159"/>
      <c r="K745" s="159"/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</row>
    <row r="746" spans="1:26" ht="12.75" customHeight="1">
      <c r="A746" s="159"/>
      <c r="B746" s="159"/>
      <c r="C746" s="159"/>
      <c r="D746" s="159"/>
      <c r="E746" s="159"/>
      <c r="F746" s="159"/>
      <c r="G746" s="159"/>
      <c r="H746" s="159"/>
      <c r="I746" s="159"/>
      <c r="J746" s="159"/>
      <c r="K746" s="159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</row>
    <row r="747" spans="1:26" ht="12.75" customHeight="1">
      <c r="A747" s="159"/>
      <c r="B747" s="159"/>
      <c r="C747" s="159"/>
      <c r="D747" s="159"/>
      <c r="E747" s="159"/>
      <c r="F747" s="159"/>
      <c r="G747" s="159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</row>
    <row r="748" spans="1:26" ht="12.75" customHeight="1">
      <c r="A748" s="159"/>
      <c r="B748" s="159"/>
      <c r="C748" s="159"/>
      <c r="D748" s="159"/>
      <c r="E748" s="159"/>
      <c r="F748" s="159"/>
      <c r="G748" s="159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</row>
    <row r="749" spans="1:26" ht="12.75" customHeight="1">
      <c r="A749" s="159"/>
      <c r="B749" s="159"/>
      <c r="C749" s="159"/>
      <c r="D749" s="159"/>
      <c r="E749" s="159"/>
      <c r="F749" s="159"/>
      <c r="G749" s="159"/>
      <c r="H749" s="159"/>
      <c r="I749" s="159"/>
      <c r="J749" s="159"/>
      <c r="K749" s="159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</row>
    <row r="750" spans="1:26" ht="12.75" customHeight="1">
      <c r="A750" s="159"/>
      <c r="B750" s="159"/>
      <c r="C750" s="159"/>
      <c r="D750" s="159"/>
      <c r="E750" s="159"/>
      <c r="F750" s="159"/>
      <c r="G750" s="159"/>
      <c r="H750" s="159"/>
      <c r="I750" s="159"/>
      <c r="J750" s="159"/>
      <c r="K750" s="159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</row>
    <row r="751" spans="1:26" ht="12.75" customHeight="1">
      <c r="A751" s="159"/>
      <c r="B751" s="159"/>
      <c r="C751" s="159"/>
      <c r="D751" s="159"/>
      <c r="E751" s="159"/>
      <c r="F751" s="159"/>
      <c r="G751" s="159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</row>
    <row r="752" spans="1:26" ht="12.75" customHeight="1">
      <c r="A752" s="159"/>
      <c r="B752" s="159"/>
      <c r="C752" s="159"/>
      <c r="D752" s="159"/>
      <c r="E752" s="159"/>
      <c r="F752" s="159"/>
      <c r="G752" s="159"/>
      <c r="H752" s="159"/>
      <c r="I752" s="159"/>
      <c r="J752" s="159"/>
      <c r="K752" s="159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</row>
    <row r="753" spans="1:26" ht="12.75" customHeight="1">
      <c r="A753" s="159"/>
      <c r="B753" s="159"/>
      <c r="C753" s="159"/>
      <c r="D753" s="159"/>
      <c r="E753" s="159"/>
      <c r="F753" s="159"/>
      <c r="G753" s="159"/>
      <c r="H753" s="159"/>
      <c r="I753" s="159"/>
      <c r="J753" s="159"/>
      <c r="K753" s="159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</row>
    <row r="754" spans="1:26" ht="12.75" customHeight="1">
      <c r="A754" s="159"/>
      <c r="B754" s="159"/>
      <c r="C754" s="159"/>
      <c r="D754" s="159"/>
      <c r="E754" s="159"/>
      <c r="F754" s="159"/>
      <c r="G754" s="159"/>
      <c r="H754" s="159"/>
      <c r="I754" s="159"/>
      <c r="J754" s="159"/>
      <c r="K754" s="159"/>
      <c r="L754" s="159"/>
      <c r="M754" s="159"/>
      <c r="N754" s="159"/>
      <c r="O754" s="159"/>
      <c r="P754" s="159"/>
      <c r="Q754" s="159"/>
      <c r="R754" s="159"/>
      <c r="S754" s="159"/>
      <c r="T754" s="159"/>
      <c r="U754" s="159"/>
      <c r="V754" s="159"/>
      <c r="W754" s="159"/>
      <c r="X754" s="159"/>
      <c r="Y754" s="159"/>
      <c r="Z754" s="159"/>
    </row>
    <row r="755" spans="1:26" ht="12.75" customHeight="1">
      <c r="A755" s="159"/>
      <c r="B755" s="159"/>
      <c r="C755" s="159"/>
      <c r="D755" s="159"/>
      <c r="E755" s="159"/>
      <c r="F755" s="159"/>
      <c r="G755" s="159"/>
      <c r="H755" s="159"/>
      <c r="I755" s="159"/>
      <c r="J755" s="159"/>
      <c r="K755" s="159"/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9"/>
      <c r="Y755" s="159"/>
      <c r="Z755" s="159"/>
    </row>
    <row r="756" spans="1:26" ht="12.75" customHeight="1">
      <c r="A756" s="159"/>
      <c r="B756" s="159"/>
      <c r="C756" s="159"/>
      <c r="D756" s="159"/>
      <c r="E756" s="159"/>
      <c r="F756" s="159"/>
      <c r="G756" s="159"/>
      <c r="H756" s="159"/>
      <c r="I756" s="159"/>
      <c r="J756" s="159"/>
      <c r="K756" s="159"/>
      <c r="L756" s="159"/>
      <c r="M756" s="159"/>
      <c r="N756" s="159"/>
      <c r="O756" s="159"/>
      <c r="P756" s="159"/>
      <c r="Q756" s="159"/>
      <c r="R756" s="159"/>
      <c r="S756" s="159"/>
      <c r="T756" s="159"/>
      <c r="U756" s="159"/>
      <c r="V756" s="159"/>
      <c r="W756" s="159"/>
      <c r="X756" s="159"/>
      <c r="Y756" s="159"/>
      <c r="Z756" s="159"/>
    </row>
    <row r="757" spans="1:26" ht="12.75" customHeight="1">
      <c r="A757" s="159"/>
      <c r="B757" s="159"/>
      <c r="C757" s="159"/>
      <c r="D757" s="159"/>
      <c r="E757" s="159"/>
      <c r="F757" s="159"/>
      <c r="G757" s="159"/>
      <c r="H757" s="159"/>
      <c r="I757" s="159"/>
      <c r="J757" s="159"/>
      <c r="K757" s="159"/>
      <c r="L757" s="159"/>
      <c r="M757" s="159"/>
      <c r="N757" s="159"/>
      <c r="O757" s="159"/>
      <c r="P757" s="159"/>
      <c r="Q757" s="159"/>
      <c r="R757" s="159"/>
      <c r="S757" s="159"/>
      <c r="T757" s="159"/>
      <c r="U757" s="159"/>
      <c r="V757" s="159"/>
      <c r="W757" s="159"/>
      <c r="X757" s="159"/>
      <c r="Y757" s="159"/>
      <c r="Z757" s="159"/>
    </row>
    <row r="758" spans="1:26" ht="12.75" customHeight="1">
      <c r="A758" s="159"/>
      <c r="B758" s="159"/>
      <c r="C758" s="159"/>
      <c r="D758" s="159"/>
      <c r="E758" s="159"/>
      <c r="F758" s="159"/>
      <c r="G758" s="159"/>
      <c r="H758" s="159"/>
      <c r="I758" s="159"/>
      <c r="J758" s="159"/>
      <c r="K758" s="159"/>
      <c r="L758" s="159"/>
      <c r="M758" s="159"/>
      <c r="N758" s="159"/>
      <c r="O758" s="159"/>
      <c r="P758" s="159"/>
      <c r="Q758" s="159"/>
      <c r="R758" s="159"/>
      <c r="S758" s="159"/>
      <c r="T758" s="159"/>
      <c r="U758" s="159"/>
      <c r="V758" s="159"/>
      <c r="W758" s="159"/>
      <c r="X758" s="159"/>
      <c r="Y758" s="159"/>
      <c r="Z758" s="159"/>
    </row>
    <row r="759" spans="1:26" ht="12.75" customHeight="1">
      <c r="A759" s="159"/>
      <c r="B759" s="159"/>
      <c r="C759" s="159"/>
      <c r="D759" s="159"/>
      <c r="E759" s="159"/>
      <c r="F759" s="159"/>
      <c r="G759" s="159"/>
      <c r="H759" s="159"/>
      <c r="I759" s="159"/>
      <c r="J759" s="159"/>
      <c r="K759" s="159"/>
      <c r="L759" s="159"/>
      <c r="M759" s="159"/>
      <c r="N759" s="159"/>
      <c r="O759" s="159"/>
      <c r="P759" s="159"/>
      <c r="Q759" s="159"/>
      <c r="R759" s="159"/>
      <c r="S759" s="159"/>
      <c r="T759" s="159"/>
      <c r="U759" s="159"/>
      <c r="V759" s="159"/>
      <c r="W759" s="159"/>
      <c r="X759" s="159"/>
      <c r="Y759" s="159"/>
      <c r="Z759" s="159"/>
    </row>
    <row r="760" spans="1:26" ht="12.75" customHeight="1">
      <c r="A760" s="159"/>
      <c r="B760" s="159"/>
      <c r="C760" s="159"/>
      <c r="D760" s="159"/>
      <c r="E760" s="159"/>
      <c r="F760" s="159"/>
      <c r="G760" s="159"/>
      <c r="H760" s="159"/>
      <c r="I760" s="159"/>
      <c r="J760" s="159"/>
      <c r="K760" s="159"/>
      <c r="L760" s="159"/>
      <c r="M760" s="159"/>
      <c r="N760" s="159"/>
      <c r="O760" s="159"/>
      <c r="P760" s="159"/>
      <c r="Q760" s="159"/>
      <c r="R760" s="159"/>
      <c r="S760" s="159"/>
      <c r="T760" s="159"/>
      <c r="U760" s="159"/>
      <c r="V760" s="159"/>
      <c r="W760" s="159"/>
      <c r="X760" s="159"/>
      <c r="Y760" s="159"/>
      <c r="Z760" s="159"/>
    </row>
    <row r="761" spans="1:26" ht="12.75" customHeight="1">
      <c r="A761" s="159"/>
      <c r="B761" s="159"/>
      <c r="C761" s="159"/>
      <c r="D761" s="159"/>
      <c r="E761" s="159"/>
      <c r="F761" s="159"/>
      <c r="G761" s="159"/>
      <c r="H761" s="159"/>
      <c r="I761" s="159"/>
      <c r="J761" s="159"/>
      <c r="K761" s="159"/>
      <c r="L761" s="159"/>
      <c r="M761" s="159"/>
      <c r="N761" s="159"/>
      <c r="O761" s="159"/>
      <c r="P761" s="159"/>
      <c r="Q761" s="159"/>
      <c r="R761" s="159"/>
      <c r="S761" s="159"/>
      <c r="T761" s="159"/>
      <c r="U761" s="159"/>
      <c r="V761" s="159"/>
      <c r="W761" s="159"/>
      <c r="X761" s="159"/>
      <c r="Y761" s="159"/>
      <c r="Z761" s="159"/>
    </row>
    <row r="762" spans="1:26" ht="12.75" customHeight="1">
      <c r="A762" s="159"/>
      <c r="B762" s="159"/>
      <c r="C762" s="159"/>
      <c r="D762" s="159"/>
      <c r="E762" s="159"/>
      <c r="F762" s="159"/>
      <c r="G762" s="159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</row>
    <row r="763" spans="1:26" ht="12.75" customHeight="1">
      <c r="A763" s="159"/>
      <c r="B763" s="159"/>
      <c r="C763" s="159"/>
      <c r="D763" s="159"/>
      <c r="E763" s="159"/>
      <c r="F763" s="159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</row>
    <row r="764" spans="1:26" ht="12.75" customHeight="1">
      <c r="A764" s="159"/>
      <c r="B764" s="159"/>
      <c r="C764" s="159"/>
      <c r="D764" s="159"/>
      <c r="E764" s="159"/>
      <c r="F764" s="159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</row>
    <row r="765" spans="1:26" ht="12.75" customHeight="1">
      <c r="A765" s="159"/>
      <c r="B765" s="159"/>
      <c r="C765" s="159"/>
      <c r="D765" s="159"/>
      <c r="E765" s="159"/>
      <c r="F765" s="159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</row>
    <row r="766" spans="1:26" ht="12.75" customHeight="1">
      <c r="A766" s="159"/>
      <c r="B766" s="159"/>
      <c r="C766" s="159"/>
      <c r="D766" s="159"/>
      <c r="E766" s="159"/>
      <c r="F766" s="159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</row>
    <row r="767" spans="1:26" ht="12.75" customHeight="1">
      <c r="A767" s="159"/>
      <c r="B767" s="159"/>
      <c r="C767" s="159"/>
      <c r="D767" s="159"/>
      <c r="E767" s="159"/>
      <c r="F767" s="159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</row>
    <row r="768" spans="1:26" ht="12.75" customHeight="1">
      <c r="A768" s="159"/>
      <c r="B768" s="159"/>
      <c r="C768" s="159"/>
      <c r="D768" s="159"/>
      <c r="E768" s="159"/>
      <c r="F768" s="159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</row>
    <row r="769" spans="1:26" ht="12.75" customHeight="1">
      <c r="A769" s="159"/>
      <c r="B769" s="159"/>
      <c r="C769" s="159"/>
      <c r="D769" s="159"/>
      <c r="E769" s="159"/>
      <c r="F769" s="159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</row>
    <row r="770" spans="1:26" ht="12.75" customHeight="1">
      <c r="A770" s="159"/>
      <c r="B770" s="159"/>
      <c r="C770" s="159"/>
      <c r="D770" s="159"/>
      <c r="E770" s="159"/>
      <c r="F770" s="159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</row>
    <row r="771" spans="1:26" ht="12.75" customHeight="1">
      <c r="A771" s="159"/>
      <c r="B771" s="159"/>
      <c r="C771" s="159"/>
      <c r="D771" s="159"/>
      <c r="E771" s="159"/>
      <c r="F771" s="159"/>
      <c r="G771" s="159"/>
      <c r="H771" s="159"/>
      <c r="I771" s="159"/>
      <c r="J771" s="159"/>
      <c r="K771" s="159"/>
      <c r="L771" s="159"/>
      <c r="M771" s="159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</row>
    <row r="772" spans="1:26" ht="12.75" customHeight="1">
      <c r="A772" s="159"/>
      <c r="B772" s="159"/>
      <c r="C772" s="159"/>
      <c r="D772" s="159"/>
      <c r="E772" s="159"/>
      <c r="F772" s="159"/>
      <c r="G772" s="159"/>
      <c r="H772" s="159"/>
      <c r="I772" s="159"/>
      <c r="J772" s="159"/>
      <c r="K772" s="159"/>
      <c r="L772" s="159"/>
      <c r="M772" s="159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9"/>
      <c r="Y772" s="159"/>
      <c r="Z772" s="159"/>
    </row>
    <row r="773" spans="1:26" ht="12.75" customHeight="1">
      <c r="A773" s="159"/>
      <c r="B773" s="159"/>
      <c r="C773" s="159"/>
      <c r="D773" s="159"/>
      <c r="E773" s="159"/>
      <c r="F773" s="159"/>
      <c r="G773" s="159"/>
      <c r="H773" s="159"/>
      <c r="I773" s="159"/>
      <c r="J773" s="159"/>
      <c r="K773" s="159"/>
      <c r="L773" s="159"/>
      <c r="M773" s="159"/>
      <c r="N773" s="159"/>
      <c r="O773" s="159"/>
      <c r="P773" s="159"/>
      <c r="Q773" s="159"/>
      <c r="R773" s="159"/>
      <c r="S773" s="159"/>
      <c r="T773" s="159"/>
      <c r="U773" s="159"/>
      <c r="V773" s="159"/>
      <c r="W773" s="159"/>
      <c r="X773" s="159"/>
      <c r="Y773" s="159"/>
      <c r="Z773" s="159"/>
    </row>
    <row r="774" spans="1:26" ht="12.75" customHeight="1">
      <c r="A774" s="159"/>
      <c r="B774" s="159"/>
      <c r="C774" s="159"/>
      <c r="D774" s="159"/>
      <c r="E774" s="159"/>
      <c r="F774" s="159"/>
      <c r="G774" s="159"/>
      <c r="H774" s="159"/>
      <c r="I774" s="159"/>
      <c r="J774" s="159"/>
      <c r="K774" s="159"/>
      <c r="L774" s="159"/>
      <c r="M774" s="159"/>
      <c r="N774" s="159"/>
      <c r="O774" s="159"/>
      <c r="P774" s="159"/>
      <c r="Q774" s="159"/>
      <c r="R774" s="159"/>
      <c r="S774" s="159"/>
      <c r="T774" s="159"/>
      <c r="U774" s="159"/>
      <c r="V774" s="159"/>
      <c r="W774" s="159"/>
      <c r="X774" s="159"/>
      <c r="Y774" s="159"/>
      <c r="Z774" s="159"/>
    </row>
    <row r="775" spans="1:26" ht="12.75" customHeight="1">
      <c r="A775" s="159"/>
      <c r="B775" s="159"/>
      <c r="C775" s="159"/>
      <c r="D775" s="159"/>
      <c r="E775" s="159"/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  <c r="Z775" s="159"/>
    </row>
    <row r="776" spans="1:26" ht="12.75" customHeight="1">
      <c r="A776" s="159"/>
      <c r="B776" s="159"/>
      <c r="C776" s="159"/>
      <c r="D776" s="159"/>
      <c r="E776" s="159"/>
      <c r="F776" s="159"/>
      <c r="G776" s="159"/>
      <c r="H776" s="159"/>
      <c r="I776" s="159"/>
      <c r="J776" s="159"/>
      <c r="K776" s="159"/>
      <c r="L776" s="159"/>
      <c r="M776" s="159"/>
      <c r="N776" s="159"/>
      <c r="O776" s="159"/>
      <c r="P776" s="159"/>
      <c r="Q776" s="159"/>
      <c r="R776" s="159"/>
      <c r="S776" s="159"/>
      <c r="T776" s="159"/>
      <c r="U776" s="159"/>
      <c r="V776" s="159"/>
      <c r="W776" s="159"/>
      <c r="X776" s="159"/>
      <c r="Y776" s="159"/>
      <c r="Z776" s="159"/>
    </row>
    <row r="777" spans="1:26" ht="12.75" customHeight="1">
      <c r="A777" s="159"/>
      <c r="B777" s="159"/>
      <c r="C777" s="159"/>
      <c r="D777" s="159"/>
      <c r="E777" s="159"/>
      <c r="F777" s="159"/>
      <c r="G777" s="159"/>
      <c r="H777" s="159"/>
      <c r="I777" s="159"/>
      <c r="J777" s="159"/>
      <c r="K777" s="159"/>
      <c r="L777" s="159"/>
      <c r="M777" s="159"/>
      <c r="N777" s="159"/>
      <c r="O777" s="159"/>
      <c r="P777" s="159"/>
      <c r="Q777" s="159"/>
      <c r="R777" s="159"/>
      <c r="S777" s="159"/>
      <c r="T777" s="159"/>
      <c r="U777" s="159"/>
      <c r="V777" s="159"/>
      <c r="W777" s="159"/>
      <c r="X777" s="159"/>
      <c r="Y777" s="159"/>
      <c r="Z777" s="159"/>
    </row>
    <row r="778" spans="1:26" ht="12.75" customHeight="1">
      <c r="A778" s="159"/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59"/>
      <c r="O778" s="159"/>
      <c r="P778" s="159"/>
      <c r="Q778" s="159"/>
      <c r="R778" s="159"/>
      <c r="S778" s="159"/>
      <c r="T778" s="159"/>
      <c r="U778" s="159"/>
      <c r="V778" s="159"/>
      <c r="W778" s="159"/>
      <c r="X778" s="159"/>
      <c r="Y778" s="159"/>
      <c r="Z778" s="159"/>
    </row>
    <row r="779" spans="1:26" ht="12.75" customHeight="1">
      <c r="A779" s="159"/>
      <c r="B779" s="159"/>
      <c r="C779" s="159"/>
      <c r="D779" s="159"/>
      <c r="E779" s="159"/>
      <c r="F779" s="159"/>
      <c r="G779" s="159"/>
      <c r="H779" s="159"/>
      <c r="I779" s="159"/>
      <c r="J779" s="159"/>
      <c r="K779" s="159"/>
      <c r="L779" s="159"/>
      <c r="M779" s="159"/>
      <c r="N779" s="159"/>
      <c r="O779" s="159"/>
      <c r="P779" s="159"/>
      <c r="Q779" s="159"/>
      <c r="R779" s="159"/>
      <c r="S779" s="159"/>
      <c r="T779" s="159"/>
      <c r="U779" s="159"/>
      <c r="V779" s="159"/>
      <c r="W779" s="159"/>
      <c r="X779" s="159"/>
      <c r="Y779" s="159"/>
      <c r="Z779" s="159"/>
    </row>
    <row r="780" spans="1:26" ht="12.75" customHeight="1">
      <c r="A780" s="159"/>
      <c r="B780" s="159"/>
      <c r="C780" s="159"/>
      <c r="D780" s="159"/>
      <c r="E780" s="159"/>
      <c r="F780" s="159"/>
      <c r="G780" s="159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</row>
    <row r="781" spans="1:26" ht="12.75" customHeight="1">
      <c r="A781" s="159"/>
      <c r="B781" s="159"/>
      <c r="C781" s="159"/>
      <c r="D781" s="159"/>
      <c r="E781" s="159"/>
      <c r="F781" s="159"/>
      <c r="G781" s="159"/>
      <c r="H781" s="159"/>
      <c r="I781" s="159"/>
      <c r="J781" s="159"/>
      <c r="K781" s="159"/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</row>
    <row r="782" spans="1:26" ht="12.75" customHeight="1">
      <c r="A782" s="159"/>
      <c r="B782" s="159"/>
      <c r="C782" s="159"/>
      <c r="D782" s="159"/>
      <c r="E782" s="159"/>
      <c r="F782" s="159"/>
      <c r="G782" s="159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</row>
    <row r="783" spans="1:26" ht="12.75" customHeight="1">
      <c r="A783" s="159"/>
      <c r="B783" s="159"/>
      <c r="C783" s="159"/>
      <c r="D783" s="159"/>
      <c r="E783" s="159"/>
      <c r="F783" s="159"/>
      <c r="G783" s="159"/>
      <c r="H783" s="159"/>
      <c r="I783" s="159"/>
      <c r="J783" s="159"/>
      <c r="K783" s="159"/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</row>
    <row r="784" spans="1:26" ht="12.75" customHeight="1">
      <c r="A784" s="159"/>
      <c r="B784" s="159"/>
      <c r="C784" s="159"/>
      <c r="D784" s="159"/>
      <c r="E784" s="159"/>
      <c r="F784" s="159"/>
      <c r="G784" s="159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</row>
    <row r="785" spans="1:26" ht="12.75" customHeight="1">
      <c r="A785" s="159"/>
      <c r="B785" s="159"/>
      <c r="C785" s="159"/>
      <c r="D785" s="159"/>
      <c r="E785" s="159"/>
      <c r="F785" s="159"/>
      <c r="G785" s="159"/>
      <c r="H785" s="159"/>
      <c r="I785" s="159"/>
      <c r="J785" s="159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</row>
    <row r="786" spans="1:26" ht="12.75" customHeight="1">
      <c r="A786" s="159"/>
      <c r="B786" s="159"/>
      <c r="C786" s="159"/>
      <c r="D786" s="159"/>
      <c r="E786" s="159"/>
      <c r="F786" s="159"/>
      <c r="G786" s="159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</row>
    <row r="787" spans="1:26" ht="12.75" customHeight="1">
      <c r="A787" s="159"/>
      <c r="B787" s="159"/>
      <c r="C787" s="159"/>
      <c r="D787" s="159"/>
      <c r="E787" s="159"/>
      <c r="F787" s="159"/>
      <c r="G787" s="159"/>
      <c r="H787" s="159"/>
      <c r="I787" s="159"/>
      <c r="J787" s="159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</row>
    <row r="788" spans="1:26" ht="12.75" customHeight="1">
      <c r="A788" s="159"/>
      <c r="B788" s="159"/>
      <c r="C788" s="159"/>
      <c r="D788" s="159"/>
      <c r="E788" s="159"/>
      <c r="F788" s="159"/>
      <c r="G788" s="159"/>
      <c r="H788" s="159"/>
      <c r="I788" s="159"/>
      <c r="J788" s="159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</row>
    <row r="789" spans="1:26" ht="12.75" customHeight="1">
      <c r="A789" s="159"/>
      <c r="B789" s="159"/>
      <c r="C789" s="159"/>
      <c r="D789" s="159"/>
      <c r="E789" s="159"/>
      <c r="F789" s="159"/>
      <c r="G789" s="159"/>
      <c r="H789" s="159"/>
      <c r="I789" s="159"/>
      <c r="J789" s="159"/>
      <c r="K789" s="159"/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</row>
    <row r="790" spans="1:26" ht="12.75" customHeight="1">
      <c r="A790" s="159"/>
      <c r="B790" s="159"/>
      <c r="C790" s="159"/>
      <c r="D790" s="159"/>
      <c r="E790" s="159"/>
      <c r="F790" s="159"/>
      <c r="G790" s="159"/>
      <c r="H790" s="159"/>
      <c r="I790" s="159"/>
      <c r="J790" s="159"/>
      <c r="K790" s="159"/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</row>
    <row r="791" spans="1:26" ht="12.75" customHeight="1">
      <c r="A791" s="159"/>
      <c r="B791" s="159"/>
      <c r="C791" s="159"/>
      <c r="D791" s="159"/>
      <c r="E791" s="159"/>
      <c r="F791" s="159"/>
      <c r="G791" s="159"/>
      <c r="H791" s="159"/>
      <c r="I791" s="159"/>
      <c r="J791" s="159"/>
      <c r="K791" s="159"/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</row>
    <row r="792" spans="1:26" ht="12.75" customHeight="1">
      <c r="A792" s="159"/>
      <c r="B792" s="159"/>
      <c r="C792" s="159"/>
      <c r="D792" s="159"/>
      <c r="E792" s="159"/>
      <c r="F792" s="159"/>
      <c r="G792" s="159"/>
      <c r="H792" s="159"/>
      <c r="I792" s="159"/>
      <c r="J792" s="159"/>
      <c r="K792" s="159"/>
      <c r="L792" s="159"/>
      <c r="M792" s="159"/>
      <c r="N792" s="159"/>
      <c r="O792" s="159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</row>
    <row r="793" spans="1:26" ht="12.75" customHeight="1">
      <c r="A793" s="159"/>
      <c r="B793" s="159"/>
      <c r="C793" s="159"/>
      <c r="D793" s="159"/>
      <c r="E793" s="159"/>
      <c r="F793" s="159"/>
      <c r="G793" s="159"/>
      <c r="H793" s="159"/>
      <c r="I793" s="159"/>
      <c r="J793" s="159"/>
      <c r="K793" s="159"/>
      <c r="L793" s="159"/>
      <c r="M793" s="159"/>
      <c r="N793" s="159"/>
      <c r="O793" s="159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</row>
    <row r="794" spans="1:26" ht="12.75" customHeight="1">
      <c r="A794" s="159"/>
      <c r="B794" s="159"/>
      <c r="C794" s="159"/>
      <c r="D794" s="159"/>
      <c r="E794" s="159"/>
      <c r="F794" s="159"/>
      <c r="G794" s="159"/>
      <c r="H794" s="159"/>
      <c r="I794" s="159"/>
      <c r="J794" s="159"/>
      <c r="K794" s="159"/>
      <c r="L794" s="159"/>
      <c r="M794" s="159"/>
      <c r="N794" s="159"/>
      <c r="O794" s="159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</row>
    <row r="795" spans="1:26" ht="12.75" customHeight="1">
      <c r="A795" s="159"/>
      <c r="B795" s="159"/>
      <c r="C795" s="159"/>
      <c r="D795" s="159"/>
      <c r="E795" s="159"/>
      <c r="F795" s="159"/>
      <c r="G795" s="159"/>
      <c r="H795" s="159"/>
      <c r="I795" s="159"/>
      <c r="J795" s="159"/>
      <c r="K795" s="159"/>
      <c r="L795" s="159"/>
      <c r="M795" s="159"/>
      <c r="N795" s="159"/>
      <c r="O795" s="159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</row>
    <row r="796" spans="1:26" ht="12.75" customHeight="1">
      <c r="A796" s="159"/>
      <c r="B796" s="159"/>
      <c r="C796" s="159"/>
      <c r="D796" s="159"/>
      <c r="E796" s="159"/>
      <c r="F796" s="159"/>
      <c r="G796" s="159"/>
      <c r="H796" s="159"/>
      <c r="I796" s="159"/>
      <c r="J796" s="159"/>
      <c r="K796" s="159"/>
      <c r="L796" s="159"/>
      <c r="M796" s="159"/>
      <c r="N796" s="159"/>
      <c r="O796" s="159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</row>
    <row r="797" spans="1:26" ht="12.75" customHeight="1">
      <c r="A797" s="159"/>
      <c r="B797" s="159"/>
      <c r="C797" s="159"/>
      <c r="D797" s="159"/>
      <c r="E797" s="159"/>
      <c r="F797" s="159"/>
      <c r="G797" s="159"/>
      <c r="H797" s="159"/>
      <c r="I797" s="159"/>
      <c r="J797" s="159"/>
      <c r="K797" s="159"/>
      <c r="L797" s="159"/>
      <c r="M797" s="159"/>
      <c r="N797" s="159"/>
      <c r="O797" s="159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</row>
    <row r="798" spans="1:26" ht="12.75" customHeight="1">
      <c r="A798" s="159"/>
      <c r="B798" s="159"/>
      <c r="C798" s="159"/>
      <c r="D798" s="159"/>
      <c r="E798" s="159"/>
      <c r="F798" s="159"/>
      <c r="G798" s="159"/>
      <c r="H798" s="159"/>
      <c r="I798" s="159"/>
      <c r="J798" s="159"/>
      <c r="K798" s="159"/>
      <c r="L798" s="159"/>
      <c r="M798" s="159"/>
      <c r="N798" s="159"/>
      <c r="O798" s="159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</row>
    <row r="799" spans="1:26" ht="12.75" customHeight="1">
      <c r="A799" s="159"/>
      <c r="B799" s="159"/>
      <c r="C799" s="159"/>
      <c r="D799" s="159"/>
      <c r="E799" s="159"/>
      <c r="F799" s="159"/>
      <c r="G799" s="159"/>
      <c r="H799" s="159"/>
      <c r="I799" s="159"/>
      <c r="J799" s="159"/>
      <c r="K799" s="159"/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</row>
    <row r="800" spans="1:26" ht="12.75" customHeight="1">
      <c r="A800" s="159"/>
      <c r="B800" s="159"/>
      <c r="C800" s="159"/>
      <c r="D800" s="159"/>
      <c r="E800" s="159"/>
      <c r="F800" s="159"/>
      <c r="G800" s="159"/>
      <c r="H800" s="159"/>
      <c r="I800" s="159"/>
      <c r="J800" s="159"/>
      <c r="K800" s="159"/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</row>
    <row r="801" spans="1:26" ht="12.75" customHeight="1">
      <c r="A801" s="159"/>
      <c r="B801" s="159"/>
      <c r="C801" s="159"/>
      <c r="D801" s="159"/>
      <c r="E801" s="159"/>
      <c r="F801" s="159"/>
      <c r="G801" s="159"/>
      <c r="H801" s="159"/>
      <c r="I801" s="159"/>
      <c r="J801" s="159"/>
      <c r="K801" s="159"/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</row>
    <row r="802" spans="1:26" ht="12.75" customHeight="1">
      <c r="A802" s="159"/>
      <c r="B802" s="159"/>
      <c r="C802" s="159"/>
      <c r="D802" s="159"/>
      <c r="E802" s="159"/>
      <c r="F802" s="159"/>
      <c r="G802" s="159"/>
      <c r="H802" s="159"/>
      <c r="I802" s="159"/>
      <c r="J802" s="159"/>
      <c r="K802" s="159"/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</row>
    <row r="803" spans="1:26" ht="12.75" customHeight="1">
      <c r="A803" s="159"/>
      <c r="B803" s="159"/>
      <c r="C803" s="159"/>
      <c r="D803" s="159"/>
      <c r="E803" s="159"/>
      <c r="F803" s="159"/>
      <c r="G803" s="159"/>
      <c r="H803" s="159"/>
      <c r="I803" s="159"/>
      <c r="J803" s="159"/>
      <c r="K803" s="159"/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</row>
    <row r="804" spans="1:26" ht="12.75" customHeight="1">
      <c r="A804" s="159"/>
      <c r="B804" s="159"/>
      <c r="C804" s="159"/>
      <c r="D804" s="159"/>
      <c r="E804" s="159"/>
      <c r="F804" s="159"/>
      <c r="G804" s="159"/>
      <c r="H804" s="159"/>
      <c r="I804" s="159"/>
      <c r="J804" s="159"/>
      <c r="K804" s="159"/>
      <c r="L804" s="159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</row>
    <row r="805" spans="1:26" ht="12.75" customHeight="1">
      <c r="A805" s="159"/>
      <c r="B805" s="159"/>
      <c r="C805" s="159"/>
      <c r="D805" s="159"/>
      <c r="E805" s="159"/>
      <c r="F805" s="159"/>
      <c r="G805" s="159"/>
      <c r="H805" s="159"/>
      <c r="I805" s="159"/>
      <c r="J805" s="159"/>
      <c r="K805" s="159"/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</row>
    <row r="806" spans="1:26" ht="12.75" customHeight="1">
      <c r="A806" s="159"/>
      <c r="B806" s="159"/>
      <c r="C806" s="159"/>
      <c r="D806" s="159"/>
      <c r="E806" s="159"/>
      <c r="F806" s="159"/>
      <c r="G806" s="159"/>
      <c r="H806" s="159"/>
      <c r="I806" s="159"/>
      <c r="J806" s="159"/>
      <c r="K806" s="159"/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</row>
    <row r="807" spans="1:26" ht="12.75" customHeight="1">
      <c r="A807" s="159"/>
      <c r="B807" s="159"/>
      <c r="C807" s="159"/>
      <c r="D807" s="159"/>
      <c r="E807" s="159"/>
      <c r="F807" s="159"/>
      <c r="G807" s="159"/>
      <c r="H807" s="159"/>
      <c r="I807" s="159"/>
      <c r="J807" s="159"/>
      <c r="K807" s="159"/>
      <c r="L807" s="159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</row>
    <row r="808" spans="1:26" ht="12.75" customHeight="1">
      <c r="A808" s="159"/>
      <c r="B808" s="159"/>
      <c r="C808" s="159"/>
      <c r="D808" s="159"/>
      <c r="E808" s="159"/>
      <c r="F808" s="159"/>
      <c r="G808" s="159"/>
      <c r="H808" s="159"/>
      <c r="I808" s="159"/>
      <c r="J808" s="159"/>
      <c r="K808" s="159"/>
      <c r="L808" s="159"/>
      <c r="M808" s="159"/>
      <c r="N808" s="159"/>
      <c r="O808" s="159"/>
      <c r="P808" s="159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</row>
    <row r="809" spans="1:26" ht="12.75" customHeight="1">
      <c r="A809" s="159"/>
      <c r="B809" s="159"/>
      <c r="C809" s="159"/>
      <c r="D809" s="159"/>
      <c r="E809" s="159"/>
      <c r="F809" s="159"/>
      <c r="G809" s="159"/>
      <c r="H809" s="159"/>
      <c r="I809" s="159"/>
      <c r="J809" s="159"/>
      <c r="K809" s="159"/>
      <c r="L809" s="159"/>
      <c r="M809" s="159"/>
      <c r="N809" s="159"/>
      <c r="O809" s="159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</row>
    <row r="810" spans="1:26" ht="12.75" customHeight="1">
      <c r="A810" s="159"/>
      <c r="B810" s="159"/>
      <c r="C810" s="159"/>
      <c r="D810" s="159"/>
      <c r="E810" s="159"/>
      <c r="F810" s="159"/>
      <c r="G810" s="159"/>
      <c r="H810" s="159"/>
      <c r="I810" s="159"/>
      <c r="J810" s="159"/>
      <c r="K810" s="159"/>
      <c r="L810" s="159"/>
      <c r="M810" s="159"/>
      <c r="N810" s="159"/>
      <c r="O810" s="159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</row>
    <row r="811" spans="1:26" ht="12.75" customHeight="1">
      <c r="A811" s="159"/>
      <c r="B811" s="159"/>
      <c r="C811" s="159"/>
      <c r="D811" s="159"/>
      <c r="E811" s="159"/>
      <c r="F811" s="159"/>
      <c r="G811" s="159"/>
      <c r="H811" s="159"/>
      <c r="I811" s="159"/>
      <c r="J811" s="159"/>
      <c r="K811" s="159"/>
      <c r="L811" s="159"/>
      <c r="M811" s="159"/>
      <c r="N811" s="159"/>
      <c r="O811" s="159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</row>
    <row r="812" spans="1:26" ht="12.75" customHeight="1">
      <c r="A812" s="159"/>
      <c r="B812" s="159"/>
      <c r="C812" s="159"/>
      <c r="D812" s="159"/>
      <c r="E812" s="159"/>
      <c r="F812" s="159"/>
      <c r="G812" s="159"/>
      <c r="H812" s="159"/>
      <c r="I812" s="159"/>
      <c r="J812" s="159"/>
      <c r="K812" s="159"/>
      <c r="L812" s="159"/>
      <c r="M812" s="159"/>
      <c r="N812" s="159"/>
      <c r="O812" s="159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</row>
    <row r="813" spans="1:26" ht="12.75" customHeight="1">
      <c r="A813" s="159"/>
      <c r="B813" s="159"/>
      <c r="C813" s="159"/>
      <c r="D813" s="159"/>
      <c r="E813" s="159"/>
      <c r="F813" s="159"/>
      <c r="G813" s="159"/>
      <c r="H813" s="159"/>
      <c r="I813" s="159"/>
      <c r="J813" s="159"/>
      <c r="K813" s="159"/>
      <c r="L813" s="159"/>
      <c r="M813" s="159"/>
      <c r="N813" s="159"/>
      <c r="O813" s="159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</row>
    <row r="814" spans="1:26" ht="12.75" customHeight="1">
      <c r="A814" s="159"/>
      <c r="B814" s="159"/>
      <c r="C814" s="159"/>
      <c r="D814" s="159"/>
      <c r="E814" s="159"/>
      <c r="F814" s="159"/>
      <c r="G814" s="159"/>
      <c r="H814" s="159"/>
      <c r="I814" s="159"/>
      <c r="J814" s="159"/>
      <c r="K814" s="159"/>
      <c r="L814" s="159"/>
      <c r="M814" s="159"/>
      <c r="N814" s="159"/>
      <c r="O814" s="159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</row>
    <row r="815" spans="1:26" ht="12.75" customHeight="1">
      <c r="A815" s="159"/>
      <c r="B815" s="159"/>
      <c r="C815" s="159"/>
      <c r="D815" s="159"/>
      <c r="E815" s="159"/>
      <c r="F815" s="159"/>
      <c r="G815" s="159"/>
      <c r="H815" s="159"/>
      <c r="I815" s="159"/>
      <c r="J815" s="159"/>
      <c r="K815" s="159"/>
      <c r="L815" s="159"/>
      <c r="M815" s="159"/>
      <c r="N815" s="159"/>
      <c r="O815" s="159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</row>
    <row r="816" spans="1:26" ht="12.75" customHeight="1">
      <c r="A816" s="159"/>
      <c r="B816" s="159"/>
      <c r="C816" s="159"/>
      <c r="D816" s="159"/>
      <c r="E816" s="159"/>
      <c r="F816" s="159"/>
      <c r="G816" s="159"/>
      <c r="H816" s="159"/>
      <c r="I816" s="159"/>
      <c r="J816" s="159"/>
      <c r="K816" s="159"/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</row>
    <row r="817" spans="1:26" ht="12.75" customHeight="1">
      <c r="A817" s="159"/>
      <c r="B817" s="159"/>
      <c r="C817" s="159"/>
      <c r="D817" s="159"/>
      <c r="E817" s="159"/>
      <c r="F817" s="159"/>
      <c r="G817" s="159"/>
      <c r="H817" s="159"/>
      <c r="I817" s="159"/>
      <c r="J817" s="159"/>
      <c r="K817" s="159"/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</row>
    <row r="818" spans="1:26" ht="12.75" customHeight="1">
      <c r="A818" s="159"/>
      <c r="B818" s="159"/>
      <c r="C818" s="159"/>
      <c r="D818" s="159"/>
      <c r="E818" s="159"/>
      <c r="F818" s="159"/>
      <c r="G818" s="159"/>
      <c r="H818" s="159"/>
      <c r="I818" s="159"/>
      <c r="J818" s="159"/>
      <c r="K818" s="159"/>
      <c r="L818" s="159"/>
      <c r="M818" s="159"/>
      <c r="N818" s="159"/>
      <c r="O818" s="159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</row>
    <row r="819" spans="1:26" ht="12.75" customHeight="1">
      <c r="A819" s="159"/>
      <c r="B819" s="159"/>
      <c r="C819" s="159"/>
      <c r="D819" s="159"/>
      <c r="E819" s="159"/>
      <c r="F819" s="159"/>
      <c r="G819" s="159"/>
      <c r="H819" s="159"/>
      <c r="I819" s="159"/>
      <c r="J819" s="159"/>
      <c r="K819" s="159"/>
      <c r="L819" s="159"/>
      <c r="M819" s="159"/>
      <c r="N819" s="159"/>
      <c r="O819" s="159"/>
      <c r="P819" s="159"/>
      <c r="Q819" s="159"/>
      <c r="R819" s="159"/>
      <c r="S819" s="159"/>
      <c r="T819" s="159"/>
      <c r="U819" s="159"/>
      <c r="V819" s="159"/>
      <c r="W819" s="159"/>
      <c r="X819" s="159"/>
      <c r="Y819" s="159"/>
      <c r="Z819" s="159"/>
    </row>
    <row r="820" spans="1:26" ht="12.75" customHeight="1">
      <c r="A820" s="159"/>
      <c r="B820" s="159"/>
      <c r="C820" s="159"/>
      <c r="D820" s="159"/>
      <c r="E820" s="159"/>
      <c r="F820" s="159"/>
      <c r="G820" s="159"/>
      <c r="H820" s="159"/>
      <c r="I820" s="159"/>
      <c r="J820" s="159"/>
      <c r="K820" s="159"/>
      <c r="L820" s="159"/>
      <c r="M820" s="159"/>
      <c r="N820" s="159"/>
      <c r="O820" s="159"/>
      <c r="P820" s="159"/>
      <c r="Q820" s="159"/>
      <c r="R820" s="159"/>
      <c r="S820" s="159"/>
      <c r="T820" s="159"/>
      <c r="U820" s="159"/>
      <c r="V820" s="159"/>
      <c r="W820" s="159"/>
      <c r="X820" s="159"/>
      <c r="Y820" s="159"/>
      <c r="Z820" s="159"/>
    </row>
    <row r="821" spans="1:26" ht="12.75" customHeight="1">
      <c r="A821" s="159"/>
      <c r="B821" s="159"/>
      <c r="C821" s="159"/>
      <c r="D821" s="159"/>
      <c r="E821" s="159"/>
      <c r="F821" s="159"/>
      <c r="G821" s="159"/>
      <c r="H821" s="159"/>
      <c r="I821" s="159"/>
      <c r="J821" s="159"/>
      <c r="K821" s="159"/>
      <c r="L821" s="159"/>
      <c r="M821" s="159"/>
      <c r="N821" s="159"/>
      <c r="O821" s="159"/>
      <c r="P821" s="159"/>
      <c r="Q821" s="159"/>
      <c r="R821" s="159"/>
      <c r="S821" s="159"/>
      <c r="T821" s="159"/>
      <c r="U821" s="159"/>
      <c r="V821" s="159"/>
      <c r="W821" s="159"/>
      <c r="X821" s="159"/>
      <c r="Y821" s="159"/>
      <c r="Z821" s="159"/>
    </row>
    <row r="822" spans="1:26" ht="12.75" customHeight="1">
      <c r="A822" s="159"/>
      <c r="B822" s="159"/>
      <c r="C822" s="159"/>
      <c r="D822" s="159"/>
      <c r="E822" s="159"/>
      <c r="F822" s="159"/>
      <c r="G822" s="159"/>
      <c r="H822" s="159"/>
      <c r="I822" s="159"/>
      <c r="J822" s="159"/>
      <c r="K822" s="159"/>
      <c r="L822" s="159"/>
      <c r="M822" s="159"/>
      <c r="N822" s="159"/>
      <c r="O822" s="159"/>
      <c r="P822" s="159"/>
      <c r="Q822" s="159"/>
      <c r="R822" s="159"/>
      <c r="S822" s="159"/>
      <c r="T822" s="159"/>
      <c r="U822" s="159"/>
      <c r="V822" s="159"/>
      <c r="W822" s="159"/>
      <c r="X822" s="159"/>
      <c r="Y822" s="159"/>
      <c r="Z822" s="159"/>
    </row>
    <row r="823" spans="1:26" ht="12.75" customHeight="1">
      <c r="A823" s="159"/>
      <c r="B823" s="159"/>
      <c r="C823" s="159"/>
      <c r="D823" s="159"/>
      <c r="E823" s="159"/>
      <c r="F823" s="159"/>
      <c r="G823" s="159"/>
      <c r="H823" s="159"/>
      <c r="I823" s="159"/>
      <c r="J823" s="159"/>
      <c r="K823" s="159"/>
      <c r="L823" s="159"/>
      <c r="M823" s="159"/>
      <c r="N823" s="159"/>
      <c r="O823" s="159"/>
      <c r="P823" s="159"/>
      <c r="Q823" s="159"/>
      <c r="R823" s="159"/>
      <c r="S823" s="159"/>
      <c r="T823" s="159"/>
      <c r="U823" s="159"/>
      <c r="V823" s="159"/>
      <c r="W823" s="159"/>
      <c r="X823" s="159"/>
      <c r="Y823" s="159"/>
      <c r="Z823" s="159"/>
    </row>
    <row r="824" spans="1:26" ht="12.75" customHeight="1">
      <c r="A824" s="159"/>
      <c r="B824" s="159"/>
      <c r="C824" s="159"/>
      <c r="D824" s="159"/>
      <c r="E824" s="159"/>
      <c r="F824" s="159"/>
      <c r="G824" s="159"/>
      <c r="H824" s="159"/>
      <c r="I824" s="159"/>
      <c r="J824" s="159"/>
      <c r="K824" s="159"/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</row>
    <row r="825" spans="1:26" ht="12.75" customHeight="1">
      <c r="A825" s="159"/>
      <c r="B825" s="159"/>
      <c r="C825" s="159"/>
      <c r="D825" s="159"/>
      <c r="E825" s="159"/>
      <c r="F825" s="159"/>
      <c r="G825" s="159"/>
      <c r="H825" s="159"/>
      <c r="I825" s="159"/>
      <c r="J825" s="159"/>
      <c r="K825" s="159"/>
      <c r="L825" s="159"/>
      <c r="M825" s="159"/>
      <c r="N825" s="159"/>
      <c r="O825" s="159"/>
      <c r="P825" s="159"/>
      <c r="Q825" s="159"/>
      <c r="R825" s="159"/>
      <c r="S825" s="159"/>
      <c r="T825" s="159"/>
      <c r="U825" s="159"/>
      <c r="V825" s="159"/>
      <c r="W825" s="159"/>
      <c r="X825" s="159"/>
      <c r="Y825" s="159"/>
      <c r="Z825" s="159"/>
    </row>
    <row r="826" spans="1:26" ht="12.75" customHeight="1">
      <c r="A826" s="159"/>
      <c r="B826" s="159"/>
      <c r="C826" s="159"/>
      <c r="D826" s="159"/>
      <c r="E826" s="159"/>
      <c r="F826" s="159"/>
      <c r="G826" s="159"/>
      <c r="H826" s="159"/>
      <c r="I826" s="159"/>
      <c r="J826" s="159"/>
      <c r="K826" s="159"/>
      <c r="L826" s="159"/>
      <c r="M826" s="159"/>
      <c r="N826" s="159"/>
      <c r="O826" s="159"/>
      <c r="P826" s="159"/>
      <c r="Q826" s="159"/>
      <c r="R826" s="159"/>
      <c r="S826" s="159"/>
      <c r="T826" s="159"/>
      <c r="U826" s="159"/>
      <c r="V826" s="159"/>
      <c r="W826" s="159"/>
      <c r="X826" s="159"/>
      <c r="Y826" s="159"/>
      <c r="Z826" s="159"/>
    </row>
    <row r="827" spans="1:26" ht="12.75" customHeight="1">
      <c r="A827" s="159"/>
      <c r="B827" s="159"/>
      <c r="C827" s="159"/>
      <c r="D827" s="159"/>
      <c r="E827" s="159"/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</row>
    <row r="828" spans="1:26" ht="12.75" customHeight="1">
      <c r="A828" s="159"/>
      <c r="B828" s="159"/>
      <c r="C828" s="159"/>
      <c r="D828" s="159"/>
      <c r="E828" s="159"/>
      <c r="F828" s="159"/>
      <c r="G828" s="159"/>
      <c r="H828" s="159"/>
      <c r="I828" s="159"/>
      <c r="J828" s="159"/>
      <c r="K828" s="159"/>
      <c r="L828" s="159"/>
      <c r="M828" s="159"/>
      <c r="N828" s="159"/>
      <c r="O828" s="159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</row>
    <row r="829" spans="1:26" ht="12.75" customHeight="1">
      <c r="A829" s="159"/>
      <c r="B829" s="159"/>
      <c r="C829" s="159"/>
      <c r="D829" s="159"/>
      <c r="E829" s="159"/>
      <c r="F829" s="159"/>
      <c r="G829" s="159"/>
      <c r="H829" s="159"/>
      <c r="I829" s="159"/>
      <c r="J829" s="159"/>
      <c r="K829" s="159"/>
      <c r="L829" s="159"/>
      <c r="M829" s="159"/>
      <c r="N829" s="159"/>
      <c r="O829" s="159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</row>
    <row r="830" spans="1:26" ht="12.75" customHeight="1">
      <c r="A830" s="159"/>
      <c r="B830" s="159"/>
      <c r="C830" s="159"/>
      <c r="D830" s="159"/>
      <c r="E830" s="159"/>
      <c r="F830" s="159"/>
      <c r="G830" s="159"/>
      <c r="H830" s="159"/>
      <c r="I830" s="159"/>
      <c r="J830" s="159"/>
      <c r="K830" s="159"/>
      <c r="L830" s="159"/>
      <c r="M830" s="159"/>
      <c r="N830" s="159"/>
      <c r="O830" s="159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</row>
    <row r="831" spans="1:26" ht="12.75" customHeight="1">
      <c r="A831" s="159"/>
      <c r="B831" s="159"/>
      <c r="C831" s="159"/>
      <c r="D831" s="159"/>
      <c r="E831" s="159"/>
      <c r="F831" s="159"/>
      <c r="G831" s="159"/>
      <c r="H831" s="159"/>
      <c r="I831" s="159"/>
      <c r="J831" s="159"/>
      <c r="K831" s="159"/>
      <c r="L831" s="159"/>
      <c r="M831" s="159"/>
      <c r="N831" s="159"/>
      <c r="O831" s="159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</row>
    <row r="832" spans="1:26" ht="12.75" customHeight="1">
      <c r="A832" s="159"/>
      <c r="B832" s="159"/>
      <c r="C832" s="159"/>
      <c r="D832" s="159"/>
      <c r="E832" s="159"/>
      <c r="F832" s="159"/>
      <c r="G832" s="159"/>
      <c r="H832" s="159"/>
      <c r="I832" s="159"/>
      <c r="J832" s="159"/>
      <c r="K832" s="159"/>
      <c r="L832" s="159"/>
      <c r="M832" s="159"/>
      <c r="N832" s="159"/>
      <c r="O832" s="159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</row>
    <row r="833" spans="1:26" ht="12.75" customHeight="1">
      <c r="A833" s="159"/>
      <c r="B833" s="159"/>
      <c r="C833" s="159"/>
      <c r="D833" s="159"/>
      <c r="E833" s="159"/>
      <c r="F833" s="159"/>
      <c r="G833" s="159"/>
      <c r="H833" s="159"/>
      <c r="I833" s="159"/>
      <c r="J833" s="159"/>
      <c r="K833" s="159"/>
      <c r="L833" s="159"/>
      <c r="M833" s="159"/>
      <c r="N833" s="159"/>
      <c r="O833" s="159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</row>
    <row r="834" spans="1:26" ht="12.75" customHeight="1">
      <c r="A834" s="159"/>
      <c r="B834" s="159"/>
      <c r="C834" s="159"/>
      <c r="D834" s="159"/>
      <c r="E834" s="159"/>
      <c r="F834" s="159"/>
      <c r="G834" s="159"/>
      <c r="H834" s="159"/>
      <c r="I834" s="159"/>
      <c r="J834" s="159"/>
      <c r="K834" s="159"/>
      <c r="L834" s="159"/>
      <c r="M834" s="159"/>
      <c r="N834" s="159"/>
      <c r="O834" s="159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</row>
    <row r="835" spans="1:26" ht="12.75" customHeight="1">
      <c r="A835" s="159"/>
      <c r="B835" s="159"/>
      <c r="C835" s="159"/>
      <c r="D835" s="159"/>
      <c r="E835" s="159"/>
      <c r="F835" s="159"/>
      <c r="G835" s="159"/>
      <c r="H835" s="159"/>
      <c r="I835" s="159"/>
      <c r="J835" s="159"/>
      <c r="K835" s="159"/>
      <c r="L835" s="159"/>
      <c r="M835" s="159"/>
      <c r="N835" s="159"/>
      <c r="O835" s="159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</row>
    <row r="836" spans="1:26" ht="12.75" customHeight="1">
      <c r="A836" s="159"/>
      <c r="B836" s="159"/>
      <c r="C836" s="159"/>
      <c r="D836" s="159"/>
      <c r="E836" s="159"/>
      <c r="F836" s="159"/>
      <c r="G836" s="159"/>
      <c r="H836" s="159"/>
      <c r="I836" s="159"/>
      <c r="J836" s="159"/>
      <c r="K836" s="159"/>
      <c r="L836" s="159"/>
      <c r="M836" s="159"/>
      <c r="N836" s="159"/>
      <c r="O836" s="159"/>
      <c r="P836" s="159"/>
      <c r="Q836" s="159"/>
      <c r="R836" s="159"/>
      <c r="S836" s="159"/>
      <c r="T836" s="159"/>
      <c r="U836" s="159"/>
      <c r="V836" s="159"/>
      <c r="W836" s="159"/>
      <c r="X836" s="159"/>
      <c r="Y836" s="159"/>
      <c r="Z836" s="159"/>
    </row>
    <row r="837" spans="1:26" ht="12.75" customHeight="1">
      <c r="A837" s="159"/>
      <c r="B837" s="159"/>
      <c r="C837" s="159"/>
      <c r="D837" s="159"/>
      <c r="E837" s="159"/>
      <c r="F837" s="159"/>
      <c r="G837" s="159"/>
      <c r="H837" s="159"/>
      <c r="I837" s="159"/>
      <c r="J837" s="159"/>
      <c r="K837" s="159"/>
      <c r="L837" s="159"/>
      <c r="M837" s="159"/>
      <c r="N837" s="159"/>
      <c r="O837" s="159"/>
      <c r="P837" s="159"/>
      <c r="Q837" s="159"/>
      <c r="R837" s="159"/>
      <c r="S837" s="159"/>
      <c r="T837" s="159"/>
      <c r="U837" s="159"/>
      <c r="V837" s="159"/>
      <c r="W837" s="159"/>
      <c r="X837" s="159"/>
      <c r="Y837" s="159"/>
      <c r="Z837" s="159"/>
    </row>
    <row r="838" spans="1:26" ht="12.75" customHeight="1">
      <c r="A838" s="159"/>
      <c r="B838" s="159"/>
      <c r="C838" s="159"/>
      <c r="D838" s="159"/>
      <c r="E838" s="159"/>
      <c r="F838" s="159"/>
      <c r="G838" s="159"/>
      <c r="H838" s="159"/>
      <c r="I838" s="159"/>
      <c r="J838" s="159"/>
      <c r="K838" s="159"/>
      <c r="L838" s="159"/>
      <c r="M838" s="159"/>
      <c r="N838" s="159"/>
      <c r="O838" s="159"/>
      <c r="P838" s="159"/>
      <c r="Q838" s="159"/>
      <c r="R838" s="159"/>
      <c r="S838" s="159"/>
      <c r="T838" s="159"/>
      <c r="U838" s="159"/>
      <c r="V838" s="159"/>
      <c r="W838" s="159"/>
      <c r="X838" s="159"/>
      <c r="Y838" s="159"/>
      <c r="Z838" s="159"/>
    </row>
    <row r="839" spans="1:26" ht="12.75" customHeight="1">
      <c r="A839" s="159"/>
      <c r="B839" s="159"/>
      <c r="C839" s="159"/>
      <c r="D839" s="159"/>
      <c r="E839" s="159"/>
      <c r="F839" s="159"/>
      <c r="G839" s="159"/>
      <c r="H839" s="159"/>
      <c r="I839" s="159"/>
      <c r="J839" s="159"/>
      <c r="K839" s="159"/>
      <c r="L839" s="159"/>
      <c r="M839" s="159"/>
      <c r="N839" s="159"/>
      <c r="O839" s="159"/>
      <c r="P839" s="159"/>
      <c r="Q839" s="159"/>
      <c r="R839" s="159"/>
      <c r="S839" s="159"/>
      <c r="T839" s="159"/>
      <c r="U839" s="159"/>
      <c r="V839" s="159"/>
      <c r="W839" s="159"/>
      <c r="X839" s="159"/>
      <c r="Y839" s="159"/>
      <c r="Z839" s="159"/>
    </row>
    <row r="840" spans="1:26" ht="12.75" customHeight="1">
      <c r="A840" s="159"/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M840" s="159"/>
      <c r="N840" s="159"/>
      <c r="O840" s="159"/>
      <c r="P840" s="159"/>
      <c r="Q840" s="159"/>
      <c r="R840" s="159"/>
      <c r="S840" s="159"/>
      <c r="T840" s="159"/>
      <c r="U840" s="159"/>
      <c r="V840" s="159"/>
      <c r="W840" s="159"/>
      <c r="X840" s="159"/>
      <c r="Y840" s="159"/>
      <c r="Z840" s="159"/>
    </row>
    <row r="841" spans="1:26" ht="12.75" customHeight="1">
      <c r="A841" s="159"/>
      <c r="B841" s="159"/>
      <c r="C841" s="159"/>
      <c r="D841" s="159"/>
      <c r="E841" s="159"/>
      <c r="F841" s="159"/>
      <c r="G841" s="159"/>
      <c r="H841" s="159"/>
      <c r="I841" s="159"/>
      <c r="J841" s="159"/>
      <c r="K841" s="159"/>
      <c r="L841" s="159"/>
      <c r="M841" s="159"/>
      <c r="N841" s="159"/>
      <c r="O841" s="159"/>
      <c r="P841" s="159"/>
      <c r="Q841" s="159"/>
      <c r="R841" s="159"/>
      <c r="S841" s="159"/>
      <c r="T841" s="159"/>
      <c r="U841" s="159"/>
      <c r="V841" s="159"/>
      <c r="W841" s="159"/>
      <c r="X841" s="159"/>
      <c r="Y841" s="159"/>
      <c r="Z841" s="159"/>
    </row>
    <row r="842" spans="1:26" ht="12.75" customHeight="1">
      <c r="A842" s="159"/>
      <c r="B842" s="159"/>
      <c r="C842" s="159"/>
      <c r="D842" s="159"/>
      <c r="E842" s="159"/>
      <c r="F842" s="159"/>
      <c r="G842" s="159"/>
      <c r="H842" s="159"/>
      <c r="I842" s="159"/>
      <c r="J842" s="159"/>
      <c r="K842" s="159"/>
      <c r="L842" s="159"/>
      <c r="M842" s="159"/>
      <c r="N842" s="159"/>
      <c r="O842" s="159"/>
      <c r="P842" s="159"/>
      <c r="Q842" s="159"/>
      <c r="R842" s="159"/>
      <c r="S842" s="159"/>
      <c r="T842" s="159"/>
      <c r="U842" s="159"/>
      <c r="V842" s="159"/>
      <c r="W842" s="159"/>
      <c r="X842" s="159"/>
      <c r="Y842" s="159"/>
      <c r="Z842" s="159"/>
    </row>
    <row r="843" spans="1:26" ht="12.75" customHeight="1">
      <c r="A843" s="159"/>
      <c r="B843" s="159"/>
      <c r="C843" s="159"/>
      <c r="D843" s="159"/>
      <c r="E843" s="159"/>
      <c r="F843" s="159"/>
      <c r="G843" s="159"/>
      <c r="H843" s="159"/>
      <c r="I843" s="159"/>
      <c r="J843" s="159"/>
      <c r="K843" s="159"/>
      <c r="L843" s="159"/>
      <c r="M843" s="159"/>
      <c r="N843" s="159"/>
      <c r="O843" s="159"/>
      <c r="P843" s="159"/>
      <c r="Q843" s="159"/>
      <c r="R843" s="159"/>
      <c r="S843" s="159"/>
      <c r="T843" s="159"/>
      <c r="U843" s="159"/>
      <c r="V843" s="159"/>
      <c r="W843" s="159"/>
      <c r="X843" s="159"/>
      <c r="Y843" s="159"/>
      <c r="Z843" s="159"/>
    </row>
    <row r="844" spans="1:26" ht="12.75" customHeight="1">
      <c r="A844" s="159"/>
      <c r="B844" s="159"/>
      <c r="C844" s="159"/>
      <c r="D844" s="159"/>
      <c r="E844" s="159"/>
      <c r="F844" s="159"/>
      <c r="G844" s="159"/>
      <c r="H844" s="159"/>
      <c r="I844" s="159"/>
      <c r="J844" s="159"/>
      <c r="K844" s="159"/>
      <c r="L844" s="159"/>
      <c r="M844" s="159"/>
      <c r="N844" s="159"/>
      <c r="O844" s="159"/>
      <c r="P844" s="159"/>
      <c r="Q844" s="159"/>
      <c r="R844" s="159"/>
      <c r="S844" s="159"/>
      <c r="T844" s="159"/>
      <c r="U844" s="159"/>
      <c r="V844" s="159"/>
      <c r="W844" s="159"/>
      <c r="X844" s="159"/>
      <c r="Y844" s="159"/>
      <c r="Z844" s="159"/>
    </row>
    <row r="845" spans="1:26" ht="12.75" customHeight="1">
      <c r="A845" s="159"/>
      <c r="B845" s="159"/>
      <c r="C845" s="159"/>
      <c r="D845" s="159"/>
      <c r="E845" s="159"/>
      <c r="F845" s="159"/>
      <c r="G845" s="159"/>
      <c r="H845" s="159"/>
      <c r="I845" s="159"/>
      <c r="J845" s="159"/>
      <c r="K845" s="159"/>
      <c r="L845" s="159"/>
      <c r="M845" s="159"/>
      <c r="N845" s="159"/>
      <c r="O845" s="159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</row>
    <row r="846" spans="1:26" ht="12.75" customHeight="1">
      <c r="A846" s="159"/>
      <c r="B846" s="159"/>
      <c r="C846" s="159"/>
      <c r="D846" s="159"/>
      <c r="E846" s="159"/>
      <c r="F846" s="159"/>
      <c r="G846" s="159"/>
      <c r="H846" s="159"/>
      <c r="I846" s="159"/>
      <c r="J846" s="159"/>
      <c r="K846" s="159"/>
      <c r="L846" s="159"/>
      <c r="M846" s="159"/>
      <c r="N846" s="159"/>
      <c r="O846" s="159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</row>
    <row r="847" spans="1:26" ht="12.75" customHeight="1">
      <c r="A847" s="159"/>
      <c r="B847" s="159"/>
      <c r="C847" s="159"/>
      <c r="D847" s="159"/>
      <c r="E847" s="159"/>
      <c r="F847" s="159"/>
      <c r="G847" s="159"/>
      <c r="H847" s="159"/>
      <c r="I847" s="159"/>
      <c r="J847" s="159"/>
      <c r="K847" s="159"/>
      <c r="L847" s="159"/>
      <c r="M847" s="159"/>
      <c r="N847" s="159"/>
      <c r="O847" s="159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</row>
    <row r="848" spans="1:26" ht="12.75" customHeight="1">
      <c r="A848" s="159"/>
      <c r="B848" s="159"/>
      <c r="C848" s="159"/>
      <c r="D848" s="159"/>
      <c r="E848" s="159"/>
      <c r="F848" s="159"/>
      <c r="G848" s="159"/>
      <c r="H848" s="159"/>
      <c r="I848" s="159"/>
      <c r="J848" s="159"/>
      <c r="K848" s="159"/>
      <c r="L848" s="159"/>
      <c r="M848" s="159"/>
      <c r="N848" s="159"/>
      <c r="O848" s="159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</row>
    <row r="849" spans="1:26" ht="12.75" customHeight="1">
      <c r="A849" s="159"/>
      <c r="B849" s="159"/>
      <c r="C849" s="159"/>
      <c r="D849" s="159"/>
      <c r="E849" s="159"/>
      <c r="F849" s="159"/>
      <c r="G849" s="159"/>
      <c r="H849" s="159"/>
      <c r="I849" s="159"/>
      <c r="J849" s="159"/>
      <c r="K849" s="159"/>
      <c r="L849" s="159"/>
      <c r="M849" s="159"/>
      <c r="N849" s="159"/>
      <c r="O849" s="159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</row>
    <row r="850" spans="1:26" ht="12.75" customHeight="1">
      <c r="A850" s="159"/>
      <c r="B850" s="159"/>
      <c r="C850" s="159"/>
      <c r="D850" s="159"/>
      <c r="E850" s="159"/>
      <c r="F850" s="159"/>
      <c r="G850" s="159"/>
      <c r="H850" s="159"/>
      <c r="I850" s="159"/>
      <c r="J850" s="159"/>
      <c r="K850" s="159"/>
      <c r="L850" s="159"/>
      <c r="M850" s="159"/>
      <c r="N850" s="159"/>
      <c r="O850" s="159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</row>
    <row r="851" spans="1:26" ht="12.75" customHeight="1">
      <c r="A851" s="159"/>
      <c r="B851" s="159"/>
      <c r="C851" s="159"/>
      <c r="D851" s="159"/>
      <c r="E851" s="159"/>
      <c r="F851" s="159"/>
      <c r="G851" s="159"/>
      <c r="H851" s="159"/>
      <c r="I851" s="159"/>
      <c r="J851" s="159"/>
      <c r="K851" s="159"/>
      <c r="L851" s="159"/>
      <c r="M851" s="159"/>
      <c r="N851" s="159"/>
      <c r="O851" s="159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</row>
    <row r="852" spans="1:26" ht="12.75" customHeight="1">
      <c r="A852" s="159"/>
      <c r="B852" s="159"/>
      <c r="C852" s="159"/>
      <c r="D852" s="159"/>
      <c r="E852" s="159"/>
      <c r="F852" s="159"/>
      <c r="G852" s="159"/>
      <c r="H852" s="159"/>
      <c r="I852" s="159"/>
      <c r="J852" s="159"/>
      <c r="K852" s="159"/>
      <c r="L852" s="159"/>
      <c r="M852" s="159"/>
      <c r="N852" s="159"/>
      <c r="O852" s="159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</row>
    <row r="853" spans="1:26" ht="12.75" customHeight="1">
      <c r="A853" s="159"/>
      <c r="B853" s="159"/>
      <c r="C853" s="159"/>
      <c r="D853" s="159"/>
      <c r="E853" s="159"/>
      <c r="F853" s="159"/>
      <c r="G853" s="159"/>
      <c r="H853" s="159"/>
      <c r="I853" s="159"/>
      <c r="J853" s="159"/>
      <c r="K853" s="159"/>
      <c r="L853" s="159"/>
      <c r="M853" s="159"/>
      <c r="N853" s="159"/>
      <c r="O853" s="159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</row>
    <row r="854" spans="1:26" ht="12.75" customHeight="1">
      <c r="A854" s="159"/>
      <c r="B854" s="159"/>
      <c r="C854" s="159"/>
      <c r="D854" s="159"/>
      <c r="E854" s="159"/>
      <c r="F854" s="159"/>
      <c r="G854" s="159"/>
      <c r="H854" s="159"/>
      <c r="I854" s="159"/>
      <c r="J854" s="159"/>
      <c r="K854" s="159"/>
      <c r="L854" s="159"/>
      <c r="M854" s="159"/>
      <c r="N854" s="159"/>
      <c r="O854" s="159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</row>
    <row r="855" spans="1:26" ht="12.75" customHeight="1">
      <c r="A855" s="159"/>
      <c r="B855" s="159"/>
      <c r="C855" s="159"/>
      <c r="D855" s="159"/>
      <c r="E855" s="159"/>
      <c r="F855" s="159"/>
      <c r="G855" s="159"/>
      <c r="H855" s="159"/>
      <c r="I855" s="159"/>
      <c r="J855" s="159"/>
      <c r="K855" s="159"/>
      <c r="L855" s="159"/>
      <c r="M855" s="159"/>
      <c r="N855" s="159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</row>
    <row r="856" spans="1:26" ht="12.75" customHeight="1">
      <c r="A856" s="159"/>
      <c r="B856" s="159"/>
      <c r="C856" s="159"/>
      <c r="D856" s="159"/>
      <c r="E856" s="159"/>
      <c r="F856" s="159"/>
      <c r="G856" s="159"/>
      <c r="H856" s="159"/>
      <c r="I856" s="159"/>
      <c r="J856" s="159"/>
      <c r="K856" s="159"/>
      <c r="L856" s="159"/>
      <c r="M856" s="159"/>
      <c r="N856" s="159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</row>
    <row r="857" spans="1:26" ht="12.75" customHeight="1">
      <c r="A857" s="159"/>
      <c r="B857" s="159"/>
      <c r="C857" s="159"/>
      <c r="D857" s="159"/>
      <c r="E857" s="159"/>
      <c r="F857" s="159"/>
      <c r="G857" s="159"/>
      <c r="H857" s="159"/>
      <c r="I857" s="159"/>
      <c r="J857" s="159"/>
      <c r="K857" s="159"/>
      <c r="L857" s="159"/>
      <c r="M857" s="159"/>
      <c r="N857" s="159"/>
      <c r="O857" s="159"/>
      <c r="P857" s="159"/>
      <c r="Q857" s="159"/>
      <c r="R857" s="159"/>
      <c r="S857" s="159"/>
      <c r="T857" s="159"/>
      <c r="U857" s="159"/>
      <c r="V857" s="159"/>
      <c r="W857" s="159"/>
      <c r="X857" s="159"/>
      <c r="Y857" s="159"/>
      <c r="Z857" s="159"/>
    </row>
    <row r="858" spans="1:26" ht="12.75" customHeight="1">
      <c r="A858" s="159"/>
      <c r="B858" s="159"/>
      <c r="C858" s="159"/>
      <c r="D858" s="159"/>
      <c r="E858" s="159"/>
      <c r="F858" s="159"/>
      <c r="G858" s="159"/>
      <c r="H858" s="159"/>
      <c r="I858" s="159"/>
      <c r="J858" s="159"/>
      <c r="K858" s="159"/>
      <c r="L858" s="159"/>
      <c r="M858" s="159"/>
      <c r="N858" s="159"/>
      <c r="O858" s="159"/>
      <c r="P858" s="159"/>
      <c r="Q858" s="159"/>
      <c r="R858" s="159"/>
      <c r="S858" s="159"/>
      <c r="T858" s="159"/>
      <c r="U858" s="159"/>
      <c r="V858" s="159"/>
      <c r="W858" s="159"/>
      <c r="X858" s="159"/>
      <c r="Y858" s="159"/>
      <c r="Z858" s="159"/>
    </row>
    <row r="859" spans="1:26" ht="12.75" customHeight="1">
      <c r="A859" s="159"/>
      <c r="B859" s="159"/>
      <c r="C859" s="159"/>
      <c r="D859" s="159"/>
      <c r="E859" s="159"/>
      <c r="F859" s="159"/>
      <c r="G859" s="159"/>
      <c r="H859" s="159"/>
      <c r="I859" s="159"/>
      <c r="J859" s="159"/>
      <c r="K859" s="159"/>
      <c r="L859" s="159"/>
      <c r="M859" s="159"/>
      <c r="N859" s="159"/>
      <c r="O859" s="159"/>
      <c r="P859" s="159"/>
      <c r="Q859" s="159"/>
      <c r="R859" s="159"/>
      <c r="S859" s="159"/>
      <c r="T859" s="159"/>
      <c r="U859" s="159"/>
      <c r="V859" s="159"/>
      <c r="W859" s="159"/>
      <c r="X859" s="159"/>
      <c r="Y859" s="159"/>
      <c r="Z859" s="159"/>
    </row>
    <row r="860" spans="1:26" ht="12.75" customHeight="1">
      <c r="A860" s="159"/>
      <c r="B860" s="159"/>
      <c r="C860" s="159"/>
      <c r="D860" s="159"/>
      <c r="E860" s="159"/>
      <c r="F860" s="159"/>
      <c r="G860" s="159"/>
      <c r="H860" s="159"/>
      <c r="I860" s="159"/>
      <c r="J860" s="159"/>
      <c r="K860" s="159"/>
      <c r="L860" s="159"/>
      <c r="M860" s="159"/>
      <c r="N860" s="159"/>
      <c r="O860" s="159"/>
      <c r="P860" s="159"/>
      <c r="Q860" s="159"/>
      <c r="R860" s="159"/>
      <c r="S860" s="159"/>
      <c r="T860" s="159"/>
      <c r="U860" s="159"/>
      <c r="V860" s="159"/>
      <c r="W860" s="159"/>
      <c r="X860" s="159"/>
      <c r="Y860" s="159"/>
      <c r="Z860" s="159"/>
    </row>
    <row r="861" spans="1:26" ht="12.75" customHeight="1">
      <c r="A861" s="159"/>
      <c r="B861" s="159"/>
      <c r="C861" s="159"/>
      <c r="D861" s="159"/>
      <c r="E861" s="159"/>
      <c r="F861" s="159"/>
      <c r="G861" s="159"/>
      <c r="H861" s="159"/>
      <c r="I861" s="159"/>
      <c r="J861" s="159"/>
      <c r="K861" s="159"/>
      <c r="L861" s="159"/>
      <c r="M861" s="159"/>
      <c r="N861" s="159"/>
      <c r="O861" s="159"/>
      <c r="P861" s="159"/>
      <c r="Q861" s="159"/>
      <c r="R861" s="159"/>
      <c r="S861" s="159"/>
      <c r="T861" s="159"/>
      <c r="U861" s="159"/>
      <c r="V861" s="159"/>
      <c r="W861" s="159"/>
      <c r="X861" s="159"/>
      <c r="Y861" s="159"/>
      <c r="Z861" s="159"/>
    </row>
    <row r="862" spans="1:26" ht="12.75" customHeight="1">
      <c r="A862" s="159"/>
      <c r="B862" s="159"/>
      <c r="C862" s="159"/>
      <c r="D862" s="159"/>
      <c r="E862" s="159"/>
      <c r="F862" s="159"/>
      <c r="G862" s="159"/>
      <c r="H862" s="159"/>
      <c r="I862" s="159"/>
      <c r="J862" s="159"/>
      <c r="K862" s="159"/>
      <c r="L862" s="159"/>
      <c r="M862" s="159"/>
      <c r="N862" s="159"/>
      <c r="O862" s="159"/>
      <c r="P862" s="159"/>
      <c r="Q862" s="159"/>
      <c r="R862" s="159"/>
      <c r="S862" s="159"/>
      <c r="T862" s="159"/>
      <c r="U862" s="159"/>
      <c r="V862" s="159"/>
      <c r="W862" s="159"/>
      <c r="X862" s="159"/>
      <c r="Y862" s="159"/>
      <c r="Z862" s="159"/>
    </row>
    <row r="863" spans="1:26" ht="12.75" customHeight="1">
      <c r="A863" s="159"/>
      <c r="B863" s="159"/>
      <c r="C863" s="159"/>
      <c r="D863" s="159"/>
      <c r="E863" s="159"/>
      <c r="F863" s="159"/>
      <c r="G863" s="159"/>
      <c r="H863" s="159"/>
      <c r="I863" s="159"/>
      <c r="J863" s="159"/>
      <c r="K863" s="159"/>
      <c r="L863" s="159"/>
      <c r="M863" s="159"/>
      <c r="N863" s="159"/>
      <c r="O863" s="159"/>
      <c r="P863" s="159"/>
      <c r="Q863" s="159"/>
      <c r="R863" s="159"/>
      <c r="S863" s="159"/>
      <c r="T863" s="159"/>
      <c r="U863" s="159"/>
      <c r="V863" s="159"/>
      <c r="W863" s="159"/>
      <c r="X863" s="159"/>
      <c r="Y863" s="159"/>
      <c r="Z863" s="159"/>
    </row>
    <row r="864" spans="1:26" ht="12.75" customHeight="1">
      <c r="A864" s="159"/>
      <c r="B864" s="159"/>
      <c r="C864" s="159"/>
      <c r="D864" s="159"/>
      <c r="E864" s="159"/>
      <c r="F864" s="159"/>
      <c r="G864" s="159"/>
      <c r="H864" s="159"/>
      <c r="I864" s="159"/>
      <c r="J864" s="159"/>
      <c r="K864" s="159"/>
      <c r="L864" s="159"/>
      <c r="M864" s="159"/>
      <c r="N864" s="159"/>
      <c r="O864" s="159"/>
      <c r="P864" s="159"/>
      <c r="Q864" s="159"/>
      <c r="R864" s="159"/>
      <c r="S864" s="159"/>
      <c r="T864" s="159"/>
      <c r="U864" s="159"/>
      <c r="V864" s="159"/>
      <c r="W864" s="159"/>
      <c r="X864" s="159"/>
      <c r="Y864" s="159"/>
      <c r="Z864" s="159"/>
    </row>
    <row r="865" spans="1:26" ht="12.75" customHeight="1">
      <c r="A865" s="159"/>
      <c r="B865" s="159"/>
      <c r="C865" s="159"/>
      <c r="D865" s="159"/>
      <c r="E865" s="159"/>
      <c r="F865" s="159"/>
      <c r="G865" s="159"/>
      <c r="H865" s="159"/>
      <c r="I865" s="159"/>
      <c r="J865" s="159"/>
      <c r="K865" s="159"/>
      <c r="L865" s="159"/>
      <c r="M865" s="159"/>
      <c r="N865" s="159"/>
      <c r="O865" s="159"/>
      <c r="P865" s="159"/>
      <c r="Q865" s="159"/>
      <c r="R865" s="159"/>
      <c r="S865" s="159"/>
      <c r="T865" s="159"/>
      <c r="U865" s="159"/>
      <c r="V865" s="159"/>
      <c r="W865" s="159"/>
      <c r="X865" s="159"/>
      <c r="Y865" s="159"/>
      <c r="Z865" s="159"/>
    </row>
    <row r="866" spans="1:26" ht="12.75" customHeight="1">
      <c r="A866" s="159"/>
      <c r="B866" s="159"/>
      <c r="C866" s="159"/>
      <c r="D866" s="159"/>
      <c r="E866" s="159"/>
      <c r="F866" s="159"/>
      <c r="G866" s="159"/>
      <c r="H866" s="159"/>
      <c r="I866" s="159"/>
      <c r="J866" s="159"/>
      <c r="K866" s="159"/>
      <c r="L866" s="159"/>
      <c r="M866" s="159"/>
      <c r="N866" s="159"/>
      <c r="O866" s="159"/>
      <c r="P866" s="159"/>
      <c r="Q866" s="159"/>
      <c r="R866" s="159"/>
      <c r="S866" s="159"/>
      <c r="T866" s="159"/>
      <c r="U866" s="159"/>
      <c r="V866" s="159"/>
      <c r="W866" s="159"/>
      <c r="X866" s="159"/>
      <c r="Y866" s="159"/>
      <c r="Z866" s="159"/>
    </row>
    <row r="867" spans="1:26" ht="12.75" customHeight="1">
      <c r="A867" s="159"/>
      <c r="B867" s="159"/>
      <c r="C867" s="159"/>
      <c r="D867" s="159"/>
      <c r="E867" s="159"/>
      <c r="F867" s="159"/>
      <c r="G867" s="159"/>
      <c r="H867" s="159"/>
      <c r="I867" s="159"/>
      <c r="J867" s="159"/>
      <c r="K867" s="159"/>
      <c r="L867" s="159"/>
      <c r="M867" s="159"/>
      <c r="N867" s="159"/>
      <c r="O867" s="159"/>
      <c r="P867" s="159"/>
      <c r="Q867" s="159"/>
      <c r="R867" s="159"/>
      <c r="S867" s="159"/>
      <c r="T867" s="159"/>
      <c r="U867" s="159"/>
      <c r="V867" s="159"/>
      <c r="W867" s="159"/>
      <c r="X867" s="159"/>
      <c r="Y867" s="159"/>
      <c r="Z867" s="159"/>
    </row>
    <row r="868" spans="1:26" ht="12.75" customHeight="1">
      <c r="A868" s="159"/>
      <c r="B868" s="159"/>
      <c r="C868" s="159"/>
      <c r="D868" s="159"/>
      <c r="E868" s="159"/>
      <c r="F868" s="159"/>
      <c r="G868" s="159"/>
      <c r="H868" s="159"/>
      <c r="I868" s="159"/>
      <c r="J868" s="159"/>
      <c r="K868" s="159"/>
      <c r="L868" s="159"/>
      <c r="M868" s="159"/>
      <c r="N868" s="159"/>
      <c r="O868" s="159"/>
      <c r="P868" s="159"/>
      <c r="Q868" s="159"/>
      <c r="R868" s="159"/>
      <c r="S868" s="159"/>
      <c r="T868" s="159"/>
      <c r="U868" s="159"/>
      <c r="V868" s="159"/>
      <c r="W868" s="159"/>
      <c r="X868" s="159"/>
      <c r="Y868" s="159"/>
      <c r="Z868" s="159"/>
    </row>
    <row r="869" spans="1:26" ht="12.75" customHeight="1">
      <c r="A869" s="159"/>
      <c r="B869" s="159"/>
      <c r="C869" s="159"/>
      <c r="D869" s="159"/>
      <c r="E869" s="159"/>
      <c r="F869" s="159"/>
      <c r="G869" s="159"/>
      <c r="H869" s="159"/>
      <c r="I869" s="159"/>
      <c r="J869" s="159"/>
      <c r="K869" s="159"/>
      <c r="L869" s="159"/>
      <c r="M869" s="159"/>
      <c r="N869" s="159"/>
      <c r="O869" s="159"/>
      <c r="P869" s="159"/>
      <c r="Q869" s="159"/>
      <c r="R869" s="159"/>
      <c r="S869" s="159"/>
      <c r="T869" s="159"/>
      <c r="U869" s="159"/>
      <c r="V869" s="159"/>
      <c r="W869" s="159"/>
      <c r="X869" s="159"/>
      <c r="Y869" s="159"/>
      <c r="Z869" s="159"/>
    </row>
    <row r="870" spans="1:26" ht="12.75" customHeight="1">
      <c r="A870" s="159"/>
      <c r="B870" s="159"/>
      <c r="C870" s="159"/>
      <c r="D870" s="159"/>
      <c r="E870" s="159"/>
      <c r="F870" s="159"/>
      <c r="G870" s="159"/>
      <c r="H870" s="159"/>
      <c r="I870" s="159"/>
      <c r="J870" s="159"/>
      <c r="K870" s="159"/>
      <c r="L870" s="159"/>
      <c r="M870" s="159"/>
      <c r="N870" s="159"/>
      <c r="O870" s="159"/>
      <c r="P870" s="159"/>
      <c r="Q870" s="159"/>
      <c r="R870" s="159"/>
      <c r="S870" s="159"/>
      <c r="T870" s="159"/>
      <c r="U870" s="159"/>
      <c r="V870" s="159"/>
      <c r="W870" s="159"/>
      <c r="X870" s="159"/>
      <c r="Y870" s="159"/>
      <c r="Z870" s="159"/>
    </row>
    <row r="871" spans="1:26" ht="12.75" customHeight="1">
      <c r="A871" s="159"/>
      <c r="B871" s="159"/>
      <c r="C871" s="159"/>
      <c r="D871" s="159"/>
      <c r="E871" s="159"/>
      <c r="F871" s="159"/>
      <c r="G871" s="159"/>
      <c r="H871" s="159"/>
      <c r="I871" s="159"/>
      <c r="J871" s="159"/>
      <c r="K871" s="159"/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</row>
    <row r="872" spans="1:26" ht="12.75" customHeight="1">
      <c r="A872" s="159"/>
      <c r="B872" s="159"/>
      <c r="C872" s="159"/>
      <c r="D872" s="159"/>
      <c r="E872" s="159"/>
      <c r="F872" s="159"/>
      <c r="G872" s="159"/>
      <c r="H872" s="159"/>
      <c r="I872" s="159"/>
      <c r="J872" s="159"/>
      <c r="K872" s="159"/>
      <c r="L872" s="159"/>
      <c r="M872" s="159"/>
      <c r="N872" s="159"/>
      <c r="O872" s="159"/>
      <c r="P872" s="159"/>
      <c r="Q872" s="159"/>
      <c r="R872" s="159"/>
      <c r="S872" s="159"/>
      <c r="T872" s="159"/>
      <c r="U872" s="159"/>
      <c r="V872" s="159"/>
      <c r="W872" s="159"/>
      <c r="X872" s="159"/>
      <c r="Y872" s="159"/>
      <c r="Z872" s="159"/>
    </row>
    <row r="873" spans="1:26" ht="12.75" customHeight="1">
      <c r="A873" s="159"/>
      <c r="B873" s="159"/>
      <c r="C873" s="159"/>
      <c r="D873" s="159"/>
      <c r="E873" s="159"/>
      <c r="F873" s="159"/>
      <c r="G873" s="159"/>
      <c r="H873" s="159"/>
      <c r="I873" s="159"/>
      <c r="J873" s="159"/>
      <c r="K873" s="159"/>
      <c r="L873" s="159"/>
      <c r="M873" s="159"/>
      <c r="N873" s="159"/>
      <c r="O873" s="159"/>
      <c r="P873" s="159"/>
      <c r="Q873" s="159"/>
      <c r="R873" s="159"/>
      <c r="S873" s="159"/>
      <c r="T873" s="159"/>
      <c r="U873" s="159"/>
      <c r="V873" s="159"/>
      <c r="W873" s="159"/>
      <c r="X873" s="159"/>
      <c r="Y873" s="159"/>
      <c r="Z873" s="159"/>
    </row>
    <row r="874" spans="1:26" ht="12.75" customHeight="1">
      <c r="A874" s="159"/>
      <c r="B874" s="159"/>
      <c r="C874" s="159"/>
      <c r="D874" s="159"/>
      <c r="E874" s="159"/>
      <c r="F874" s="159"/>
      <c r="G874" s="159"/>
      <c r="H874" s="159"/>
      <c r="I874" s="159"/>
      <c r="J874" s="159"/>
      <c r="K874" s="159"/>
      <c r="L874" s="159"/>
      <c r="M874" s="159"/>
      <c r="N874" s="159"/>
      <c r="O874" s="159"/>
      <c r="P874" s="159"/>
      <c r="Q874" s="159"/>
      <c r="R874" s="159"/>
      <c r="S874" s="159"/>
      <c r="T874" s="159"/>
      <c r="U874" s="159"/>
      <c r="V874" s="159"/>
      <c r="W874" s="159"/>
      <c r="X874" s="159"/>
      <c r="Y874" s="159"/>
      <c r="Z874" s="159"/>
    </row>
    <row r="875" spans="1:26" ht="12.75" customHeight="1">
      <c r="A875" s="159"/>
      <c r="B875" s="159"/>
      <c r="C875" s="159"/>
      <c r="D875" s="159"/>
      <c r="E875" s="159"/>
      <c r="F875" s="159"/>
      <c r="G875" s="159"/>
      <c r="H875" s="159"/>
      <c r="I875" s="159"/>
      <c r="J875" s="159"/>
      <c r="K875" s="159"/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</row>
    <row r="876" spans="1:26" ht="12.75" customHeight="1">
      <c r="A876" s="159"/>
      <c r="B876" s="159"/>
      <c r="C876" s="159"/>
      <c r="D876" s="159"/>
      <c r="E876" s="159"/>
      <c r="F876" s="159"/>
      <c r="G876" s="159"/>
      <c r="H876" s="159"/>
      <c r="I876" s="159"/>
      <c r="J876" s="159"/>
      <c r="K876" s="159"/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</row>
    <row r="877" spans="1:26" ht="12.75" customHeight="1">
      <c r="A877" s="159"/>
      <c r="B877" s="159"/>
      <c r="C877" s="159"/>
      <c r="D877" s="159"/>
      <c r="E877" s="159"/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</row>
    <row r="878" spans="1:26" ht="12.75" customHeight="1">
      <c r="A878" s="159"/>
      <c r="B878" s="159"/>
      <c r="C878" s="159"/>
      <c r="D878" s="159"/>
      <c r="E878" s="159"/>
      <c r="F878" s="159"/>
      <c r="G878" s="159"/>
      <c r="H878" s="159"/>
      <c r="I878" s="159"/>
      <c r="J878" s="159"/>
      <c r="K878" s="159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</row>
    <row r="879" spans="1:26" ht="12.75" customHeight="1">
      <c r="A879" s="159"/>
      <c r="B879" s="159"/>
      <c r="C879" s="159"/>
      <c r="D879" s="159"/>
      <c r="E879" s="159"/>
      <c r="F879" s="159"/>
      <c r="G879" s="159"/>
      <c r="H879" s="159"/>
      <c r="I879" s="159"/>
      <c r="J879" s="159"/>
      <c r="K879" s="159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</row>
    <row r="880" spans="1:26" ht="12.75" customHeight="1">
      <c r="A880" s="159"/>
      <c r="B880" s="159"/>
      <c r="C880" s="159"/>
      <c r="D880" s="159"/>
      <c r="E880" s="159"/>
      <c r="F880" s="159"/>
      <c r="G880" s="159"/>
      <c r="H880" s="159"/>
      <c r="I880" s="159"/>
      <c r="J880" s="159"/>
      <c r="K880" s="159"/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</row>
    <row r="881" spans="1:26" ht="12.75" customHeight="1">
      <c r="A881" s="159"/>
      <c r="B881" s="159"/>
      <c r="C881" s="159"/>
      <c r="D881" s="159"/>
      <c r="E881" s="159"/>
      <c r="F881" s="159"/>
      <c r="G881" s="159"/>
      <c r="H881" s="159"/>
      <c r="I881" s="159"/>
      <c r="J881" s="159"/>
      <c r="K881" s="159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</row>
    <row r="882" spans="1:26" ht="12.75" customHeight="1">
      <c r="A882" s="159"/>
      <c r="B882" s="159"/>
      <c r="C882" s="159"/>
      <c r="D882" s="159"/>
      <c r="E882" s="159"/>
      <c r="F882" s="159"/>
      <c r="G882" s="159"/>
      <c r="H882" s="159"/>
      <c r="I882" s="159"/>
      <c r="J882" s="159"/>
      <c r="K882" s="159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</row>
    <row r="883" spans="1:26" ht="12.75" customHeight="1">
      <c r="A883" s="159"/>
      <c r="B883" s="159"/>
      <c r="C883" s="159"/>
      <c r="D883" s="159"/>
      <c r="E883" s="159"/>
      <c r="F883" s="159"/>
      <c r="G883" s="159"/>
      <c r="H883" s="159"/>
      <c r="I883" s="159"/>
      <c r="J883" s="159"/>
      <c r="K883" s="159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</row>
    <row r="884" spans="1:26" ht="12.75" customHeight="1">
      <c r="A884" s="159"/>
      <c r="B884" s="159"/>
      <c r="C884" s="159"/>
      <c r="D884" s="159"/>
      <c r="E884" s="159"/>
      <c r="F884" s="159"/>
      <c r="G884" s="159"/>
      <c r="H884" s="159"/>
      <c r="I884" s="159"/>
      <c r="J884" s="159"/>
      <c r="K884" s="159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</row>
    <row r="885" spans="1:26" ht="12.75" customHeight="1">
      <c r="A885" s="159"/>
      <c r="B885" s="159"/>
      <c r="C885" s="159"/>
      <c r="D885" s="159"/>
      <c r="E885" s="159"/>
      <c r="F885" s="159"/>
      <c r="G885" s="159"/>
      <c r="H885" s="159"/>
      <c r="I885" s="159"/>
      <c r="J885" s="159"/>
      <c r="K885" s="159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</row>
    <row r="886" spans="1:26" ht="12.75" customHeight="1">
      <c r="A886" s="159"/>
      <c r="B886" s="159"/>
      <c r="C886" s="159"/>
      <c r="D886" s="159"/>
      <c r="E886" s="159"/>
      <c r="F886" s="159"/>
      <c r="G886" s="159"/>
      <c r="H886" s="159"/>
      <c r="I886" s="159"/>
      <c r="J886" s="159"/>
      <c r="K886" s="159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</row>
    <row r="887" spans="1:26" ht="12.75" customHeight="1">
      <c r="A887" s="159"/>
      <c r="B887" s="159"/>
      <c r="C887" s="159"/>
      <c r="D887" s="159"/>
      <c r="E887" s="159"/>
      <c r="F887" s="159"/>
      <c r="G887" s="159"/>
      <c r="H887" s="159"/>
      <c r="I887" s="159"/>
      <c r="J887" s="159"/>
      <c r="K887" s="159"/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</row>
    <row r="888" spans="1:26" ht="12.75" customHeight="1">
      <c r="A888" s="159"/>
      <c r="B888" s="159"/>
      <c r="C888" s="159"/>
      <c r="D888" s="159"/>
      <c r="E888" s="159"/>
      <c r="F888" s="159"/>
      <c r="G888" s="159"/>
      <c r="H888" s="159"/>
      <c r="I888" s="159"/>
      <c r="J888" s="159"/>
      <c r="K888" s="159"/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</row>
    <row r="889" spans="1:26" ht="12.75" customHeight="1">
      <c r="A889" s="159"/>
      <c r="B889" s="159"/>
      <c r="C889" s="159"/>
      <c r="D889" s="159"/>
      <c r="E889" s="159"/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</row>
    <row r="890" spans="1:26" ht="12.75" customHeight="1">
      <c r="A890" s="159"/>
      <c r="B890" s="159"/>
      <c r="C890" s="159"/>
      <c r="D890" s="159"/>
      <c r="E890" s="159"/>
      <c r="F890" s="159"/>
      <c r="G890" s="159"/>
      <c r="H890" s="159"/>
      <c r="I890" s="159"/>
      <c r="J890" s="159"/>
      <c r="K890" s="159"/>
      <c r="L890" s="159"/>
      <c r="M890" s="159"/>
      <c r="N890" s="159"/>
      <c r="O890" s="159"/>
      <c r="P890" s="159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</row>
    <row r="891" spans="1:26" ht="12.75" customHeight="1">
      <c r="A891" s="159"/>
      <c r="B891" s="159"/>
      <c r="C891" s="159"/>
      <c r="D891" s="159"/>
      <c r="E891" s="159"/>
      <c r="F891" s="159"/>
      <c r="G891" s="159"/>
      <c r="H891" s="159"/>
      <c r="I891" s="159"/>
      <c r="J891" s="159"/>
      <c r="K891" s="159"/>
      <c r="L891" s="159"/>
      <c r="M891" s="159"/>
      <c r="N891" s="159"/>
      <c r="O891" s="159"/>
      <c r="P891" s="159"/>
      <c r="Q891" s="159"/>
      <c r="R891" s="159"/>
      <c r="S891" s="159"/>
      <c r="T891" s="159"/>
      <c r="U891" s="159"/>
      <c r="V891" s="159"/>
      <c r="W891" s="159"/>
      <c r="X891" s="159"/>
      <c r="Y891" s="159"/>
      <c r="Z891" s="159"/>
    </row>
    <row r="892" spans="1:26" ht="12.75" customHeight="1">
      <c r="A892" s="159"/>
      <c r="B892" s="159"/>
      <c r="C892" s="159"/>
      <c r="D892" s="159"/>
      <c r="E892" s="159"/>
      <c r="F892" s="159"/>
      <c r="G892" s="159"/>
      <c r="H892" s="159"/>
      <c r="I892" s="159"/>
      <c r="J892" s="159"/>
      <c r="K892" s="159"/>
      <c r="L892" s="159"/>
      <c r="M892" s="159"/>
      <c r="N892" s="159"/>
      <c r="O892" s="159"/>
      <c r="P892" s="159"/>
      <c r="Q892" s="159"/>
      <c r="R892" s="159"/>
      <c r="S892" s="159"/>
      <c r="T892" s="159"/>
      <c r="U892" s="159"/>
      <c r="V892" s="159"/>
      <c r="W892" s="159"/>
      <c r="X892" s="159"/>
      <c r="Y892" s="159"/>
      <c r="Z892" s="159"/>
    </row>
    <row r="893" spans="1:26" ht="12.75" customHeight="1">
      <c r="A893" s="159"/>
      <c r="B893" s="159"/>
      <c r="C893" s="159"/>
      <c r="D893" s="159"/>
      <c r="E893" s="159"/>
      <c r="F893" s="159"/>
      <c r="G893" s="159"/>
      <c r="H893" s="159"/>
      <c r="I893" s="159"/>
      <c r="J893" s="159"/>
      <c r="K893" s="159"/>
      <c r="L893" s="159"/>
      <c r="M893" s="159"/>
      <c r="N893" s="159"/>
      <c r="O893" s="159"/>
      <c r="P893" s="159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</row>
    <row r="894" spans="1:26" ht="12.75" customHeight="1">
      <c r="A894" s="159"/>
      <c r="B894" s="159"/>
      <c r="C894" s="159"/>
      <c r="D894" s="159"/>
      <c r="E894" s="159"/>
      <c r="F894" s="159"/>
      <c r="G894" s="159"/>
      <c r="H894" s="159"/>
      <c r="I894" s="159"/>
      <c r="J894" s="159"/>
      <c r="K894" s="159"/>
      <c r="L894" s="159"/>
      <c r="M894" s="159"/>
      <c r="N894" s="159"/>
      <c r="O894" s="159"/>
      <c r="P894" s="159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</row>
    <row r="895" spans="1:26" ht="12.75" customHeight="1">
      <c r="A895" s="159"/>
      <c r="B895" s="159"/>
      <c r="C895" s="159"/>
      <c r="D895" s="159"/>
      <c r="E895" s="159"/>
      <c r="F895" s="159"/>
      <c r="G895" s="159"/>
      <c r="H895" s="159"/>
      <c r="I895" s="159"/>
      <c r="J895" s="159"/>
      <c r="K895" s="159"/>
      <c r="L895" s="159"/>
      <c r="M895" s="159"/>
      <c r="N895" s="159"/>
      <c r="O895" s="159"/>
      <c r="P895" s="159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</row>
    <row r="896" spans="1:26" ht="12.75" customHeight="1">
      <c r="A896" s="159"/>
      <c r="B896" s="159"/>
      <c r="C896" s="159"/>
      <c r="D896" s="159"/>
      <c r="E896" s="159"/>
      <c r="F896" s="159"/>
      <c r="G896" s="159"/>
      <c r="H896" s="159"/>
      <c r="I896" s="159"/>
      <c r="J896" s="159"/>
      <c r="K896" s="159"/>
      <c r="L896" s="159"/>
      <c r="M896" s="159"/>
      <c r="N896" s="159"/>
      <c r="O896" s="159"/>
      <c r="P896" s="159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</row>
    <row r="897" spans="1:26" ht="12.75" customHeight="1">
      <c r="A897" s="159"/>
      <c r="B897" s="159"/>
      <c r="C897" s="159"/>
      <c r="D897" s="159"/>
      <c r="E897" s="159"/>
      <c r="F897" s="159"/>
      <c r="G897" s="159"/>
      <c r="H897" s="159"/>
      <c r="I897" s="159"/>
      <c r="J897" s="159"/>
      <c r="K897" s="159"/>
      <c r="L897" s="159"/>
      <c r="M897" s="159"/>
      <c r="N897" s="159"/>
      <c r="O897" s="159"/>
      <c r="P897" s="159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</row>
    <row r="898" spans="1:26" ht="12.75" customHeight="1">
      <c r="A898" s="159"/>
      <c r="B898" s="159"/>
      <c r="C898" s="159"/>
      <c r="D898" s="159"/>
      <c r="E898" s="159"/>
      <c r="F898" s="159"/>
      <c r="G898" s="159"/>
      <c r="H898" s="159"/>
      <c r="I898" s="159"/>
      <c r="J898" s="159"/>
      <c r="K898" s="159"/>
      <c r="L898" s="159"/>
      <c r="M898" s="159"/>
      <c r="N898" s="159"/>
      <c r="O898" s="159"/>
      <c r="P898" s="159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</row>
    <row r="899" spans="1:26" ht="12.75" customHeight="1">
      <c r="A899" s="159"/>
      <c r="B899" s="159"/>
      <c r="C899" s="159"/>
      <c r="D899" s="159"/>
      <c r="E899" s="159"/>
      <c r="F899" s="159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</row>
    <row r="900" spans="1:26" ht="12.75" customHeight="1">
      <c r="A900" s="159"/>
      <c r="B900" s="159"/>
      <c r="C900" s="159"/>
      <c r="D900" s="159"/>
      <c r="E900" s="159"/>
      <c r="F900" s="159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</row>
    <row r="901" spans="1:26" ht="12.75" customHeight="1">
      <c r="A901" s="159"/>
      <c r="B901" s="159"/>
      <c r="C901" s="159"/>
      <c r="D901" s="159"/>
      <c r="E901" s="159"/>
      <c r="F901" s="159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</row>
    <row r="902" spans="1:26" ht="12.75" customHeight="1">
      <c r="A902" s="159"/>
      <c r="B902" s="159"/>
      <c r="C902" s="159"/>
      <c r="D902" s="159"/>
      <c r="E902" s="159"/>
      <c r="F902" s="159"/>
      <c r="G902" s="159"/>
      <c r="H902" s="159"/>
      <c r="I902" s="159"/>
      <c r="J902" s="159"/>
      <c r="K902" s="159"/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</row>
    <row r="903" spans="1:26" ht="12.75" customHeight="1">
      <c r="A903" s="159"/>
      <c r="B903" s="159"/>
      <c r="C903" s="159"/>
      <c r="D903" s="159"/>
      <c r="E903" s="159"/>
      <c r="F903" s="159"/>
      <c r="G903" s="159"/>
      <c r="H903" s="159"/>
      <c r="I903" s="159"/>
      <c r="J903" s="159"/>
      <c r="K903" s="159"/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</row>
    <row r="904" spans="1:26" ht="12.75" customHeight="1">
      <c r="A904" s="159"/>
      <c r="B904" s="159"/>
      <c r="C904" s="159"/>
      <c r="D904" s="159"/>
      <c r="E904" s="159"/>
      <c r="F904" s="159"/>
      <c r="G904" s="159"/>
      <c r="H904" s="159"/>
      <c r="I904" s="159"/>
      <c r="J904" s="159"/>
      <c r="K904" s="159"/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</row>
    <row r="905" spans="1:26" ht="12.75" customHeight="1">
      <c r="A905" s="159"/>
      <c r="B905" s="159"/>
      <c r="C905" s="159"/>
      <c r="D905" s="159"/>
      <c r="E905" s="159"/>
      <c r="F905" s="159"/>
      <c r="G905" s="159"/>
      <c r="H905" s="159"/>
      <c r="I905" s="159"/>
      <c r="J905" s="159"/>
      <c r="K905" s="159"/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</row>
    <row r="906" spans="1:26" ht="12.75" customHeight="1">
      <c r="A906" s="159"/>
      <c r="B906" s="159"/>
      <c r="C906" s="159"/>
      <c r="D906" s="159"/>
      <c r="E906" s="159"/>
      <c r="F906" s="159"/>
      <c r="G906" s="159"/>
      <c r="H906" s="159"/>
      <c r="I906" s="159"/>
      <c r="J906" s="159"/>
      <c r="K906" s="159"/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</row>
    <row r="907" spans="1:26" ht="12.75" customHeight="1">
      <c r="A907" s="159"/>
      <c r="B907" s="159"/>
      <c r="C907" s="159"/>
      <c r="D907" s="159"/>
      <c r="E907" s="159"/>
      <c r="F907" s="159"/>
      <c r="G907" s="159"/>
      <c r="H907" s="159"/>
      <c r="I907" s="159"/>
      <c r="J907" s="159"/>
      <c r="K907" s="159"/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</row>
    <row r="908" spans="1:26" ht="12.75" customHeight="1">
      <c r="A908" s="159"/>
      <c r="B908" s="159"/>
      <c r="C908" s="159"/>
      <c r="D908" s="159"/>
      <c r="E908" s="159"/>
      <c r="F908" s="159"/>
      <c r="G908" s="159"/>
      <c r="H908" s="159"/>
      <c r="I908" s="159"/>
      <c r="J908" s="159"/>
      <c r="K908" s="159"/>
      <c r="L908" s="159"/>
      <c r="M908" s="159"/>
      <c r="N908" s="159"/>
      <c r="O908" s="159"/>
      <c r="P908" s="159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</row>
    <row r="909" spans="1:26" ht="12.75" customHeight="1">
      <c r="A909" s="159"/>
      <c r="B909" s="159"/>
      <c r="C909" s="159"/>
      <c r="D909" s="159"/>
      <c r="E909" s="159"/>
      <c r="F909" s="159"/>
      <c r="G909" s="159"/>
      <c r="H909" s="159"/>
      <c r="I909" s="159"/>
      <c r="J909" s="159"/>
      <c r="K909" s="159"/>
      <c r="L909" s="159"/>
      <c r="M909" s="159"/>
      <c r="N909" s="159"/>
      <c r="O909" s="159"/>
      <c r="P909" s="159"/>
      <c r="Q909" s="159"/>
      <c r="R909" s="159"/>
      <c r="S909" s="159"/>
      <c r="T909" s="159"/>
      <c r="U909" s="159"/>
      <c r="V909" s="159"/>
      <c r="W909" s="159"/>
      <c r="X909" s="159"/>
      <c r="Y909" s="159"/>
      <c r="Z909" s="159"/>
    </row>
    <row r="910" spans="1:26" ht="12.75" customHeight="1">
      <c r="A910" s="159"/>
      <c r="B910" s="159"/>
      <c r="C910" s="159"/>
      <c r="D910" s="159"/>
      <c r="E910" s="159"/>
      <c r="F910" s="159"/>
      <c r="G910" s="159"/>
      <c r="H910" s="159"/>
      <c r="I910" s="159"/>
      <c r="J910" s="159"/>
      <c r="K910" s="159"/>
      <c r="L910" s="159"/>
      <c r="M910" s="159"/>
      <c r="N910" s="159"/>
      <c r="O910" s="159"/>
      <c r="P910" s="159"/>
      <c r="Q910" s="159"/>
      <c r="R910" s="159"/>
      <c r="S910" s="159"/>
      <c r="T910" s="159"/>
      <c r="U910" s="159"/>
      <c r="V910" s="159"/>
      <c r="W910" s="159"/>
      <c r="X910" s="159"/>
      <c r="Y910" s="159"/>
      <c r="Z910" s="159"/>
    </row>
    <row r="911" spans="1:26" ht="12.75" customHeight="1">
      <c r="A911" s="159"/>
      <c r="B911" s="159"/>
      <c r="C911" s="159"/>
      <c r="D911" s="159"/>
      <c r="E911" s="159"/>
      <c r="F911" s="159"/>
      <c r="G911" s="159"/>
      <c r="H911" s="159"/>
      <c r="I911" s="159"/>
      <c r="J911" s="159"/>
      <c r="K911" s="159"/>
      <c r="L911" s="159"/>
      <c r="M911" s="159"/>
      <c r="N911" s="159"/>
      <c r="O911" s="159"/>
      <c r="P911" s="159"/>
      <c r="Q911" s="159"/>
      <c r="R911" s="159"/>
      <c r="S911" s="159"/>
      <c r="T911" s="159"/>
      <c r="U911" s="159"/>
      <c r="V911" s="159"/>
      <c r="W911" s="159"/>
      <c r="X911" s="159"/>
      <c r="Y911" s="159"/>
      <c r="Z911" s="159"/>
    </row>
    <row r="912" spans="1:26" ht="12.75" customHeight="1">
      <c r="A912" s="159"/>
      <c r="B912" s="159"/>
      <c r="C912" s="159"/>
      <c r="D912" s="159"/>
      <c r="E912" s="159"/>
      <c r="F912" s="159"/>
      <c r="G912" s="159"/>
      <c r="H912" s="159"/>
      <c r="I912" s="159"/>
      <c r="J912" s="159"/>
      <c r="K912" s="159"/>
      <c r="L912" s="159"/>
      <c r="M912" s="159"/>
      <c r="N912" s="159"/>
      <c r="O912" s="159"/>
      <c r="P912" s="159"/>
      <c r="Q912" s="159"/>
      <c r="R912" s="159"/>
      <c r="S912" s="159"/>
      <c r="T912" s="159"/>
      <c r="U912" s="159"/>
      <c r="V912" s="159"/>
      <c r="W912" s="159"/>
      <c r="X912" s="159"/>
      <c r="Y912" s="159"/>
      <c r="Z912" s="159"/>
    </row>
    <row r="913" spans="1:26" ht="12.75" customHeight="1">
      <c r="A913" s="159"/>
      <c r="B913" s="159"/>
      <c r="C913" s="159"/>
      <c r="D913" s="159"/>
      <c r="E913" s="159"/>
      <c r="F913" s="159"/>
      <c r="G913" s="159"/>
      <c r="H913" s="159"/>
      <c r="I913" s="159"/>
      <c r="J913" s="159"/>
      <c r="K913" s="159"/>
      <c r="L913" s="159"/>
      <c r="M913" s="159"/>
      <c r="N913" s="159"/>
      <c r="O913" s="159"/>
      <c r="P913" s="159"/>
      <c r="Q913" s="159"/>
      <c r="R913" s="159"/>
      <c r="S913" s="159"/>
      <c r="T913" s="159"/>
      <c r="U913" s="159"/>
      <c r="V913" s="159"/>
      <c r="W913" s="159"/>
      <c r="X913" s="159"/>
      <c r="Y913" s="159"/>
      <c r="Z913" s="159"/>
    </row>
    <row r="914" spans="1:26" ht="12.75" customHeight="1">
      <c r="A914" s="159"/>
      <c r="B914" s="159"/>
      <c r="C914" s="159"/>
      <c r="D914" s="159"/>
      <c r="E914" s="159"/>
      <c r="F914" s="159"/>
      <c r="G914" s="159"/>
      <c r="H914" s="159"/>
      <c r="I914" s="159"/>
      <c r="J914" s="159"/>
      <c r="K914" s="159"/>
      <c r="L914" s="159"/>
      <c r="M914" s="159"/>
      <c r="N914" s="159"/>
      <c r="O914" s="159"/>
      <c r="P914" s="159"/>
      <c r="Q914" s="159"/>
      <c r="R914" s="159"/>
      <c r="S914" s="159"/>
      <c r="T914" s="159"/>
      <c r="U914" s="159"/>
      <c r="V914" s="159"/>
      <c r="W914" s="159"/>
      <c r="X914" s="159"/>
      <c r="Y914" s="159"/>
      <c r="Z914" s="159"/>
    </row>
    <row r="915" spans="1:26" ht="12.75" customHeight="1">
      <c r="A915" s="159"/>
      <c r="B915" s="159"/>
      <c r="C915" s="159"/>
      <c r="D915" s="159"/>
      <c r="E915" s="159"/>
      <c r="F915" s="159"/>
      <c r="G915" s="159"/>
      <c r="H915" s="159"/>
      <c r="I915" s="159"/>
      <c r="J915" s="159"/>
      <c r="K915" s="159"/>
      <c r="L915" s="159"/>
      <c r="M915" s="159"/>
      <c r="N915" s="159"/>
      <c r="O915" s="159"/>
      <c r="P915" s="159"/>
      <c r="Q915" s="159"/>
      <c r="R915" s="159"/>
      <c r="S915" s="159"/>
      <c r="T915" s="159"/>
      <c r="U915" s="159"/>
      <c r="V915" s="159"/>
      <c r="W915" s="159"/>
      <c r="X915" s="159"/>
      <c r="Y915" s="159"/>
      <c r="Z915" s="159"/>
    </row>
    <row r="916" spans="1:26" ht="12.75" customHeight="1">
      <c r="A916" s="159"/>
      <c r="B916" s="159"/>
      <c r="C916" s="159"/>
      <c r="D916" s="159"/>
      <c r="E916" s="159"/>
      <c r="F916" s="159"/>
      <c r="G916" s="159"/>
      <c r="H916" s="159"/>
      <c r="I916" s="159"/>
      <c r="J916" s="159"/>
      <c r="K916" s="159"/>
      <c r="L916" s="159"/>
      <c r="M916" s="159"/>
      <c r="N916" s="159"/>
      <c r="O916" s="159"/>
      <c r="P916" s="159"/>
      <c r="Q916" s="159"/>
      <c r="R916" s="159"/>
      <c r="S916" s="159"/>
      <c r="T916" s="159"/>
      <c r="U916" s="159"/>
      <c r="V916" s="159"/>
      <c r="W916" s="159"/>
      <c r="X916" s="159"/>
      <c r="Y916" s="159"/>
      <c r="Z916" s="159"/>
    </row>
    <row r="917" spans="1:26" ht="12.75" customHeight="1">
      <c r="A917" s="159"/>
      <c r="B917" s="159"/>
      <c r="C917" s="159"/>
      <c r="D917" s="159"/>
      <c r="E917" s="159"/>
      <c r="F917" s="159"/>
      <c r="G917" s="159"/>
      <c r="H917" s="159"/>
      <c r="I917" s="159"/>
      <c r="J917" s="159"/>
      <c r="K917" s="159"/>
      <c r="L917" s="159"/>
      <c r="M917" s="159"/>
      <c r="N917" s="159"/>
      <c r="O917" s="159"/>
      <c r="P917" s="159"/>
      <c r="Q917" s="159"/>
      <c r="R917" s="159"/>
      <c r="S917" s="159"/>
      <c r="T917" s="159"/>
      <c r="U917" s="159"/>
      <c r="V917" s="159"/>
      <c r="W917" s="159"/>
      <c r="X917" s="159"/>
      <c r="Y917" s="159"/>
      <c r="Z917" s="159"/>
    </row>
    <row r="918" spans="1:26" ht="12.75" customHeight="1">
      <c r="A918" s="159"/>
      <c r="B918" s="159"/>
      <c r="C918" s="159"/>
      <c r="D918" s="159"/>
      <c r="E918" s="159"/>
      <c r="F918" s="159"/>
      <c r="G918" s="159"/>
      <c r="H918" s="159"/>
      <c r="I918" s="159"/>
      <c r="J918" s="159"/>
      <c r="K918" s="159"/>
      <c r="L918" s="159"/>
      <c r="M918" s="159"/>
      <c r="N918" s="159"/>
      <c r="O918" s="159"/>
      <c r="P918" s="159"/>
      <c r="Q918" s="159"/>
      <c r="R918" s="159"/>
      <c r="S918" s="159"/>
      <c r="T918" s="159"/>
      <c r="U918" s="159"/>
      <c r="V918" s="159"/>
      <c r="W918" s="159"/>
      <c r="X918" s="159"/>
      <c r="Y918" s="159"/>
      <c r="Z918" s="159"/>
    </row>
    <row r="919" spans="1:26" ht="12.75" customHeight="1">
      <c r="A919" s="159"/>
      <c r="B919" s="159"/>
      <c r="C919" s="159"/>
      <c r="D919" s="159"/>
      <c r="E919" s="159"/>
      <c r="F919" s="159"/>
      <c r="G919" s="159"/>
      <c r="H919" s="159"/>
      <c r="I919" s="159"/>
      <c r="J919" s="159"/>
      <c r="K919" s="159"/>
      <c r="L919" s="159"/>
      <c r="M919" s="159"/>
      <c r="N919" s="159"/>
      <c r="O919" s="159"/>
      <c r="P919" s="159"/>
      <c r="Q919" s="159"/>
      <c r="R919" s="159"/>
      <c r="S919" s="159"/>
      <c r="T919" s="159"/>
      <c r="U919" s="159"/>
      <c r="V919" s="159"/>
      <c r="W919" s="159"/>
      <c r="X919" s="159"/>
      <c r="Y919" s="159"/>
      <c r="Z919" s="159"/>
    </row>
    <row r="920" spans="1:26" ht="12.75" customHeight="1">
      <c r="A920" s="159"/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M920" s="159"/>
      <c r="N920" s="159"/>
      <c r="O920" s="159"/>
      <c r="P920" s="159"/>
      <c r="Q920" s="159"/>
      <c r="R920" s="159"/>
      <c r="S920" s="159"/>
      <c r="T920" s="159"/>
      <c r="U920" s="159"/>
      <c r="V920" s="159"/>
      <c r="W920" s="159"/>
      <c r="X920" s="159"/>
      <c r="Y920" s="159"/>
      <c r="Z920" s="159"/>
    </row>
    <row r="921" spans="1:26" ht="12.75" customHeight="1">
      <c r="A921" s="159"/>
      <c r="B921" s="159"/>
      <c r="C921" s="159"/>
      <c r="D921" s="159"/>
      <c r="E921" s="159"/>
      <c r="F921" s="159"/>
      <c r="G921" s="159"/>
      <c r="H921" s="159"/>
      <c r="I921" s="159"/>
      <c r="J921" s="159"/>
      <c r="K921" s="159"/>
      <c r="L921" s="159"/>
      <c r="M921" s="159"/>
      <c r="N921" s="159"/>
      <c r="O921" s="159"/>
      <c r="P921" s="159"/>
      <c r="Q921" s="159"/>
      <c r="R921" s="159"/>
      <c r="S921" s="159"/>
      <c r="T921" s="159"/>
      <c r="U921" s="159"/>
      <c r="V921" s="159"/>
      <c r="W921" s="159"/>
      <c r="X921" s="159"/>
      <c r="Y921" s="159"/>
      <c r="Z921" s="159"/>
    </row>
    <row r="922" spans="1:26" ht="12.75" customHeight="1">
      <c r="A922" s="159"/>
      <c r="B922" s="159"/>
      <c r="C922" s="159"/>
      <c r="D922" s="159"/>
      <c r="E922" s="159"/>
      <c r="F922" s="159"/>
      <c r="G922" s="159"/>
      <c r="H922" s="159"/>
      <c r="I922" s="159"/>
      <c r="J922" s="159"/>
      <c r="K922" s="159"/>
      <c r="L922" s="159"/>
      <c r="M922" s="159"/>
      <c r="N922" s="159"/>
      <c r="O922" s="159"/>
      <c r="P922" s="159"/>
      <c r="Q922" s="159"/>
      <c r="R922" s="159"/>
      <c r="S922" s="159"/>
      <c r="T922" s="159"/>
      <c r="U922" s="159"/>
      <c r="V922" s="159"/>
      <c r="W922" s="159"/>
      <c r="X922" s="159"/>
      <c r="Y922" s="159"/>
      <c r="Z922" s="159"/>
    </row>
    <row r="923" spans="1:26" ht="12.75" customHeight="1">
      <c r="A923" s="159"/>
      <c r="B923" s="159"/>
      <c r="C923" s="159"/>
      <c r="D923" s="159"/>
      <c r="E923" s="159"/>
      <c r="F923" s="159"/>
      <c r="G923" s="159"/>
      <c r="H923" s="159"/>
      <c r="I923" s="159"/>
      <c r="J923" s="159"/>
      <c r="K923" s="159"/>
      <c r="L923" s="159"/>
      <c r="M923" s="159"/>
      <c r="N923" s="159"/>
      <c r="O923" s="159"/>
      <c r="P923" s="159"/>
      <c r="Q923" s="159"/>
      <c r="R923" s="159"/>
      <c r="S923" s="159"/>
      <c r="T923" s="159"/>
      <c r="U923" s="159"/>
      <c r="V923" s="159"/>
      <c r="W923" s="159"/>
      <c r="X923" s="159"/>
      <c r="Y923" s="159"/>
      <c r="Z923" s="159"/>
    </row>
    <row r="924" spans="1:26" ht="12.75" customHeight="1">
      <c r="A924" s="159"/>
      <c r="B924" s="159"/>
      <c r="C924" s="159"/>
      <c r="D924" s="159"/>
      <c r="E924" s="159"/>
      <c r="F924" s="159"/>
      <c r="G924" s="159"/>
      <c r="H924" s="159"/>
      <c r="I924" s="159"/>
      <c r="J924" s="159"/>
      <c r="K924" s="159"/>
      <c r="L924" s="159"/>
      <c r="M924" s="159"/>
      <c r="N924" s="159"/>
      <c r="O924" s="159"/>
      <c r="P924" s="159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</row>
    <row r="925" spans="1:26" ht="12.75" customHeight="1">
      <c r="A925" s="159"/>
      <c r="B925" s="159"/>
      <c r="C925" s="159"/>
      <c r="D925" s="159"/>
      <c r="E925" s="159"/>
      <c r="F925" s="159"/>
      <c r="G925" s="159"/>
      <c r="H925" s="159"/>
      <c r="I925" s="159"/>
      <c r="J925" s="159"/>
      <c r="K925" s="159"/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</row>
    <row r="926" spans="1:26" ht="12.75" customHeight="1">
      <c r="A926" s="159"/>
      <c r="B926" s="159"/>
      <c r="C926" s="159"/>
      <c r="D926" s="159"/>
      <c r="E926" s="159"/>
      <c r="F926" s="159"/>
      <c r="G926" s="159"/>
      <c r="H926" s="159"/>
      <c r="I926" s="159"/>
      <c r="J926" s="159"/>
      <c r="K926" s="159"/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</row>
    <row r="927" spans="1:26" ht="12.75" customHeight="1">
      <c r="A927" s="159"/>
      <c r="B927" s="159"/>
      <c r="C927" s="159"/>
      <c r="D927" s="159"/>
      <c r="E927" s="159"/>
      <c r="F927" s="159"/>
      <c r="G927" s="159"/>
      <c r="H927" s="159"/>
      <c r="I927" s="159"/>
      <c r="J927" s="159"/>
      <c r="K927" s="159"/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</row>
    <row r="928" spans="1:26" ht="12.75" customHeight="1">
      <c r="A928" s="159"/>
      <c r="B928" s="159"/>
      <c r="C928" s="159"/>
      <c r="D928" s="159"/>
      <c r="E928" s="159"/>
      <c r="F928" s="159"/>
      <c r="G928" s="159"/>
      <c r="H928" s="159"/>
      <c r="I928" s="159"/>
      <c r="J928" s="159"/>
      <c r="K928" s="159"/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</row>
    <row r="929" spans="1:26" ht="12.75" customHeight="1">
      <c r="A929" s="159"/>
      <c r="B929" s="159"/>
      <c r="C929" s="159"/>
      <c r="D929" s="159"/>
      <c r="E929" s="159"/>
      <c r="F929" s="159"/>
      <c r="G929" s="159"/>
      <c r="H929" s="159"/>
      <c r="I929" s="159"/>
      <c r="J929" s="159"/>
      <c r="K929" s="159"/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</row>
    <row r="930" spans="1:26" ht="12.75" customHeight="1">
      <c r="A930" s="159"/>
      <c r="B930" s="159"/>
      <c r="C930" s="159"/>
      <c r="D930" s="159"/>
      <c r="E930" s="159"/>
      <c r="F930" s="159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</row>
    <row r="931" spans="1:26" ht="12.75" customHeight="1">
      <c r="A931" s="159"/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</row>
    <row r="932" spans="1:26" ht="12.75" customHeight="1">
      <c r="A932" s="159"/>
      <c r="B932" s="159"/>
      <c r="C932" s="159"/>
      <c r="D932" s="159"/>
      <c r="E932" s="159"/>
      <c r="F932" s="159"/>
      <c r="G932" s="159"/>
      <c r="H932" s="159"/>
      <c r="I932" s="159"/>
      <c r="J932" s="159"/>
      <c r="K932" s="159"/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</row>
    <row r="933" spans="1:26" ht="12.75" customHeight="1">
      <c r="A933" s="159"/>
      <c r="B933" s="159"/>
      <c r="C933" s="159"/>
      <c r="D933" s="159"/>
      <c r="E933" s="159"/>
      <c r="F933" s="159"/>
      <c r="G933" s="159"/>
      <c r="H933" s="159"/>
      <c r="I933" s="159"/>
      <c r="J933" s="159"/>
      <c r="K933" s="159"/>
      <c r="L933" s="159"/>
      <c r="M933" s="159"/>
      <c r="N933" s="159"/>
      <c r="O933" s="159"/>
      <c r="P933" s="159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</row>
    <row r="934" spans="1:26" ht="12.75" customHeight="1">
      <c r="A934" s="159"/>
      <c r="B934" s="159"/>
      <c r="C934" s="159"/>
      <c r="D934" s="159"/>
      <c r="E934" s="159"/>
      <c r="F934" s="159"/>
      <c r="G934" s="159"/>
      <c r="H934" s="159"/>
      <c r="I934" s="159"/>
      <c r="J934" s="159"/>
      <c r="K934" s="159"/>
      <c r="L934" s="159"/>
      <c r="M934" s="159"/>
      <c r="N934" s="159"/>
      <c r="O934" s="159"/>
      <c r="P934" s="159"/>
      <c r="Q934" s="159"/>
      <c r="R934" s="159"/>
      <c r="S934" s="159"/>
      <c r="T934" s="159"/>
      <c r="U934" s="159"/>
      <c r="V934" s="159"/>
      <c r="W934" s="159"/>
      <c r="X934" s="159"/>
      <c r="Y934" s="159"/>
      <c r="Z934" s="159"/>
    </row>
    <row r="935" spans="1:26" ht="12.75" customHeight="1">
      <c r="A935" s="159"/>
      <c r="B935" s="159"/>
      <c r="C935" s="159"/>
      <c r="D935" s="159"/>
      <c r="E935" s="159"/>
      <c r="F935" s="159"/>
      <c r="G935" s="159"/>
      <c r="H935" s="159"/>
      <c r="I935" s="159"/>
      <c r="J935" s="159"/>
      <c r="K935" s="159"/>
      <c r="L935" s="159"/>
      <c r="M935" s="159"/>
      <c r="N935" s="159"/>
      <c r="O935" s="159"/>
      <c r="P935" s="159"/>
      <c r="Q935" s="159"/>
      <c r="R935" s="159"/>
      <c r="S935" s="159"/>
      <c r="T935" s="159"/>
      <c r="U935" s="159"/>
      <c r="V935" s="159"/>
      <c r="W935" s="159"/>
      <c r="X935" s="159"/>
      <c r="Y935" s="159"/>
      <c r="Z935" s="159"/>
    </row>
    <row r="936" spans="1:26" ht="12.75" customHeight="1">
      <c r="A936" s="159"/>
      <c r="B936" s="159"/>
      <c r="C936" s="159"/>
      <c r="D936" s="159"/>
      <c r="E936" s="159"/>
      <c r="F936" s="159"/>
      <c r="G936" s="159"/>
      <c r="H936" s="159"/>
      <c r="I936" s="159"/>
      <c r="J936" s="159"/>
      <c r="K936" s="159"/>
      <c r="L936" s="159"/>
      <c r="M936" s="159"/>
      <c r="N936" s="159"/>
      <c r="O936" s="159"/>
      <c r="P936" s="159"/>
      <c r="Q936" s="159"/>
      <c r="R936" s="159"/>
      <c r="S936" s="159"/>
      <c r="T936" s="159"/>
      <c r="U936" s="159"/>
      <c r="V936" s="159"/>
      <c r="W936" s="159"/>
      <c r="X936" s="159"/>
      <c r="Y936" s="159"/>
      <c r="Z936" s="159"/>
    </row>
    <row r="937" spans="1:26" ht="12.75" customHeight="1">
      <c r="A937" s="159"/>
      <c r="B937" s="159"/>
      <c r="C937" s="159"/>
      <c r="D937" s="159"/>
      <c r="E937" s="159"/>
      <c r="F937" s="159"/>
      <c r="G937" s="159"/>
      <c r="H937" s="159"/>
      <c r="I937" s="159"/>
      <c r="J937" s="159"/>
      <c r="K937" s="159"/>
      <c r="L937" s="159"/>
      <c r="M937" s="159"/>
      <c r="N937" s="159"/>
      <c r="O937" s="159"/>
      <c r="P937" s="159"/>
      <c r="Q937" s="159"/>
      <c r="R937" s="159"/>
      <c r="S937" s="159"/>
      <c r="T937" s="159"/>
      <c r="U937" s="159"/>
      <c r="V937" s="159"/>
      <c r="W937" s="159"/>
      <c r="X937" s="159"/>
      <c r="Y937" s="159"/>
      <c r="Z937" s="159"/>
    </row>
    <row r="938" spans="1:26" ht="12.75" customHeight="1">
      <c r="A938" s="159"/>
      <c r="B938" s="159"/>
      <c r="C938" s="159"/>
      <c r="D938" s="159"/>
      <c r="E938" s="159"/>
      <c r="F938" s="159"/>
      <c r="G938" s="159"/>
      <c r="H938" s="159"/>
      <c r="I938" s="159"/>
      <c r="J938" s="159"/>
      <c r="K938" s="159"/>
      <c r="L938" s="159"/>
      <c r="M938" s="159"/>
      <c r="N938" s="159"/>
      <c r="O938" s="159"/>
      <c r="P938" s="159"/>
      <c r="Q938" s="159"/>
      <c r="R938" s="159"/>
      <c r="S938" s="159"/>
      <c r="T938" s="159"/>
      <c r="U938" s="159"/>
      <c r="V938" s="159"/>
      <c r="W938" s="159"/>
      <c r="X938" s="159"/>
      <c r="Y938" s="159"/>
      <c r="Z938" s="159"/>
    </row>
    <row r="939" spans="1:26" ht="12.75" customHeight="1">
      <c r="A939" s="159"/>
      <c r="B939" s="159"/>
      <c r="C939" s="159"/>
      <c r="D939" s="159"/>
      <c r="E939" s="159"/>
      <c r="F939" s="159"/>
      <c r="G939" s="159"/>
      <c r="H939" s="159"/>
      <c r="I939" s="159"/>
      <c r="J939" s="159"/>
      <c r="K939" s="159"/>
      <c r="L939" s="159"/>
      <c r="M939" s="159"/>
      <c r="N939" s="159"/>
      <c r="O939" s="159"/>
      <c r="P939" s="159"/>
      <c r="Q939" s="159"/>
      <c r="R939" s="159"/>
      <c r="S939" s="159"/>
      <c r="T939" s="159"/>
      <c r="U939" s="159"/>
      <c r="V939" s="159"/>
      <c r="W939" s="159"/>
      <c r="X939" s="159"/>
      <c r="Y939" s="159"/>
      <c r="Z939" s="159"/>
    </row>
    <row r="940" spans="1:26" ht="12.75" customHeight="1">
      <c r="A940" s="159"/>
      <c r="B940" s="159"/>
      <c r="C940" s="159"/>
      <c r="D940" s="159"/>
      <c r="E940" s="159"/>
      <c r="F940" s="159"/>
      <c r="G940" s="159"/>
      <c r="H940" s="159"/>
      <c r="I940" s="159"/>
      <c r="J940" s="159"/>
      <c r="K940" s="159"/>
      <c r="L940" s="159"/>
      <c r="M940" s="159"/>
      <c r="N940" s="159"/>
      <c r="O940" s="159"/>
      <c r="P940" s="159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</row>
    <row r="941" spans="1:26" ht="12.75" customHeight="1">
      <c r="A941" s="159"/>
      <c r="B941" s="159"/>
      <c r="C941" s="159"/>
      <c r="D941" s="159"/>
      <c r="E941" s="159"/>
      <c r="F941" s="159"/>
      <c r="G941" s="159"/>
      <c r="H941" s="159"/>
      <c r="I941" s="159"/>
      <c r="J941" s="159"/>
      <c r="K941" s="159"/>
      <c r="L941" s="159"/>
      <c r="M941" s="159"/>
      <c r="N941" s="159"/>
      <c r="O941" s="159"/>
      <c r="P941" s="159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</row>
    <row r="942" spans="1:26" ht="12.75" customHeight="1">
      <c r="A942" s="159"/>
      <c r="B942" s="159"/>
      <c r="C942" s="159"/>
      <c r="D942" s="159"/>
      <c r="E942" s="159"/>
      <c r="F942" s="159"/>
      <c r="G942" s="159"/>
      <c r="H942" s="159"/>
      <c r="I942" s="159"/>
      <c r="J942" s="159"/>
      <c r="K942" s="159"/>
      <c r="L942" s="159"/>
      <c r="M942" s="159"/>
      <c r="N942" s="159"/>
      <c r="O942" s="159"/>
      <c r="P942" s="159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</row>
    <row r="943" spans="1:26" ht="12.75" customHeight="1">
      <c r="A943" s="159"/>
      <c r="B943" s="159"/>
      <c r="C943" s="159"/>
      <c r="D943" s="159"/>
      <c r="E943" s="159"/>
      <c r="F943" s="159"/>
      <c r="G943" s="159"/>
      <c r="H943" s="159"/>
      <c r="I943" s="159"/>
      <c r="J943" s="159"/>
      <c r="K943" s="159"/>
      <c r="L943" s="159"/>
      <c r="M943" s="159"/>
      <c r="N943" s="159"/>
      <c r="O943" s="159"/>
      <c r="P943" s="159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</row>
    <row r="944" spans="1:26" ht="12.75" customHeight="1">
      <c r="A944" s="159"/>
      <c r="B944" s="159"/>
      <c r="C944" s="159"/>
      <c r="D944" s="159"/>
      <c r="E944" s="159"/>
      <c r="F944" s="159"/>
      <c r="G944" s="159"/>
      <c r="H944" s="159"/>
      <c r="I944" s="159"/>
      <c r="J944" s="159"/>
      <c r="K944" s="159"/>
      <c r="L944" s="159"/>
      <c r="M944" s="159"/>
      <c r="N944" s="159"/>
      <c r="O944" s="159"/>
      <c r="P944" s="159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</row>
    <row r="945" spans="1:26" ht="12.75" customHeight="1">
      <c r="A945" s="159"/>
      <c r="B945" s="159"/>
      <c r="C945" s="159"/>
      <c r="D945" s="159"/>
      <c r="E945" s="159"/>
      <c r="F945" s="159"/>
      <c r="G945" s="159"/>
      <c r="H945" s="159"/>
      <c r="I945" s="159"/>
      <c r="J945" s="159"/>
      <c r="K945" s="159"/>
      <c r="L945" s="159"/>
      <c r="M945" s="159"/>
      <c r="N945" s="159"/>
      <c r="O945" s="159"/>
      <c r="P945" s="159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</row>
    <row r="946" spans="1:26" ht="12.75" customHeight="1">
      <c r="A946" s="159"/>
      <c r="B946" s="159"/>
      <c r="C946" s="159"/>
      <c r="D946" s="159"/>
      <c r="E946" s="159"/>
      <c r="F946" s="159"/>
      <c r="G946" s="159"/>
      <c r="H946" s="159"/>
      <c r="I946" s="159"/>
      <c r="J946" s="159"/>
      <c r="K946" s="159"/>
      <c r="L946" s="159"/>
      <c r="M946" s="159"/>
      <c r="N946" s="159"/>
      <c r="O946" s="159"/>
      <c r="P946" s="159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</row>
    <row r="947" spans="1:26" ht="12.75" customHeight="1">
      <c r="A947" s="159"/>
      <c r="B947" s="159"/>
      <c r="C947" s="159"/>
      <c r="D947" s="159"/>
      <c r="E947" s="159"/>
      <c r="F947" s="159"/>
      <c r="G947" s="159"/>
      <c r="H947" s="159"/>
      <c r="I947" s="159"/>
      <c r="J947" s="159"/>
      <c r="K947" s="159"/>
      <c r="L947" s="159"/>
      <c r="M947" s="159"/>
      <c r="N947" s="159"/>
      <c r="O947" s="159"/>
      <c r="P947" s="159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</row>
    <row r="948" spans="1:26" ht="12.75" customHeight="1">
      <c r="A948" s="159"/>
      <c r="B948" s="159"/>
      <c r="C948" s="159"/>
      <c r="D948" s="159"/>
      <c r="E948" s="159"/>
      <c r="F948" s="159"/>
      <c r="G948" s="159"/>
      <c r="H948" s="159"/>
      <c r="I948" s="159"/>
      <c r="J948" s="159"/>
      <c r="K948" s="159"/>
      <c r="L948" s="159"/>
      <c r="M948" s="159"/>
      <c r="N948" s="159"/>
      <c r="O948" s="159"/>
      <c r="P948" s="159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</row>
    <row r="949" spans="1:26" ht="12.75" customHeight="1">
      <c r="A949" s="159"/>
      <c r="B949" s="159"/>
      <c r="C949" s="159"/>
      <c r="D949" s="159"/>
      <c r="E949" s="159"/>
      <c r="F949" s="159"/>
      <c r="G949" s="159"/>
      <c r="H949" s="159"/>
      <c r="I949" s="159"/>
      <c r="J949" s="159"/>
      <c r="K949" s="159"/>
      <c r="L949" s="159"/>
      <c r="M949" s="159"/>
      <c r="N949" s="159"/>
      <c r="O949" s="159"/>
      <c r="P949" s="159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</row>
    <row r="950" spans="1:26" ht="12.75" customHeight="1">
      <c r="A950" s="159"/>
      <c r="B950" s="159"/>
      <c r="C950" s="159"/>
      <c r="D950" s="159"/>
      <c r="E950" s="159"/>
      <c r="F950" s="159"/>
      <c r="G950" s="159"/>
      <c r="H950" s="159"/>
      <c r="I950" s="159"/>
      <c r="J950" s="159"/>
      <c r="K950" s="159"/>
      <c r="L950" s="159"/>
      <c r="M950" s="159"/>
      <c r="N950" s="159"/>
      <c r="O950" s="159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</row>
    <row r="951" spans="1:26" ht="12.75" customHeight="1">
      <c r="A951" s="159"/>
      <c r="B951" s="159"/>
      <c r="C951" s="159"/>
      <c r="D951" s="159"/>
      <c r="E951" s="159"/>
      <c r="F951" s="159"/>
      <c r="G951" s="159"/>
      <c r="H951" s="159"/>
      <c r="I951" s="159"/>
      <c r="J951" s="159"/>
      <c r="K951" s="159"/>
      <c r="L951" s="159"/>
      <c r="M951" s="159"/>
      <c r="N951" s="159"/>
      <c r="O951" s="159"/>
      <c r="P951" s="159"/>
      <c r="Q951" s="159"/>
      <c r="R951" s="159"/>
      <c r="S951" s="159"/>
      <c r="T951" s="159"/>
      <c r="U951" s="159"/>
      <c r="V951" s="159"/>
      <c r="W951" s="159"/>
      <c r="X951" s="159"/>
      <c r="Y951" s="159"/>
      <c r="Z951" s="159"/>
    </row>
    <row r="952" spans="1:26" ht="12.75" customHeight="1">
      <c r="A952" s="159"/>
      <c r="B952" s="159"/>
      <c r="C952" s="159"/>
      <c r="D952" s="159"/>
      <c r="E952" s="159"/>
      <c r="F952" s="159"/>
      <c r="G952" s="159"/>
      <c r="H952" s="159"/>
      <c r="I952" s="159"/>
      <c r="J952" s="159"/>
      <c r="K952" s="159"/>
      <c r="L952" s="159"/>
      <c r="M952" s="159"/>
      <c r="N952" s="159"/>
      <c r="O952" s="159"/>
      <c r="P952" s="159"/>
      <c r="Q952" s="159"/>
      <c r="R952" s="159"/>
      <c r="S952" s="159"/>
      <c r="T952" s="159"/>
      <c r="U952" s="159"/>
      <c r="V952" s="159"/>
      <c r="W952" s="159"/>
      <c r="X952" s="159"/>
      <c r="Y952" s="159"/>
      <c r="Z952" s="159"/>
    </row>
    <row r="953" spans="1:26" ht="12.75" customHeight="1">
      <c r="A953" s="159"/>
      <c r="B953" s="159"/>
      <c r="C953" s="159"/>
      <c r="D953" s="159"/>
      <c r="E953" s="159"/>
      <c r="F953" s="159"/>
      <c r="G953" s="159"/>
      <c r="H953" s="159"/>
      <c r="I953" s="159"/>
      <c r="J953" s="159"/>
      <c r="K953" s="159"/>
      <c r="L953" s="159"/>
      <c r="M953" s="159"/>
      <c r="N953" s="159"/>
      <c r="O953" s="159"/>
      <c r="P953" s="159"/>
      <c r="Q953" s="159"/>
      <c r="R953" s="159"/>
      <c r="S953" s="159"/>
      <c r="T953" s="159"/>
      <c r="U953" s="159"/>
      <c r="V953" s="159"/>
      <c r="W953" s="159"/>
      <c r="X953" s="159"/>
      <c r="Y953" s="159"/>
      <c r="Z953" s="159"/>
    </row>
    <row r="954" spans="1:26" ht="12.75" customHeight="1">
      <c r="A954" s="159"/>
      <c r="B954" s="159"/>
      <c r="C954" s="159"/>
      <c r="D954" s="159"/>
      <c r="E954" s="159"/>
      <c r="F954" s="159"/>
      <c r="G954" s="159"/>
      <c r="H954" s="159"/>
      <c r="I954" s="159"/>
      <c r="J954" s="159"/>
      <c r="K954" s="159"/>
      <c r="L954" s="159"/>
      <c r="M954" s="159"/>
      <c r="N954" s="159"/>
      <c r="O954" s="159"/>
      <c r="P954" s="159"/>
      <c r="Q954" s="159"/>
      <c r="R954" s="159"/>
      <c r="S954" s="159"/>
      <c r="T954" s="159"/>
      <c r="U954" s="159"/>
      <c r="V954" s="159"/>
      <c r="W954" s="159"/>
      <c r="X954" s="159"/>
      <c r="Y954" s="159"/>
      <c r="Z954" s="159"/>
    </row>
    <row r="955" spans="1:26" ht="12.75" customHeight="1">
      <c r="A955" s="159"/>
      <c r="B955" s="159"/>
      <c r="C955" s="159"/>
      <c r="D955" s="159"/>
      <c r="E955" s="159"/>
      <c r="F955" s="159"/>
      <c r="G955" s="159"/>
      <c r="H955" s="159"/>
      <c r="I955" s="159"/>
      <c r="J955" s="159"/>
      <c r="K955" s="159"/>
      <c r="L955" s="159"/>
      <c r="M955" s="159"/>
      <c r="N955" s="159"/>
      <c r="O955" s="159"/>
      <c r="P955" s="159"/>
      <c r="Q955" s="159"/>
      <c r="R955" s="159"/>
      <c r="S955" s="159"/>
      <c r="T955" s="159"/>
      <c r="U955" s="159"/>
      <c r="V955" s="159"/>
      <c r="W955" s="159"/>
      <c r="X955" s="159"/>
      <c r="Y955" s="159"/>
      <c r="Z955" s="159"/>
    </row>
    <row r="956" spans="1:26" ht="12.75" customHeight="1">
      <c r="A956" s="159"/>
      <c r="B956" s="159"/>
      <c r="C956" s="159"/>
      <c r="D956" s="159"/>
      <c r="E956" s="159"/>
      <c r="F956" s="159"/>
      <c r="G956" s="159"/>
      <c r="H956" s="159"/>
      <c r="I956" s="159"/>
      <c r="J956" s="159"/>
      <c r="K956" s="159"/>
      <c r="L956" s="159"/>
      <c r="M956" s="159"/>
      <c r="N956" s="159"/>
      <c r="O956" s="159"/>
      <c r="P956" s="159"/>
      <c r="Q956" s="159"/>
      <c r="R956" s="159"/>
      <c r="S956" s="159"/>
      <c r="T956" s="159"/>
      <c r="U956" s="159"/>
      <c r="V956" s="159"/>
      <c r="W956" s="159"/>
      <c r="X956" s="159"/>
      <c r="Y956" s="159"/>
      <c r="Z956" s="159"/>
    </row>
    <row r="957" spans="1:26" ht="12.75" customHeight="1">
      <c r="A957" s="159"/>
      <c r="B957" s="159"/>
      <c r="C957" s="159"/>
      <c r="D957" s="159"/>
      <c r="E957" s="159"/>
      <c r="F957" s="159"/>
      <c r="G957" s="159"/>
      <c r="H957" s="159"/>
      <c r="I957" s="159"/>
      <c r="J957" s="159"/>
      <c r="K957" s="159"/>
      <c r="L957" s="159"/>
      <c r="M957" s="159"/>
      <c r="N957" s="159"/>
      <c r="O957" s="159"/>
      <c r="P957" s="159"/>
      <c r="Q957" s="159"/>
      <c r="R957" s="159"/>
      <c r="S957" s="159"/>
      <c r="T957" s="159"/>
      <c r="U957" s="159"/>
      <c r="V957" s="159"/>
      <c r="W957" s="159"/>
      <c r="X957" s="159"/>
      <c r="Y957" s="159"/>
      <c r="Z957" s="159"/>
    </row>
    <row r="958" spans="1:26" ht="12.75" customHeight="1">
      <c r="A958" s="159"/>
      <c r="B958" s="159"/>
      <c r="C958" s="159"/>
      <c r="D958" s="159"/>
      <c r="E958" s="159"/>
      <c r="F958" s="159"/>
      <c r="G958" s="159"/>
      <c r="H958" s="159"/>
      <c r="I958" s="159"/>
      <c r="J958" s="159"/>
      <c r="K958" s="159"/>
      <c r="L958" s="159"/>
      <c r="M958" s="159"/>
      <c r="N958" s="159"/>
      <c r="O958" s="159"/>
      <c r="P958" s="159"/>
      <c r="Q958" s="159"/>
      <c r="R958" s="159"/>
      <c r="S958" s="159"/>
      <c r="T958" s="159"/>
      <c r="U958" s="159"/>
      <c r="V958" s="159"/>
      <c r="W958" s="159"/>
      <c r="X958" s="159"/>
      <c r="Y958" s="159"/>
      <c r="Z958" s="159"/>
    </row>
    <row r="959" spans="1:26" ht="12.75" customHeight="1">
      <c r="A959" s="159"/>
      <c r="B959" s="159"/>
      <c r="C959" s="159"/>
      <c r="D959" s="159"/>
      <c r="E959" s="159"/>
      <c r="F959" s="159"/>
      <c r="G959" s="159"/>
      <c r="H959" s="159"/>
      <c r="I959" s="159"/>
      <c r="J959" s="159"/>
      <c r="K959" s="159"/>
      <c r="L959" s="159"/>
      <c r="M959" s="159"/>
      <c r="N959" s="159"/>
      <c r="O959" s="159"/>
      <c r="P959" s="159"/>
      <c r="Q959" s="159"/>
      <c r="R959" s="159"/>
      <c r="S959" s="159"/>
      <c r="T959" s="159"/>
      <c r="U959" s="159"/>
      <c r="V959" s="159"/>
      <c r="W959" s="159"/>
      <c r="X959" s="159"/>
      <c r="Y959" s="159"/>
      <c r="Z959" s="159"/>
    </row>
    <row r="960" spans="1:26" ht="12.75" customHeight="1">
      <c r="A960" s="159"/>
      <c r="B960" s="159"/>
      <c r="C960" s="159"/>
      <c r="D960" s="159"/>
      <c r="E960" s="159"/>
      <c r="F960" s="159"/>
      <c r="G960" s="159"/>
      <c r="H960" s="159"/>
      <c r="I960" s="159"/>
      <c r="J960" s="159"/>
      <c r="K960" s="159"/>
      <c r="L960" s="159"/>
      <c r="M960" s="159"/>
      <c r="N960" s="159"/>
      <c r="O960" s="159"/>
      <c r="P960" s="159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</row>
    <row r="961" spans="1:26" ht="12.75" customHeight="1">
      <c r="A961" s="159"/>
      <c r="B961" s="159"/>
      <c r="C961" s="159"/>
      <c r="D961" s="159"/>
      <c r="E961" s="159"/>
      <c r="F961" s="159"/>
      <c r="G961" s="159"/>
      <c r="H961" s="159"/>
      <c r="I961" s="159"/>
      <c r="J961" s="159"/>
      <c r="K961" s="159"/>
      <c r="L961" s="159"/>
      <c r="M961" s="159"/>
      <c r="N961" s="159"/>
      <c r="O961" s="159"/>
      <c r="P961" s="159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</row>
    <row r="962" spans="1:26" ht="12.75" customHeight="1">
      <c r="A962" s="159"/>
      <c r="B962" s="159"/>
      <c r="C962" s="159"/>
      <c r="D962" s="159"/>
      <c r="E962" s="159"/>
      <c r="F962" s="159"/>
      <c r="G962" s="159"/>
      <c r="H962" s="159"/>
      <c r="I962" s="159"/>
      <c r="J962" s="159"/>
      <c r="K962" s="159"/>
      <c r="L962" s="159"/>
      <c r="M962" s="159"/>
      <c r="N962" s="159"/>
      <c r="O962" s="159"/>
      <c r="P962" s="159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</row>
    <row r="963" spans="1:26" ht="12.75" customHeight="1">
      <c r="A963" s="159"/>
      <c r="B963" s="159"/>
      <c r="C963" s="159"/>
      <c r="D963" s="159"/>
      <c r="E963" s="159"/>
      <c r="F963" s="159"/>
      <c r="G963" s="159"/>
      <c r="H963" s="159"/>
      <c r="I963" s="159"/>
      <c r="J963" s="159"/>
      <c r="K963" s="159"/>
      <c r="L963" s="159"/>
      <c r="M963" s="159"/>
      <c r="N963" s="159"/>
      <c r="O963" s="159"/>
      <c r="P963" s="159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</row>
    <row r="964" spans="1:26" ht="12.75" customHeight="1">
      <c r="A964" s="159"/>
      <c r="B964" s="159"/>
      <c r="C964" s="159"/>
      <c r="D964" s="159"/>
      <c r="E964" s="159"/>
      <c r="F964" s="159"/>
      <c r="G964" s="159"/>
      <c r="H964" s="159"/>
      <c r="I964" s="159"/>
      <c r="J964" s="159"/>
      <c r="K964" s="159"/>
      <c r="L964" s="159"/>
      <c r="M964" s="159"/>
      <c r="N964" s="159"/>
      <c r="O964" s="159"/>
      <c r="P964" s="159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</row>
    <row r="965" spans="1:26" ht="12.75" customHeight="1">
      <c r="A965" s="159"/>
      <c r="B965" s="159"/>
      <c r="C965" s="159"/>
      <c r="D965" s="159"/>
      <c r="E965" s="159"/>
      <c r="F965" s="159"/>
      <c r="G965" s="159"/>
      <c r="H965" s="159"/>
      <c r="I965" s="159"/>
      <c r="J965" s="159"/>
      <c r="K965" s="159"/>
      <c r="L965" s="159"/>
      <c r="M965" s="159"/>
      <c r="N965" s="159"/>
      <c r="O965" s="159"/>
      <c r="P965" s="159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</row>
    <row r="966" spans="1:26" ht="12.75" customHeight="1">
      <c r="A966" s="159"/>
      <c r="B966" s="159"/>
      <c r="C966" s="159"/>
      <c r="D966" s="159"/>
      <c r="E966" s="159"/>
      <c r="F966" s="159"/>
      <c r="G966" s="159"/>
      <c r="H966" s="159"/>
      <c r="I966" s="159"/>
      <c r="J966" s="159"/>
      <c r="K966" s="159"/>
      <c r="L966" s="159"/>
      <c r="M966" s="159"/>
      <c r="N966" s="159"/>
      <c r="O966" s="159"/>
      <c r="P966" s="159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</row>
    <row r="967" spans="1:26" ht="12.75" customHeight="1">
      <c r="A967" s="159"/>
      <c r="B967" s="159"/>
      <c r="C967" s="159"/>
      <c r="D967" s="159"/>
      <c r="E967" s="159"/>
      <c r="F967" s="159"/>
      <c r="G967" s="159"/>
      <c r="H967" s="159"/>
      <c r="I967" s="159"/>
      <c r="J967" s="159"/>
      <c r="K967" s="159"/>
      <c r="L967" s="159"/>
      <c r="M967" s="159"/>
      <c r="N967" s="159"/>
      <c r="O967" s="159"/>
      <c r="P967" s="159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</row>
    <row r="968" spans="1:26" ht="12.75" customHeight="1">
      <c r="A968" s="159"/>
      <c r="B968" s="159"/>
      <c r="C968" s="159"/>
      <c r="D968" s="159"/>
      <c r="E968" s="159"/>
      <c r="F968" s="159"/>
      <c r="G968" s="159"/>
      <c r="H968" s="159"/>
      <c r="I968" s="159"/>
      <c r="J968" s="159"/>
      <c r="K968" s="159"/>
      <c r="L968" s="159"/>
      <c r="M968" s="159"/>
      <c r="N968" s="159"/>
      <c r="O968" s="159"/>
      <c r="P968" s="159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</row>
    <row r="969" spans="1:26" ht="12.75" customHeight="1">
      <c r="A969" s="159"/>
      <c r="B969" s="159"/>
      <c r="C969" s="159"/>
      <c r="D969" s="159"/>
      <c r="E969" s="159"/>
      <c r="F969" s="159"/>
      <c r="G969" s="159"/>
      <c r="H969" s="159"/>
      <c r="I969" s="159"/>
      <c r="J969" s="159"/>
      <c r="K969" s="159"/>
      <c r="L969" s="159"/>
      <c r="M969" s="159"/>
      <c r="N969" s="159"/>
      <c r="O969" s="159"/>
      <c r="P969" s="159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</row>
    <row r="970" spans="1:26" ht="12.75" customHeight="1">
      <c r="A970" s="159"/>
      <c r="B970" s="159"/>
      <c r="C970" s="159"/>
      <c r="D970" s="159"/>
      <c r="E970" s="159"/>
      <c r="F970" s="159"/>
      <c r="G970" s="159"/>
      <c r="H970" s="159"/>
      <c r="I970" s="159"/>
      <c r="J970" s="159"/>
      <c r="K970" s="159"/>
      <c r="L970" s="159"/>
      <c r="M970" s="159"/>
      <c r="N970" s="159"/>
      <c r="O970" s="159"/>
      <c r="P970" s="159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</row>
    <row r="971" spans="1:26" ht="12.75" customHeight="1">
      <c r="A971" s="159"/>
      <c r="B971" s="159"/>
      <c r="C971" s="159"/>
      <c r="D971" s="159"/>
      <c r="E971" s="159"/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59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</row>
    <row r="972" spans="1:26" ht="12.75" customHeight="1">
      <c r="A972" s="159"/>
      <c r="B972" s="159"/>
      <c r="C972" s="159"/>
      <c r="D972" s="159"/>
      <c r="E972" s="159"/>
      <c r="F972" s="159"/>
      <c r="G972" s="159"/>
      <c r="H972" s="159"/>
      <c r="I972" s="159"/>
      <c r="J972" s="159"/>
      <c r="K972" s="159"/>
      <c r="L972" s="159"/>
      <c r="M972" s="159"/>
      <c r="N972" s="159"/>
      <c r="O972" s="159"/>
      <c r="P972" s="159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</row>
    <row r="973" spans="1:26" ht="12.75" customHeight="1">
      <c r="A973" s="159"/>
      <c r="B973" s="159"/>
      <c r="C973" s="159"/>
      <c r="D973" s="159"/>
      <c r="E973" s="159"/>
      <c r="F973" s="159"/>
      <c r="G973" s="159"/>
      <c r="H973" s="159"/>
      <c r="I973" s="159"/>
      <c r="J973" s="159"/>
      <c r="K973" s="159"/>
      <c r="L973" s="159"/>
      <c r="M973" s="159"/>
      <c r="N973" s="159"/>
      <c r="O973" s="159"/>
      <c r="P973" s="159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</row>
    <row r="974" spans="1:26" ht="12.75" customHeight="1">
      <c r="A974" s="159"/>
      <c r="B974" s="159"/>
      <c r="C974" s="159"/>
      <c r="D974" s="159"/>
      <c r="E974" s="159"/>
      <c r="F974" s="159"/>
      <c r="G974" s="159"/>
      <c r="H974" s="159"/>
      <c r="I974" s="159"/>
      <c r="J974" s="159"/>
      <c r="K974" s="159"/>
      <c r="L974" s="159"/>
      <c r="M974" s="159"/>
      <c r="N974" s="159"/>
      <c r="O974" s="159"/>
      <c r="P974" s="159"/>
      <c r="Q974" s="159"/>
      <c r="R974" s="159"/>
      <c r="S974" s="159"/>
      <c r="T974" s="159"/>
      <c r="U974" s="159"/>
      <c r="V974" s="159"/>
      <c r="W974" s="159"/>
      <c r="X974" s="159"/>
      <c r="Y974" s="159"/>
      <c r="Z974" s="159"/>
    </row>
    <row r="975" spans="1:26" ht="12.75" customHeight="1">
      <c r="A975" s="159"/>
      <c r="B975" s="159"/>
      <c r="C975" s="159"/>
      <c r="D975" s="159"/>
      <c r="E975" s="159"/>
      <c r="F975" s="159"/>
      <c r="G975" s="159"/>
      <c r="H975" s="159"/>
      <c r="I975" s="159"/>
      <c r="J975" s="159"/>
      <c r="K975" s="159"/>
      <c r="L975" s="159"/>
      <c r="M975" s="159"/>
      <c r="N975" s="159"/>
      <c r="O975" s="159"/>
      <c r="P975" s="159"/>
      <c r="Q975" s="159"/>
      <c r="R975" s="159"/>
      <c r="S975" s="159"/>
      <c r="T975" s="159"/>
      <c r="U975" s="159"/>
      <c r="V975" s="159"/>
      <c r="W975" s="159"/>
      <c r="X975" s="159"/>
      <c r="Y975" s="159"/>
      <c r="Z975" s="159"/>
    </row>
    <row r="976" spans="1:26" ht="12.75" customHeight="1">
      <c r="A976" s="159"/>
      <c r="B976" s="159"/>
      <c r="C976" s="159"/>
      <c r="D976" s="159"/>
      <c r="E976" s="159"/>
      <c r="F976" s="159"/>
      <c r="G976" s="159"/>
      <c r="H976" s="159"/>
      <c r="I976" s="159"/>
      <c r="J976" s="159"/>
      <c r="K976" s="159"/>
      <c r="L976" s="159"/>
      <c r="M976" s="159"/>
      <c r="N976" s="159"/>
      <c r="O976" s="159"/>
      <c r="P976" s="159"/>
      <c r="Q976" s="159"/>
      <c r="R976" s="159"/>
      <c r="S976" s="159"/>
      <c r="T976" s="159"/>
      <c r="U976" s="159"/>
      <c r="V976" s="159"/>
      <c r="W976" s="159"/>
      <c r="X976" s="159"/>
      <c r="Y976" s="159"/>
      <c r="Z976" s="159"/>
    </row>
    <row r="977" spans="1:26" ht="12.75" customHeight="1">
      <c r="A977" s="159"/>
      <c r="B977" s="159"/>
      <c r="C977" s="159"/>
      <c r="D977" s="159"/>
      <c r="E977" s="159"/>
      <c r="F977" s="159"/>
      <c r="G977" s="159"/>
      <c r="H977" s="159"/>
      <c r="I977" s="159"/>
      <c r="J977" s="159"/>
      <c r="K977" s="159"/>
      <c r="L977" s="159"/>
      <c r="M977" s="159"/>
      <c r="N977" s="159"/>
      <c r="O977" s="159"/>
      <c r="P977" s="159"/>
      <c r="Q977" s="159"/>
      <c r="R977" s="159"/>
      <c r="S977" s="159"/>
      <c r="T977" s="159"/>
      <c r="U977" s="159"/>
      <c r="V977" s="159"/>
      <c r="W977" s="159"/>
      <c r="X977" s="159"/>
      <c r="Y977" s="159"/>
      <c r="Z977" s="159"/>
    </row>
    <row r="978" spans="1:26" ht="12.75" customHeight="1">
      <c r="A978" s="159"/>
      <c r="B978" s="159"/>
      <c r="C978" s="159"/>
      <c r="D978" s="159"/>
      <c r="E978" s="159"/>
      <c r="F978" s="159"/>
      <c r="G978" s="159"/>
      <c r="H978" s="159"/>
      <c r="I978" s="159"/>
      <c r="J978" s="159"/>
      <c r="K978" s="159"/>
      <c r="L978" s="159"/>
      <c r="M978" s="159"/>
      <c r="N978" s="159"/>
      <c r="O978" s="159"/>
      <c r="P978" s="159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</row>
    <row r="979" spans="1:26" ht="12.75" customHeight="1">
      <c r="A979" s="159"/>
      <c r="B979" s="159"/>
      <c r="C979" s="159"/>
      <c r="D979" s="159"/>
      <c r="E979" s="159"/>
      <c r="F979" s="159"/>
      <c r="G979" s="159"/>
      <c r="H979" s="159"/>
      <c r="I979" s="159"/>
      <c r="J979" s="159"/>
      <c r="K979" s="159"/>
      <c r="L979" s="159"/>
      <c r="M979" s="159"/>
      <c r="N979" s="159"/>
      <c r="O979" s="159"/>
      <c r="P979" s="159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</row>
    <row r="980" spans="1:26" ht="12.75" customHeight="1">
      <c r="A980" s="159"/>
      <c r="B980" s="159"/>
      <c r="C980" s="159"/>
      <c r="D980" s="159"/>
      <c r="E980" s="159"/>
      <c r="F980" s="159"/>
      <c r="G980" s="159"/>
      <c r="H980" s="159"/>
      <c r="I980" s="159"/>
      <c r="J980" s="159"/>
      <c r="K980" s="159"/>
      <c r="L980" s="159"/>
      <c r="M980" s="159"/>
      <c r="N980" s="159"/>
      <c r="O980" s="159"/>
      <c r="P980" s="159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</row>
    <row r="981" spans="1:26" ht="12.75" customHeight="1">
      <c r="A981" s="159"/>
      <c r="B981" s="159"/>
      <c r="C981" s="159"/>
      <c r="D981" s="159"/>
      <c r="E981" s="159"/>
      <c r="F981" s="159"/>
      <c r="G981" s="159"/>
      <c r="H981" s="159"/>
      <c r="I981" s="159"/>
      <c r="J981" s="159"/>
      <c r="K981" s="159"/>
      <c r="L981" s="159"/>
      <c r="M981" s="159"/>
      <c r="N981" s="159"/>
      <c r="O981" s="159"/>
      <c r="P981" s="159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</row>
    <row r="982" spans="1:26" ht="12.75" customHeight="1">
      <c r="A982" s="159"/>
      <c r="B982" s="159"/>
      <c r="C982" s="159"/>
      <c r="D982" s="159"/>
      <c r="E982" s="159"/>
      <c r="F982" s="159"/>
      <c r="G982" s="159"/>
      <c r="H982" s="159"/>
      <c r="I982" s="159"/>
      <c r="J982" s="159"/>
      <c r="K982" s="159"/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</row>
    <row r="983" spans="1:26" ht="12.75" customHeight="1">
      <c r="A983" s="159"/>
      <c r="B983" s="159"/>
      <c r="C983" s="159"/>
      <c r="D983" s="159"/>
      <c r="E983" s="159"/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</row>
    <row r="984" spans="1:26" ht="12.75" customHeight="1">
      <c r="A984" s="159"/>
      <c r="B984" s="159"/>
      <c r="C984" s="159"/>
      <c r="D984" s="159"/>
      <c r="E984" s="159"/>
      <c r="F984" s="159"/>
      <c r="G984" s="159"/>
      <c r="H984" s="159"/>
      <c r="I984" s="159"/>
      <c r="J984" s="159"/>
      <c r="K984" s="159"/>
      <c r="L984" s="159"/>
      <c r="M984" s="159"/>
      <c r="N984" s="159"/>
      <c r="O984" s="159"/>
      <c r="P984" s="159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</row>
    <row r="985" spans="1:26" ht="12.75" customHeight="1">
      <c r="A985" s="159"/>
      <c r="B985" s="159"/>
      <c r="C985" s="159"/>
      <c r="D985" s="159"/>
      <c r="E985" s="159"/>
      <c r="F985" s="159"/>
      <c r="G985" s="159"/>
      <c r="H985" s="159"/>
      <c r="I985" s="159"/>
      <c r="J985" s="159"/>
      <c r="K985" s="159"/>
      <c r="L985" s="159"/>
      <c r="M985" s="159"/>
      <c r="N985" s="159"/>
      <c r="O985" s="159"/>
      <c r="P985" s="159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</row>
    <row r="986" spans="1:26" ht="12.75" customHeight="1">
      <c r="A986" s="159"/>
      <c r="B986" s="159"/>
      <c r="C986" s="159"/>
      <c r="D986" s="159"/>
      <c r="E986" s="159"/>
      <c r="F986" s="159"/>
      <c r="G986" s="159"/>
      <c r="H986" s="159"/>
      <c r="I986" s="159"/>
      <c r="J986" s="159"/>
      <c r="K986" s="159"/>
      <c r="L986" s="159"/>
      <c r="M986" s="159"/>
      <c r="N986" s="159"/>
      <c r="O986" s="159"/>
      <c r="P986" s="159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</row>
    <row r="987" spans="1:26" ht="12.75" customHeight="1">
      <c r="A987" s="159"/>
      <c r="B987" s="159"/>
      <c r="C987" s="159"/>
      <c r="D987" s="159"/>
      <c r="E987" s="159"/>
      <c r="F987" s="159"/>
      <c r="G987" s="159"/>
      <c r="H987" s="159"/>
      <c r="I987" s="159"/>
      <c r="J987" s="159"/>
      <c r="K987" s="159"/>
      <c r="L987" s="159"/>
      <c r="M987" s="159"/>
      <c r="N987" s="159"/>
      <c r="O987" s="159"/>
      <c r="P987" s="159"/>
      <c r="Q987" s="159"/>
      <c r="R987" s="159"/>
      <c r="S987" s="159"/>
      <c r="T987" s="159"/>
      <c r="U987" s="159"/>
      <c r="V987" s="159"/>
      <c r="W987" s="159"/>
      <c r="X987" s="159"/>
      <c r="Y987" s="159"/>
      <c r="Z987" s="159"/>
    </row>
    <row r="988" spans="1:26" ht="12.75" customHeight="1">
      <c r="A988" s="159"/>
      <c r="B988" s="159"/>
      <c r="C988" s="159"/>
      <c r="D988" s="159"/>
      <c r="E988" s="159"/>
      <c r="F988" s="159"/>
      <c r="G988" s="159"/>
      <c r="H988" s="159"/>
      <c r="I988" s="159"/>
      <c r="J988" s="159"/>
      <c r="K988" s="159"/>
      <c r="L988" s="159"/>
      <c r="M988" s="159"/>
      <c r="N988" s="159"/>
      <c r="O988" s="159"/>
      <c r="P988" s="159"/>
      <c r="Q988" s="159"/>
      <c r="R988" s="159"/>
      <c r="S988" s="159"/>
      <c r="T988" s="159"/>
      <c r="U988" s="159"/>
      <c r="V988" s="159"/>
      <c r="W988" s="159"/>
      <c r="X988" s="159"/>
      <c r="Y988" s="159"/>
      <c r="Z988" s="159"/>
    </row>
    <row r="989" spans="1:26" ht="12.75" customHeight="1">
      <c r="A989" s="159"/>
      <c r="B989" s="159"/>
      <c r="C989" s="159"/>
      <c r="D989" s="159"/>
      <c r="E989" s="159"/>
      <c r="F989" s="159"/>
      <c r="G989" s="159"/>
      <c r="H989" s="159"/>
      <c r="I989" s="159"/>
      <c r="J989" s="159"/>
      <c r="K989" s="159"/>
      <c r="L989" s="159"/>
      <c r="M989" s="159"/>
      <c r="N989" s="159"/>
      <c r="O989" s="159"/>
      <c r="P989" s="159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</row>
    <row r="990" spans="1:26" ht="12.75" customHeight="1">
      <c r="A990" s="159"/>
      <c r="B990" s="159"/>
      <c r="C990" s="159"/>
      <c r="D990" s="159"/>
      <c r="E990" s="159"/>
      <c r="F990" s="159"/>
      <c r="G990" s="159"/>
      <c r="H990" s="159"/>
      <c r="I990" s="159"/>
      <c r="J990" s="159"/>
      <c r="K990" s="159"/>
      <c r="L990" s="159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</row>
    <row r="991" spans="1:26" ht="12.75" customHeight="1">
      <c r="A991" s="159"/>
      <c r="B991" s="159"/>
      <c r="C991" s="159"/>
      <c r="D991" s="159"/>
      <c r="E991" s="159"/>
      <c r="F991" s="159"/>
      <c r="G991" s="159"/>
      <c r="H991" s="159"/>
      <c r="I991" s="159"/>
      <c r="J991" s="159"/>
      <c r="K991" s="159"/>
      <c r="L991" s="159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</row>
    <row r="992" spans="1:26" ht="12.75" customHeight="1">
      <c r="A992" s="159"/>
      <c r="B992" s="159"/>
      <c r="C992" s="159"/>
      <c r="D992" s="159"/>
      <c r="E992" s="159"/>
      <c r="F992" s="159"/>
      <c r="G992" s="159"/>
      <c r="H992" s="159"/>
      <c r="I992" s="159"/>
      <c r="J992" s="159"/>
      <c r="K992" s="159"/>
      <c r="L992" s="159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</row>
    <row r="993" spans="1:26" ht="12.75" customHeight="1">
      <c r="A993" s="159"/>
      <c r="B993" s="159"/>
      <c r="C993" s="159"/>
      <c r="D993" s="159"/>
      <c r="E993" s="159"/>
      <c r="F993" s="159"/>
      <c r="G993" s="159"/>
      <c r="H993" s="159"/>
      <c r="I993" s="159"/>
      <c r="J993" s="159"/>
      <c r="K993" s="159"/>
      <c r="L993" s="159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</row>
    <row r="994" spans="1:26" ht="12.75" customHeight="1">
      <c r="A994" s="159"/>
      <c r="B994" s="159"/>
      <c r="C994" s="159"/>
      <c r="D994" s="159"/>
      <c r="E994" s="159"/>
      <c r="F994" s="159"/>
      <c r="G994" s="159"/>
      <c r="H994" s="159"/>
      <c r="I994" s="159"/>
      <c r="J994" s="159"/>
      <c r="K994" s="159"/>
      <c r="L994" s="159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</row>
    <row r="995" spans="1:26" ht="12.75" customHeight="1">
      <c r="A995" s="159"/>
      <c r="B995" s="159"/>
      <c r="C995" s="159"/>
      <c r="D995" s="159"/>
      <c r="E995" s="159"/>
      <c r="F995" s="159"/>
      <c r="G995" s="159"/>
      <c r="H995" s="159"/>
      <c r="I995" s="159"/>
      <c r="J995" s="159"/>
      <c r="K995" s="159"/>
      <c r="L995" s="159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</row>
    <row r="996" spans="1:26" ht="12.75" customHeight="1">
      <c r="A996" s="159"/>
      <c r="B996" s="159"/>
      <c r="C996" s="159"/>
      <c r="D996" s="159"/>
      <c r="E996" s="159"/>
      <c r="F996" s="159"/>
      <c r="G996" s="159"/>
      <c r="H996" s="159"/>
      <c r="I996" s="159"/>
      <c r="J996" s="159"/>
      <c r="K996" s="159"/>
      <c r="L996" s="159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</row>
    <row r="997" spans="1:26" ht="12.75" customHeight="1">
      <c r="A997" s="159"/>
      <c r="B997" s="159"/>
      <c r="C997" s="159"/>
      <c r="D997" s="159"/>
      <c r="E997" s="159"/>
      <c r="F997" s="159"/>
      <c r="G997" s="159"/>
      <c r="H997" s="159"/>
      <c r="I997" s="159"/>
      <c r="J997" s="159"/>
      <c r="K997" s="159"/>
      <c r="L997" s="159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</row>
    <row r="998" spans="1:26" ht="12.75" customHeight="1">
      <c r="A998" s="159"/>
      <c r="B998" s="159"/>
      <c r="C998" s="159"/>
      <c r="D998" s="159"/>
      <c r="E998" s="159"/>
      <c r="F998" s="159"/>
      <c r="G998" s="159"/>
      <c r="H998" s="159"/>
      <c r="I998" s="159"/>
      <c r="J998" s="159"/>
      <c r="K998" s="159"/>
      <c r="L998" s="159"/>
      <c r="M998" s="159"/>
      <c r="N998" s="159"/>
      <c r="O998" s="159"/>
      <c r="P998" s="159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</row>
    <row r="999" spans="1:26" ht="12.75" customHeight="1">
      <c r="A999" s="159"/>
      <c r="B999" s="159"/>
      <c r="C999" s="159"/>
      <c r="D999" s="159"/>
      <c r="E999" s="159"/>
      <c r="F999" s="159"/>
      <c r="G999" s="159"/>
      <c r="H999" s="159"/>
      <c r="I999" s="159"/>
      <c r="J999" s="159"/>
      <c r="K999" s="159"/>
      <c r="L999" s="159"/>
      <c r="M999" s="159"/>
      <c r="N999" s="159"/>
      <c r="O999" s="159"/>
      <c r="P999" s="159"/>
      <c r="Q999" s="159"/>
      <c r="R999" s="159"/>
      <c r="S999" s="159"/>
      <c r="T999" s="159"/>
      <c r="U999" s="159"/>
      <c r="V999" s="159"/>
      <c r="W999" s="159"/>
      <c r="X999" s="159"/>
      <c r="Y999" s="159"/>
      <c r="Z999" s="159"/>
    </row>
    <row r="1000" spans="1:26" ht="12.75" customHeight="1">
      <c r="A1000" s="159"/>
      <c r="B1000" s="159"/>
      <c r="C1000" s="159"/>
      <c r="D1000" s="159"/>
      <c r="E1000" s="159"/>
      <c r="F1000" s="159"/>
      <c r="G1000" s="159"/>
      <c r="H1000" s="159"/>
      <c r="I1000" s="159"/>
      <c r="J1000" s="159"/>
      <c r="K1000" s="159"/>
      <c r="L1000" s="159"/>
      <c r="M1000" s="159"/>
      <c r="N1000" s="159"/>
      <c r="O1000" s="159"/>
      <c r="P1000" s="159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</row>
  </sheetData>
  <sheetProtection algorithmName="SHA-512" hashValue="UrpMysywrEbRpZHFbOioCeTSsUaAaTZbYcYyDzETdBsv1LD8oqdutESg3QIw5yB1pdJHchl5GRYvuT3/1ofJXg==" saltValue="YHwRtwHdhx1X3XWUJLjMjg==" spinCount="100000" sheet="1" formatColumns="0"/>
  <conditionalFormatting sqref="B23:D23">
    <cfRule type="cellIs" dxfId="65" priority="1" operator="notEqual">
      <formula>B22</formula>
    </cfRule>
    <cfRule type="cellIs" dxfId="6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AJ1008"/>
  <sheetViews>
    <sheetView zoomScale="90" zoomScaleNormal="90" workbookViewId="0">
      <pane xSplit="3" ySplit="1" topLeftCell="J430" activePane="bottomRight" state="frozen"/>
      <selection pane="topRight"/>
      <selection pane="bottomLeft"/>
      <selection pane="bottomRight"/>
    </sheetView>
  </sheetViews>
  <sheetFormatPr defaultColWidth="14.42578125" defaultRowHeight="15"/>
  <cols>
    <col min="1" max="1" width="9.140625" hidden="1" customWidth="1"/>
    <col min="2" max="2" width="86" customWidth="1"/>
    <col min="3" max="3" width="10.5703125" customWidth="1"/>
    <col min="4" max="4" width="17.7109375" customWidth="1"/>
    <col min="5" max="7" width="15.7109375" customWidth="1"/>
    <col min="8" max="8" width="18.28515625" customWidth="1"/>
    <col min="9" max="9" width="15.7109375" customWidth="1"/>
    <col min="10" max="10" width="18.42578125" customWidth="1"/>
    <col min="11" max="11" width="15.7109375" customWidth="1"/>
    <col min="12" max="12" width="20.140625" customWidth="1"/>
    <col min="13" max="13" width="19.85546875" customWidth="1"/>
    <col min="14" max="14" width="23.7109375" customWidth="1"/>
    <col min="15" max="15" width="19.5703125" style="281" customWidth="1"/>
    <col min="16" max="16" width="81" customWidth="1"/>
    <col min="17" max="17" width="32" customWidth="1"/>
    <col min="18" max="18" width="113.85546875" customWidth="1"/>
    <col min="19" max="19" width="17.28515625" customWidth="1"/>
    <col min="20" max="36" width="11.140625" customWidth="1"/>
  </cols>
  <sheetData>
    <row r="1" spans="1:36" ht="24.75" customHeight="1">
      <c r="A1" s="50" t="e">
        <v>#NAME?</v>
      </c>
      <c r="B1" s="51"/>
      <c r="C1" s="52"/>
      <c r="D1" s="52"/>
      <c r="E1" s="52"/>
      <c r="F1" s="52"/>
      <c r="G1" s="52"/>
      <c r="H1" s="254" t="s">
        <v>1137</v>
      </c>
      <c r="I1" s="52"/>
      <c r="J1" s="52"/>
      <c r="K1" s="52"/>
      <c r="L1" s="52"/>
      <c r="M1" s="52"/>
      <c r="N1" s="52"/>
      <c r="O1" s="255"/>
      <c r="P1" s="53"/>
      <c r="Q1" s="53"/>
      <c r="R1" s="54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</row>
    <row r="2" spans="1:36" ht="24.75" customHeight="1">
      <c r="A2" s="55"/>
      <c r="B2" s="51"/>
      <c r="C2" s="53"/>
      <c r="D2" s="53"/>
      <c r="E2" s="53"/>
      <c r="F2" s="53"/>
      <c r="G2" s="53"/>
      <c r="H2" s="254" t="s">
        <v>1189</v>
      </c>
      <c r="I2" s="53"/>
      <c r="J2" s="53"/>
      <c r="K2" s="53"/>
      <c r="L2" s="53"/>
      <c r="M2" s="53"/>
      <c r="N2" s="53"/>
      <c r="O2" s="256" t="s">
        <v>2</v>
      </c>
      <c r="P2" s="53"/>
      <c r="Q2" s="53"/>
      <c r="R2" s="54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</row>
    <row r="3" spans="1:36" ht="24.75" customHeight="1" thickBot="1">
      <c r="A3" s="55"/>
      <c r="B3" s="56"/>
      <c r="C3" s="57"/>
      <c r="D3" s="57"/>
      <c r="E3" s="57"/>
      <c r="F3" s="57"/>
      <c r="G3" s="57"/>
      <c r="H3" s="58" t="s">
        <v>21</v>
      </c>
      <c r="I3" s="57"/>
      <c r="J3" s="57"/>
      <c r="K3" s="57"/>
      <c r="L3" s="57"/>
      <c r="M3" s="57"/>
      <c r="N3" s="57"/>
      <c r="O3" s="257" t="s">
        <v>1181</v>
      </c>
      <c r="P3" s="59"/>
      <c r="Q3" s="6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</row>
    <row r="4" spans="1:36" ht="45" customHeight="1">
      <c r="A4" s="61"/>
      <c r="B4" s="62"/>
      <c r="C4" s="63" t="s">
        <v>22</v>
      </c>
      <c r="D4" s="62" t="s">
        <v>970</v>
      </c>
      <c r="E4" s="62" t="s">
        <v>971</v>
      </c>
      <c r="F4" s="62" t="s">
        <v>972</v>
      </c>
      <c r="G4" s="62" t="s">
        <v>973</v>
      </c>
      <c r="H4" s="62" t="s">
        <v>974</v>
      </c>
      <c r="I4" s="62" t="s">
        <v>975</v>
      </c>
      <c r="J4" s="62" t="s">
        <v>976</v>
      </c>
      <c r="K4" s="62" t="s">
        <v>977</v>
      </c>
      <c r="L4" s="62" t="s">
        <v>978</v>
      </c>
      <c r="M4" s="62" t="s">
        <v>23</v>
      </c>
      <c r="N4" s="62" t="s">
        <v>24</v>
      </c>
      <c r="O4" s="288" t="s">
        <v>25</v>
      </c>
      <c r="P4" s="258" t="s">
        <v>26</v>
      </c>
      <c r="Q4" s="64" t="s">
        <v>979</v>
      </c>
      <c r="R4" s="65" t="s">
        <v>20</v>
      </c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</row>
    <row r="5" spans="1:36" ht="12" customHeight="1">
      <c r="A5" s="66"/>
      <c r="B5" s="67" t="s">
        <v>28</v>
      </c>
      <c r="C5" s="68"/>
      <c r="D5" s="69"/>
      <c r="E5" s="69"/>
      <c r="F5" s="70"/>
      <c r="G5" s="69"/>
      <c r="H5" s="69"/>
      <c r="I5" s="69"/>
      <c r="J5" s="69"/>
      <c r="K5" s="69"/>
      <c r="L5" s="69"/>
      <c r="M5" s="69"/>
      <c r="N5" s="69"/>
      <c r="O5" s="289" t="s">
        <v>980</v>
      </c>
      <c r="P5" s="71">
        <v>0</v>
      </c>
      <c r="Q5" s="72"/>
      <c r="R5" s="73" t="s">
        <v>981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1:36" ht="12" customHeight="1">
      <c r="A6" s="66" t="s">
        <v>29</v>
      </c>
      <c r="B6" s="74" t="s">
        <v>30</v>
      </c>
      <c r="C6" s="75" t="s">
        <v>31</v>
      </c>
      <c r="D6" s="228">
        <v>97814773.48999992</v>
      </c>
      <c r="E6" s="228">
        <v>73157401.920000002</v>
      </c>
      <c r="F6" s="228">
        <v>95592644.869999975</v>
      </c>
      <c r="G6" s="228">
        <v>10555656.59</v>
      </c>
      <c r="H6" s="228">
        <v>12714100.540000001</v>
      </c>
      <c r="I6" s="228">
        <v>40237047.75</v>
      </c>
      <c r="J6" s="228">
        <v>306940223.99999994</v>
      </c>
      <c r="K6" s="228">
        <v>-1085795.99</v>
      </c>
      <c r="L6" s="228">
        <v>-22856381.219999999</v>
      </c>
      <c r="M6" s="76">
        <v>613069671.94999981</v>
      </c>
      <c r="N6" s="228">
        <v>3659146.2199999997</v>
      </c>
      <c r="O6" s="290">
        <v>616728818.16999984</v>
      </c>
      <c r="P6" s="114" t="s">
        <v>982</v>
      </c>
      <c r="Q6" s="78"/>
      <c r="R6" s="79" t="s">
        <v>983</v>
      </c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1:36" ht="12" customHeight="1">
      <c r="A7" s="80" t="s">
        <v>32</v>
      </c>
      <c r="B7" s="81" t="s">
        <v>33</v>
      </c>
      <c r="C7" s="82" t="s">
        <v>34</v>
      </c>
      <c r="D7" s="228">
        <v>58458372.5</v>
      </c>
      <c r="E7" s="228">
        <v>3751405.92</v>
      </c>
      <c r="F7" s="228">
        <v>18272720.739999998</v>
      </c>
      <c r="G7" s="228">
        <v>146799.97</v>
      </c>
      <c r="H7" s="228">
        <v>833817.31000000017</v>
      </c>
      <c r="I7" s="228">
        <v>2045051.11</v>
      </c>
      <c r="J7" s="228">
        <v>53436337.309999995</v>
      </c>
      <c r="K7" s="228">
        <v>0</v>
      </c>
      <c r="L7" s="228">
        <v>0</v>
      </c>
      <c r="M7" s="76">
        <v>136944504.85999998</v>
      </c>
      <c r="N7" s="228">
        <v>-24674.58</v>
      </c>
      <c r="O7" s="290">
        <v>136919830.27999997</v>
      </c>
      <c r="P7" s="114" t="s">
        <v>984</v>
      </c>
      <c r="Q7" s="83">
        <v>822985.82</v>
      </c>
      <c r="R7" s="8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</row>
    <row r="8" spans="1:36" ht="12" customHeight="1">
      <c r="A8" s="80" t="s">
        <v>32</v>
      </c>
      <c r="B8" s="81" t="s">
        <v>1176</v>
      </c>
      <c r="C8" s="85" t="s">
        <v>35</v>
      </c>
      <c r="D8" s="228">
        <v>351326649.88</v>
      </c>
      <c r="E8" s="228">
        <v>14749204.85</v>
      </c>
      <c r="F8" s="228">
        <v>40721849.640000008</v>
      </c>
      <c r="G8" s="228">
        <v>3266198.39</v>
      </c>
      <c r="H8" s="228">
        <v>1717454.19</v>
      </c>
      <c r="I8" s="228">
        <v>109517517.06</v>
      </c>
      <c r="J8" s="228">
        <v>120156216.33999999</v>
      </c>
      <c r="K8" s="228">
        <v>918811.4</v>
      </c>
      <c r="L8" s="228">
        <v>-837981.49</v>
      </c>
      <c r="M8" s="76">
        <v>641535920.25999999</v>
      </c>
      <c r="N8" s="228">
        <v>24674.58</v>
      </c>
      <c r="O8" s="290">
        <v>641560594.84000003</v>
      </c>
      <c r="P8" s="114" t="s">
        <v>984</v>
      </c>
      <c r="Q8" s="78"/>
      <c r="R8" s="86" t="s">
        <v>27</v>
      </c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</row>
    <row r="9" spans="1:36" ht="12" customHeight="1">
      <c r="A9" s="80" t="s">
        <v>32</v>
      </c>
      <c r="B9" s="81" t="s">
        <v>1177</v>
      </c>
      <c r="C9" s="85" t="s">
        <v>36</v>
      </c>
      <c r="D9" s="228">
        <v>74484857.439999998</v>
      </c>
      <c r="E9" s="228">
        <v>699878.12</v>
      </c>
      <c r="F9" s="228">
        <v>13441831.500000002</v>
      </c>
      <c r="G9" s="228">
        <v>2958576.73</v>
      </c>
      <c r="H9" s="228">
        <v>82761.06</v>
      </c>
      <c r="I9" s="228">
        <v>21389059.920000002</v>
      </c>
      <c r="J9" s="228">
        <v>8694639.0399999991</v>
      </c>
      <c r="K9" s="228">
        <v>65705.490000000005</v>
      </c>
      <c r="L9" s="228">
        <v>-63855.62</v>
      </c>
      <c r="M9" s="76">
        <v>121753453.67999999</v>
      </c>
      <c r="N9" s="228">
        <v>0</v>
      </c>
      <c r="O9" s="290">
        <v>121753453.67999999</v>
      </c>
      <c r="P9" s="114" t="s">
        <v>984</v>
      </c>
      <c r="Q9" s="78"/>
      <c r="R9" s="86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</row>
    <row r="10" spans="1:36" ht="12" customHeight="1">
      <c r="A10" s="66" t="s">
        <v>37</v>
      </c>
      <c r="B10" s="231" t="s">
        <v>38</v>
      </c>
      <c r="C10" s="232" t="s">
        <v>39</v>
      </c>
      <c r="D10" s="228">
        <v>935786.73</v>
      </c>
      <c r="E10" s="228">
        <v>27335.1</v>
      </c>
      <c r="F10" s="228">
        <v>138460.35</v>
      </c>
      <c r="G10" s="228">
        <v>0</v>
      </c>
      <c r="H10" s="228">
        <v>-3994.51</v>
      </c>
      <c r="I10" s="228">
        <v>2316</v>
      </c>
      <c r="J10" s="228">
        <v>3503.88</v>
      </c>
      <c r="K10" s="228">
        <v>0</v>
      </c>
      <c r="L10" s="228">
        <v>802.5</v>
      </c>
      <c r="M10" s="76">
        <v>1104210.0499999998</v>
      </c>
      <c r="N10" s="228">
        <v>0</v>
      </c>
      <c r="O10" s="290">
        <v>1104210.0499999998</v>
      </c>
      <c r="P10" s="114" t="s">
        <v>984</v>
      </c>
      <c r="Q10" s="78"/>
      <c r="R10" s="86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</row>
    <row r="11" spans="1:36" ht="12" customHeight="1">
      <c r="A11" s="66" t="s">
        <v>40</v>
      </c>
      <c r="B11" s="231" t="s">
        <v>41</v>
      </c>
      <c r="C11" s="232" t="s">
        <v>42</v>
      </c>
      <c r="D11" s="228">
        <v>19387659.670000002</v>
      </c>
      <c r="E11" s="228">
        <v>10892468.129999999</v>
      </c>
      <c r="F11" s="228">
        <v>7115057.8899999997</v>
      </c>
      <c r="G11" s="228">
        <v>75062.77</v>
      </c>
      <c r="H11" s="228">
        <v>27870.999999999942</v>
      </c>
      <c r="I11" s="228">
        <v>203485.23</v>
      </c>
      <c r="J11" s="228">
        <v>476278.74000000005</v>
      </c>
      <c r="K11" s="228">
        <v>0</v>
      </c>
      <c r="L11" s="228">
        <v>0</v>
      </c>
      <c r="M11" s="76">
        <v>38177883.43</v>
      </c>
      <c r="N11" s="228">
        <v>0</v>
      </c>
      <c r="O11" s="290">
        <v>38177883.43</v>
      </c>
      <c r="P11" s="114" t="s">
        <v>985</v>
      </c>
      <c r="Q11" s="78"/>
      <c r="R11" s="87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</row>
    <row r="12" spans="1:36" ht="12" customHeight="1">
      <c r="A12" s="66" t="s">
        <v>43</v>
      </c>
      <c r="B12" s="81" t="s">
        <v>44</v>
      </c>
      <c r="C12" s="85" t="s">
        <v>45</v>
      </c>
      <c r="D12" s="228">
        <v>81797999.809999958</v>
      </c>
      <c r="E12" s="228">
        <v>5602729.0199999996</v>
      </c>
      <c r="F12" s="228">
        <v>-313940.14</v>
      </c>
      <c r="G12" s="228">
        <v>3967311.8899999997</v>
      </c>
      <c r="H12" s="228">
        <v>1640400.0400000003</v>
      </c>
      <c r="I12" s="228">
        <v>1603449.95</v>
      </c>
      <c r="J12" s="228">
        <v>2778647.72</v>
      </c>
      <c r="K12" s="228">
        <v>0</v>
      </c>
      <c r="L12" s="228">
        <v>0</v>
      </c>
      <c r="M12" s="76">
        <v>97076598.289999962</v>
      </c>
      <c r="N12" s="228">
        <v>0</v>
      </c>
      <c r="O12" s="290">
        <v>97076598.289999962</v>
      </c>
      <c r="P12" s="114" t="s">
        <v>985</v>
      </c>
      <c r="Q12" s="78"/>
      <c r="R12" s="86" t="s">
        <v>1178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</row>
    <row r="13" spans="1:36" ht="12" customHeight="1" thickBot="1">
      <c r="A13" s="66" t="s">
        <v>46</v>
      </c>
      <c r="B13" s="81" t="s">
        <v>47</v>
      </c>
      <c r="C13" s="85" t="s">
        <v>48</v>
      </c>
      <c r="D13" s="228">
        <v>3012359.05</v>
      </c>
      <c r="E13" s="228">
        <v>7478570.8600000003</v>
      </c>
      <c r="F13" s="228">
        <v>5307728.7899999991</v>
      </c>
      <c r="G13" s="228">
        <v>2884</v>
      </c>
      <c r="H13" s="228">
        <v>5984008.6299999999</v>
      </c>
      <c r="I13" s="228">
        <v>5893035.0199999996</v>
      </c>
      <c r="J13" s="228">
        <v>820132.5</v>
      </c>
      <c r="K13" s="228">
        <v>0</v>
      </c>
      <c r="L13" s="228">
        <v>0</v>
      </c>
      <c r="M13" s="76">
        <v>28498718.849999998</v>
      </c>
      <c r="N13" s="228">
        <v>0</v>
      </c>
      <c r="O13" s="290">
        <v>28498718.849999998</v>
      </c>
      <c r="P13" s="114" t="s">
        <v>1108</v>
      </c>
      <c r="Q13" s="78"/>
      <c r="R13" s="88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</row>
    <row r="14" spans="1:36" ht="12" customHeight="1">
      <c r="A14" s="66" t="s">
        <v>46</v>
      </c>
      <c r="B14" s="81" t="s">
        <v>49</v>
      </c>
      <c r="C14" s="85" t="s">
        <v>50</v>
      </c>
      <c r="D14" s="228">
        <v>-17612559.829999998</v>
      </c>
      <c r="E14" s="228">
        <v>-231297.71</v>
      </c>
      <c r="F14" s="228">
        <v>-239895.01</v>
      </c>
      <c r="G14" s="228">
        <v>0</v>
      </c>
      <c r="H14" s="228">
        <v>-231425.65</v>
      </c>
      <c r="I14" s="228">
        <v>-229014.68</v>
      </c>
      <c r="J14" s="228">
        <v>-665063.64</v>
      </c>
      <c r="K14" s="228">
        <v>0</v>
      </c>
      <c r="L14" s="228">
        <v>0</v>
      </c>
      <c r="M14" s="76">
        <v>-19209256.52</v>
      </c>
      <c r="N14" s="228">
        <v>0</v>
      </c>
      <c r="O14" s="290">
        <v>-19209256.52</v>
      </c>
      <c r="P14" s="114" t="s">
        <v>985</v>
      </c>
      <c r="Q14" s="78"/>
      <c r="R14" s="89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</row>
    <row r="15" spans="1:36" ht="12" customHeight="1">
      <c r="A15" s="66" t="s">
        <v>51</v>
      </c>
      <c r="B15" s="81" t="s">
        <v>52</v>
      </c>
      <c r="C15" s="85" t="s">
        <v>53</v>
      </c>
      <c r="D15" s="228">
        <v>216976.35</v>
      </c>
      <c r="E15" s="228">
        <v>310.16000000000003</v>
      </c>
      <c r="F15" s="228">
        <v>30425.29</v>
      </c>
      <c r="G15" s="228">
        <v>0</v>
      </c>
      <c r="H15" s="228">
        <v>54.1</v>
      </c>
      <c r="I15" s="228">
        <v>0</v>
      </c>
      <c r="J15" s="228">
        <v>15673.47</v>
      </c>
      <c r="K15" s="228">
        <v>0</v>
      </c>
      <c r="L15" s="228">
        <v>1974.57</v>
      </c>
      <c r="M15" s="76">
        <v>265413.94</v>
      </c>
      <c r="N15" s="228">
        <v>0</v>
      </c>
      <c r="O15" s="290">
        <v>265413.94</v>
      </c>
      <c r="P15" s="114" t="s">
        <v>985</v>
      </c>
      <c r="Q15" s="78"/>
      <c r="R15" s="89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</row>
    <row r="16" spans="1:36" ht="12" customHeight="1">
      <c r="A16" s="66" t="s">
        <v>54</v>
      </c>
      <c r="B16" s="81" t="s">
        <v>55</v>
      </c>
      <c r="C16" s="85" t="s">
        <v>56</v>
      </c>
      <c r="D16" s="228">
        <v>119327.65</v>
      </c>
      <c r="E16" s="228">
        <v>0</v>
      </c>
      <c r="F16" s="228">
        <v>0</v>
      </c>
      <c r="G16" s="228">
        <v>6429107.8999999994</v>
      </c>
      <c r="H16" s="228">
        <v>0</v>
      </c>
      <c r="I16" s="228">
        <v>0</v>
      </c>
      <c r="J16" s="228">
        <v>0</v>
      </c>
      <c r="K16" s="228">
        <v>0</v>
      </c>
      <c r="L16" s="228">
        <v>0</v>
      </c>
      <c r="M16" s="76">
        <v>6548435.5499999998</v>
      </c>
      <c r="N16" s="228">
        <v>0</v>
      </c>
      <c r="O16" s="290">
        <v>6548435.5499999998</v>
      </c>
      <c r="P16" s="114" t="s">
        <v>986</v>
      </c>
      <c r="Q16" s="78"/>
      <c r="R16" s="89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</row>
    <row r="17" spans="1:36" ht="12" customHeight="1">
      <c r="A17" s="66" t="s">
        <v>57</v>
      </c>
      <c r="B17" s="81" t="s">
        <v>58</v>
      </c>
      <c r="C17" s="85" t="s">
        <v>59</v>
      </c>
      <c r="D17" s="228">
        <v>646583.64</v>
      </c>
      <c r="E17" s="228">
        <v>0</v>
      </c>
      <c r="F17" s="228">
        <v>0</v>
      </c>
      <c r="G17" s="228">
        <v>0</v>
      </c>
      <c r="H17" s="228">
        <v>0</v>
      </c>
      <c r="I17" s="228">
        <v>0</v>
      </c>
      <c r="J17" s="228">
        <v>0</v>
      </c>
      <c r="K17" s="228">
        <v>0</v>
      </c>
      <c r="L17" s="228">
        <v>0</v>
      </c>
      <c r="M17" s="76">
        <v>646583.64</v>
      </c>
      <c r="N17" s="228">
        <v>0</v>
      </c>
      <c r="O17" s="290">
        <v>646583.64</v>
      </c>
      <c r="P17" s="114" t="s">
        <v>987</v>
      </c>
      <c r="Q17" s="78"/>
      <c r="R17" s="89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</row>
    <row r="18" spans="1:36" ht="12" customHeight="1">
      <c r="A18" s="66" t="s">
        <v>60</v>
      </c>
      <c r="B18" s="81" t="s">
        <v>61</v>
      </c>
      <c r="C18" s="85" t="s">
        <v>62</v>
      </c>
      <c r="D18" s="228">
        <v>0</v>
      </c>
      <c r="E18" s="228">
        <v>0</v>
      </c>
      <c r="F18" s="228">
        <v>0</v>
      </c>
      <c r="G18" s="228">
        <v>6034216.3600000031</v>
      </c>
      <c r="H18" s="228">
        <v>0</v>
      </c>
      <c r="I18" s="228">
        <v>0</v>
      </c>
      <c r="J18" s="228">
        <v>0</v>
      </c>
      <c r="K18" s="228">
        <v>0</v>
      </c>
      <c r="L18" s="228">
        <v>0</v>
      </c>
      <c r="M18" s="76">
        <v>6034216.3600000031</v>
      </c>
      <c r="N18" s="228">
        <v>0</v>
      </c>
      <c r="O18" s="290">
        <v>6034216.3600000031</v>
      </c>
      <c r="P18" s="114" t="s">
        <v>986</v>
      </c>
      <c r="Q18" s="78"/>
      <c r="R18" s="89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</row>
    <row r="19" spans="1:36" ht="12" customHeight="1">
      <c r="A19" s="66"/>
      <c r="B19" s="81" t="s">
        <v>1078</v>
      </c>
      <c r="C19" s="85" t="s">
        <v>1079</v>
      </c>
      <c r="D19" s="228">
        <v>3352921.28</v>
      </c>
      <c r="E19" s="228">
        <v>0</v>
      </c>
      <c r="F19" s="228">
        <v>1281231.6399999999</v>
      </c>
      <c r="G19" s="228">
        <v>129036.95</v>
      </c>
      <c r="H19" s="228">
        <v>0</v>
      </c>
      <c r="I19" s="228">
        <v>0</v>
      </c>
      <c r="J19" s="228">
        <v>0</v>
      </c>
      <c r="K19" s="228">
        <v>0</v>
      </c>
      <c r="L19" s="228">
        <v>146721.67000000001</v>
      </c>
      <c r="M19" s="76">
        <v>4909911.54</v>
      </c>
      <c r="N19" s="228">
        <v>0</v>
      </c>
      <c r="O19" s="290">
        <v>4909911.54</v>
      </c>
      <c r="P19" s="114" t="s">
        <v>1080</v>
      </c>
      <c r="Q19" s="78"/>
      <c r="R19" s="89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</row>
    <row r="20" spans="1:36" ht="12" customHeight="1">
      <c r="A20" s="66"/>
      <c r="B20" s="81" t="s">
        <v>1081</v>
      </c>
      <c r="C20" s="85" t="s">
        <v>1082</v>
      </c>
      <c r="D20" s="228">
        <v>55958260.380000003</v>
      </c>
      <c r="E20" s="228">
        <v>0</v>
      </c>
      <c r="F20" s="228">
        <v>7185878.6400000006</v>
      </c>
      <c r="G20" s="228">
        <v>1364144.08</v>
      </c>
      <c r="H20" s="228">
        <v>0</v>
      </c>
      <c r="I20" s="228">
        <v>0</v>
      </c>
      <c r="J20" s="228">
        <v>0</v>
      </c>
      <c r="K20" s="228">
        <v>0</v>
      </c>
      <c r="L20" s="228">
        <v>2297513.14</v>
      </c>
      <c r="M20" s="76">
        <v>66805796.240000002</v>
      </c>
      <c r="N20" s="228">
        <v>0</v>
      </c>
      <c r="O20" s="290">
        <v>66805796.240000002</v>
      </c>
      <c r="P20" s="114" t="s">
        <v>1083</v>
      </c>
      <c r="Q20" s="78"/>
      <c r="R20" s="89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</row>
    <row r="21" spans="1:36" ht="12" customHeight="1">
      <c r="A21" s="66" t="s">
        <v>60</v>
      </c>
      <c r="B21" s="81" t="s">
        <v>63</v>
      </c>
      <c r="C21" s="85" t="s">
        <v>64</v>
      </c>
      <c r="D21" s="228">
        <v>0</v>
      </c>
      <c r="E21" s="228">
        <v>0</v>
      </c>
      <c r="F21" s="228">
        <v>0</v>
      </c>
      <c r="G21" s="228">
        <v>-6020307.3600000003</v>
      </c>
      <c r="H21" s="228">
        <v>0</v>
      </c>
      <c r="I21" s="228">
        <v>0</v>
      </c>
      <c r="J21" s="228">
        <v>0</v>
      </c>
      <c r="K21" s="228">
        <v>0</v>
      </c>
      <c r="L21" s="228">
        <v>0</v>
      </c>
      <c r="M21" s="76">
        <v>-6020307.3600000003</v>
      </c>
      <c r="N21" s="228">
        <v>0</v>
      </c>
      <c r="O21" s="290">
        <v>-6020307.3600000003</v>
      </c>
      <c r="P21" s="114" t="s">
        <v>986</v>
      </c>
      <c r="Q21" s="78"/>
      <c r="R21" s="89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</row>
    <row r="22" spans="1:36" ht="12" customHeight="1">
      <c r="A22" s="66" t="s">
        <v>65</v>
      </c>
      <c r="B22" s="81" t="s">
        <v>66</v>
      </c>
      <c r="C22" s="85" t="s">
        <v>67</v>
      </c>
      <c r="D22" s="228">
        <v>30078266.260000002</v>
      </c>
      <c r="E22" s="228">
        <v>2378909.5099999998</v>
      </c>
      <c r="F22" s="228">
        <v>376295.59</v>
      </c>
      <c r="G22" s="228">
        <v>0</v>
      </c>
      <c r="H22" s="228">
        <v>29700</v>
      </c>
      <c r="I22" s="228">
        <v>766445.68</v>
      </c>
      <c r="J22" s="228">
        <v>1295470.8700000001</v>
      </c>
      <c r="K22" s="228">
        <v>143596.79999999999</v>
      </c>
      <c r="L22" s="228">
        <v>0</v>
      </c>
      <c r="M22" s="76">
        <v>35068684.710000001</v>
      </c>
      <c r="N22" s="228">
        <v>0</v>
      </c>
      <c r="O22" s="290">
        <v>35068684.710000001</v>
      </c>
      <c r="P22" s="114" t="s">
        <v>988</v>
      </c>
      <c r="Q22" s="78"/>
      <c r="R22" s="89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</row>
    <row r="23" spans="1:36" ht="12" customHeight="1">
      <c r="A23" s="90"/>
      <c r="B23" s="81" t="s">
        <v>68</v>
      </c>
      <c r="C23" s="85" t="s">
        <v>69</v>
      </c>
      <c r="D23" s="228">
        <v>196215.54</v>
      </c>
      <c r="E23" s="228">
        <v>12443.619999999999</v>
      </c>
      <c r="F23" s="228">
        <v>0</v>
      </c>
      <c r="G23" s="228">
        <v>0</v>
      </c>
      <c r="H23" s="228">
        <v>0</v>
      </c>
      <c r="I23" s="228">
        <v>0</v>
      </c>
      <c r="J23" s="228">
        <v>592490.04</v>
      </c>
      <c r="K23" s="228">
        <v>0</v>
      </c>
      <c r="L23" s="228">
        <v>0</v>
      </c>
      <c r="M23" s="76">
        <v>801149.20000000007</v>
      </c>
      <c r="N23" s="228">
        <v>0</v>
      </c>
      <c r="O23" s="290">
        <v>801149.20000000007</v>
      </c>
      <c r="P23" s="114" t="s">
        <v>989</v>
      </c>
      <c r="Q23" s="78"/>
      <c r="R23" s="89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</row>
    <row r="24" spans="1:36" ht="12" customHeight="1">
      <c r="A24" s="66" t="s">
        <v>70</v>
      </c>
      <c r="B24" s="81" t="s">
        <v>71</v>
      </c>
      <c r="C24" s="85" t="s">
        <v>72</v>
      </c>
      <c r="D24" s="228">
        <v>39950208.759999998</v>
      </c>
      <c r="E24" s="228">
        <v>0</v>
      </c>
      <c r="F24" s="228">
        <v>0</v>
      </c>
      <c r="G24" s="228">
        <v>13584662.35</v>
      </c>
      <c r="H24" s="228">
        <v>0</v>
      </c>
      <c r="I24" s="228">
        <v>488.23</v>
      </c>
      <c r="J24" s="228">
        <v>0</v>
      </c>
      <c r="K24" s="228">
        <v>0</v>
      </c>
      <c r="L24" s="228">
        <v>0</v>
      </c>
      <c r="M24" s="76">
        <v>53535359.339999996</v>
      </c>
      <c r="N24" s="228">
        <v>0</v>
      </c>
      <c r="O24" s="290">
        <v>53535359.339999996</v>
      </c>
      <c r="P24" s="114" t="s">
        <v>71</v>
      </c>
      <c r="Q24" s="78"/>
      <c r="R24" s="89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</row>
    <row r="25" spans="1:36" ht="12" customHeight="1">
      <c r="A25" s="66" t="s">
        <v>73</v>
      </c>
      <c r="B25" s="81" t="s">
        <v>74</v>
      </c>
      <c r="C25" s="85" t="s">
        <v>75</v>
      </c>
      <c r="D25" s="228">
        <v>777586.87</v>
      </c>
      <c r="E25" s="228">
        <v>8422.5</v>
      </c>
      <c r="F25" s="228">
        <v>8488.3799999999992</v>
      </c>
      <c r="G25" s="228">
        <v>0</v>
      </c>
      <c r="H25" s="228">
        <v>0</v>
      </c>
      <c r="I25" s="228">
        <v>16242</v>
      </c>
      <c r="J25" s="228">
        <v>0</v>
      </c>
      <c r="K25" s="228">
        <v>0</v>
      </c>
      <c r="L25" s="228">
        <v>0</v>
      </c>
      <c r="M25" s="76">
        <v>810739.75</v>
      </c>
      <c r="N25" s="228">
        <v>0</v>
      </c>
      <c r="O25" s="290">
        <v>810739.75</v>
      </c>
      <c r="P25" s="114" t="s">
        <v>990</v>
      </c>
      <c r="Q25" s="78"/>
      <c r="R25" s="89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</row>
    <row r="26" spans="1:36" ht="12" customHeight="1">
      <c r="A26" s="66" t="s">
        <v>76</v>
      </c>
      <c r="B26" s="81" t="s">
        <v>77</v>
      </c>
      <c r="C26" s="85" t="s">
        <v>78</v>
      </c>
      <c r="D26" s="228">
        <v>139897.22</v>
      </c>
      <c r="E26" s="228">
        <v>0</v>
      </c>
      <c r="F26" s="228">
        <v>0</v>
      </c>
      <c r="G26" s="228">
        <v>0</v>
      </c>
      <c r="H26" s="228">
        <v>150</v>
      </c>
      <c r="I26" s="228">
        <v>2319121.2000000002</v>
      </c>
      <c r="J26" s="228">
        <v>0</v>
      </c>
      <c r="K26" s="228">
        <v>0</v>
      </c>
      <c r="L26" s="228">
        <v>0</v>
      </c>
      <c r="M26" s="76">
        <v>2459168.4200000004</v>
      </c>
      <c r="N26" s="228">
        <v>0</v>
      </c>
      <c r="O26" s="290">
        <v>2459168.4200000004</v>
      </c>
      <c r="P26" s="114" t="s">
        <v>991</v>
      </c>
      <c r="Q26" s="78"/>
      <c r="R26" s="89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</row>
    <row r="27" spans="1:36" ht="12" customHeight="1">
      <c r="A27" s="66" t="s">
        <v>79</v>
      </c>
      <c r="B27" s="81" t="s">
        <v>80</v>
      </c>
      <c r="C27" s="85" t="s">
        <v>81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8">
        <v>0</v>
      </c>
      <c r="L27" s="228">
        <v>0</v>
      </c>
      <c r="M27" s="76">
        <v>0</v>
      </c>
      <c r="N27" s="228">
        <v>0</v>
      </c>
      <c r="O27" s="290">
        <v>0</v>
      </c>
      <c r="P27" s="114" t="s">
        <v>990</v>
      </c>
      <c r="Q27" s="78"/>
      <c r="R27" s="89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</row>
    <row r="28" spans="1:36" ht="12" customHeight="1">
      <c r="A28" s="80" t="s">
        <v>82</v>
      </c>
      <c r="B28" s="81" t="s">
        <v>83</v>
      </c>
      <c r="C28" s="85" t="s">
        <v>84</v>
      </c>
      <c r="D28" s="228">
        <v>36655188.960000008</v>
      </c>
      <c r="E28" s="228">
        <v>298352.32</v>
      </c>
      <c r="F28" s="228">
        <v>10600628.4</v>
      </c>
      <c r="G28" s="228">
        <v>188554.76</v>
      </c>
      <c r="H28" s="228">
        <v>0</v>
      </c>
      <c r="I28" s="228">
        <v>0</v>
      </c>
      <c r="J28" s="228">
        <v>2056493.4900000002</v>
      </c>
      <c r="K28" s="228">
        <v>0</v>
      </c>
      <c r="L28" s="228">
        <v>0</v>
      </c>
      <c r="M28" s="76">
        <v>49799217.930000007</v>
      </c>
      <c r="N28" s="228">
        <v>0</v>
      </c>
      <c r="O28" s="290">
        <v>49799217.930000007</v>
      </c>
      <c r="P28" s="114" t="s">
        <v>992</v>
      </c>
      <c r="Q28" s="78"/>
      <c r="R28" s="89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</row>
    <row r="29" spans="1:36" ht="12" customHeight="1">
      <c r="A29" s="80" t="s">
        <v>85</v>
      </c>
      <c r="B29" s="81" t="s">
        <v>941</v>
      </c>
      <c r="C29" s="85" t="s">
        <v>86</v>
      </c>
      <c r="D29" s="228">
        <v>0</v>
      </c>
      <c r="E29" s="228">
        <v>0</v>
      </c>
      <c r="F29" s="228">
        <v>0</v>
      </c>
      <c r="G29" s="228">
        <v>0</v>
      </c>
      <c r="H29" s="228">
        <v>0</v>
      </c>
      <c r="I29" s="228">
        <v>1266003.81</v>
      </c>
      <c r="J29" s="228">
        <v>0</v>
      </c>
      <c r="K29" s="228">
        <v>15812.27</v>
      </c>
      <c r="L29" s="228">
        <v>0</v>
      </c>
      <c r="M29" s="76">
        <v>1281816.08</v>
      </c>
      <c r="N29" s="228">
        <v>0</v>
      </c>
      <c r="O29" s="290">
        <v>1281816.08</v>
      </c>
      <c r="P29" s="114" t="s">
        <v>993</v>
      </c>
      <c r="Q29" s="78"/>
      <c r="R29" s="89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</row>
    <row r="30" spans="1:36" ht="12" customHeight="1">
      <c r="A30" s="80" t="s">
        <v>85</v>
      </c>
      <c r="B30" s="81" t="s">
        <v>87</v>
      </c>
      <c r="C30" s="85" t="s">
        <v>88</v>
      </c>
      <c r="D30" s="228">
        <v>136759539.03999999</v>
      </c>
      <c r="E30" s="228">
        <v>6038976.4400000004</v>
      </c>
      <c r="F30" s="228">
        <v>18021695.489999998</v>
      </c>
      <c r="G30" s="228">
        <v>230017786.74000004</v>
      </c>
      <c r="H30" s="228">
        <v>3387822.5200000009</v>
      </c>
      <c r="I30" s="228">
        <v>4496027.3699999992</v>
      </c>
      <c r="J30" s="228">
        <v>196253556.34999999</v>
      </c>
      <c r="K30" s="228">
        <v>0</v>
      </c>
      <c r="L30" s="228">
        <v>0</v>
      </c>
      <c r="M30" s="76">
        <v>594975403.95000005</v>
      </c>
      <c r="N30" s="228">
        <v>0</v>
      </c>
      <c r="O30" s="290">
        <v>594975403.95000005</v>
      </c>
      <c r="P30" s="114" t="s">
        <v>994</v>
      </c>
      <c r="Q30" s="78"/>
      <c r="R30" s="89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</row>
    <row r="31" spans="1:36" ht="12" customHeight="1">
      <c r="A31" s="80" t="s">
        <v>85</v>
      </c>
      <c r="B31" s="81" t="s">
        <v>89</v>
      </c>
      <c r="C31" s="85" t="s">
        <v>90</v>
      </c>
      <c r="D31" s="228">
        <v>0</v>
      </c>
      <c r="E31" s="228">
        <v>0</v>
      </c>
      <c r="F31" s="228">
        <v>0</v>
      </c>
      <c r="G31" s="228">
        <v>600000</v>
      </c>
      <c r="H31" s="228">
        <v>0</v>
      </c>
      <c r="I31" s="228">
        <v>18063153.75</v>
      </c>
      <c r="J31" s="228">
        <v>0</v>
      </c>
      <c r="K31" s="228">
        <v>73129.509999999995</v>
      </c>
      <c r="L31" s="228">
        <v>0</v>
      </c>
      <c r="M31" s="76">
        <v>18736283.260000002</v>
      </c>
      <c r="N31" s="228">
        <v>0</v>
      </c>
      <c r="O31" s="290">
        <v>18736283.260000002</v>
      </c>
      <c r="P31" s="114" t="s">
        <v>995</v>
      </c>
      <c r="Q31" s="78"/>
      <c r="R31" s="89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</row>
    <row r="32" spans="1:36" ht="12" customHeight="1">
      <c r="A32" s="66" t="s">
        <v>91</v>
      </c>
      <c r="B32" s="81" t="s">
        <v>92</v>
      </c>
      <c r="C32" s="85" t="s">
        <v>93</v>
      </c>
      <c r="D32" s="228">
        <v>691014.65</v>
      </c>
      <c r="E32" s="228">
        <v>8499.23</v>
      </c>
      <c r="F32" s="228">
        <v>2124225.2400000002</v>
      </c>
      <c r="G32" s="228">
        <v>0</v>
      </c>
      <c r="H32" s="228">
        <v>0</v>
      </c>
      <c r="I32" s="228">
        <v>0</v>
      </c>
      <c r="J32" s="228">
        <v>0</v>
      </c>
      <c r="K32" s="228">
        <v>0</v>
      </c>
      <c r="L32" s="228">
        <v>0</v>
      </c>
      <c r="M32" s="76">
        <v>2823739.12</v>
      </c>
      <c r="N32" s="228">
        <v>0</v>
      </c>
      <c r="O32" s="290">
        <v>2823739.12</v>
      </c>
      <c r="P32" s="114" t="s">
        <v>996</v>
      </c>
      <c r="Q32" s="78"/>
      <c r="R32" s="89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</row>
    <row r="33" spans="1:36" ht="12" customHeight="1">
      <c r="A33" s="66" t="s">
        <v>94</v>
      </c>
      <c r="B33" s="81" t="s">
        <v>95</v>
      </c>
      <c r="C33" s="85" t="s">
        <v>96</v>
      </c>
      <c r="D33" s="228">
        <v>13131944.809999997</v>
      </c>
      <c r="E33" s="228">
        <v>44888600.399999991</v>
      </c>
      <c r="F33" s="228">
        <v>124550.81</v>
      </c>
      <c r="G33" s="228">
        <v>848129</v>
      </c>
      <c r="H33" s="228">
        <v>21184079.849999998</v>
      </c>
      <c r="I33" s="228">
        <v>3557642.99</v>
      </c>
      <c r="J33" s="228">
        <v>97668483.780000001</v>
      </c>
      <c r="K33" s="228">
        <v>0</v>
      </c>
      <c r="L33" s="228">
        <v>0</v>
      </c>
      <c r="M33" s="76">
        <v>181403431.63999999</v>
      </c>
      <c r="N33" s="228">
        <v>-3630.1</v>
      </c>
      <c r="O33" s="290">
        <v>181399801.53999999</v>
      </c>
      <c r="P33" s="114" t="s">
        <v>997</v>
      </c>
      <c r="Q33" s="78"/>
      <c r="R33" s="89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</row>
    <row r="34" spans="1:36" ht="12" customHeight="1">
      <c r="A34" s="66" t="s">
        <v>97</v>
      </c>
      <c r="B34" s="81" t="s">
        <v>98</v>
      </c>
      <c r="C34" s="85" t="s">
        <v>99</v>
      </c>
      <c r="D34" s="228">
        <v>14639714.850000001</v>
      </c>
      <c r="E34" s="228">
        <v>7837330.8300000001</v>
      </c>
      <c r="F34" s="228">
        <v>272896.62</v>
      </c>
      <c r="G34" s="228">
        <v>0</v>
      </c>
      <c r="H34" s="228">
        <v>3391364.69</v>
      </c>
      <c r="I34" s="228">
        <v>2407544.91</v>
      </c>
      <c r="J34" s="228">
        <v>423585140.42999995</v>
      </c>
      <c r="K34" s="228">
        <v>0</v>
      </c>
      <c r="L34" s="228">
        <v>0</v>
      </c>
      <c r="M34" s="76">
        <v>452133992.32999992</v>
      </c>
      <c r="N34" s="228">
        <v>-3147600</v>
      </c>
      <c r="O34" s="290">
        <v>448986392.32999992</v>
      </c>
      <c r="P34" s="114" t="s">
        <v>997</v>
      </c>
      <c r="Q34" s="78"/>
      <c r="R34" s="89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</row>
    <row r="35" spans="1:36" ht="12" customHeight="1">
      <c r="A35" s="66" t="s">
        <v>100</v>
      </c>
      <c r="B35" s="81" t="s">
        <v>101</v>
      </c>
      <c r="C35" s="85" t="s">
        <v>102</v>
      </c>
      <c r="D35" s="228">
        <v>5798048.8999999994</v>
      </c>
      <c r="E35" s="228">
        <v>6062877.3500000006</v>
      </c>
      <c r="F35" s="228">
        <v>365501.94</v>
      </c>
      <c r="G35" s="228">
        <v>0</v>
      </c>
      <c r="H35" s="228">
        <v>17497314.34</v>
      </c>
      <c r="I35" s="228">
        <v>1499201.31</v>
      </c>
      <c r="J35" s="228">
        <v>6431168.9299999997</v>
      </c>
      <c r="K35" s="228">
        <v>0</v>
      </c>
      <c r="L35" s="228">
        <v>0</v>
      </c>
      <c r="M35" s="76">
        <v>37654112.769999996</v>
      </c>
      <c r="N35" s="228">
        <v>-424862.93</v>
      </c>
      <c r="O35" s="290">
        <v>37229249.839999996</v>
      </c>
      <c r="P35" s="114" t="s">
        <v>998</v>
      </c>
      <c r="Q35" s="78"/>
      <c r="R35" s="89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</row>
    <row r="36" spans="1:36" ht="12" customHeight="1">
      <c r="A36" s="66" t="s">
        <v>103</v>
      </c>
      <c r="B36" s="81" t="s">
        <v>104</v>
      </c>
      <c r="C36" s="85" t="s">
        <v>105</v>
      </c>
      <c r="D36" s="228">
        <v>-70926770.769999996</v>
      </c>
      <c r="E36" s="228">
        <v>269976.03000000003</v>
      </c>
      <c r="F36" s="228">
        <v>1398219.03</v>
      </c>
      <c r="G36" s="228">
        <v>-118223.97</v>
      </c>
      <c r="H36" s="228">
        <v>-908209.18</v>
      </c>
      <c r="I36" s="228">
        <v>70943.259999999995</v>
      </c>
      <c r="J36" s="228">
        <v>2043304.69</v>
      </c>
      <c r="K36" s="228">
        <v>0</v>
      </c>
      <c r="L36" s="228">
        <v>0</v>
      </c>
      <c r="M36" s="76">
        <v>-68170760.909999996</v>
      </c>
      <c r="N36" s="228">
        <v>68170760.909999996</v>
      </c>
      <c r="O36" s="291">
        <v>0</v>
      </c>
      <c r="P36" s="259" t="s">
        <v>999</v>
      </c>
      <c r="Q36" s="78"/>
      <c r="R36" s="89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</row>
    <row r="37" spans="1:36" ht="12" customHeight="1">
      <c r="A37" s="66" t="s">
        <v>106</v>
      </c>
      <c r="B37" s="81" t="s">
        <v>107</v>
      </c>
      <c r="C37" s="85" t="s">
        <v>108</v>
      </c>
      <c r="D37" s="228">
        <v>518506.98</v>
      </c>
      <c r="E37" s="228">
        <v>-1241285.5100000007</v>
      </c>
      <c r="F37" s="228">
        <v>77580</v>
      </c>
      <c r="G37" s="228">
        <v>0</v>
      </c>
      <c r="H37" s="228">
        <v>0</v>
      </c>
      <c r="I37" s="228">
        <v>0</v>
      </c>
      <c r="J37" s="228">
        <v>0</v>
      </c>
      <c r="K37" s="228">
        <v>0</v>
      </c>
      <c r="L37" s="228">
        <v>0</v>
      </c>
      <c r="M37" s="76">
        <v>-645198.53000000073</v>
      </c>
      <c r="N37" s="228">
        <v>645198.53000000073</v>
      </c>
      <c r="O37" s="291">
        <v>0</v>
      </c>
      <c r="P37" s="259" t="s">
        <v>999</v>
      </c>
      <c r="Q37" s="78"/>
      <c r="R37" s="89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</row>
    <row r="38" spans="1:36" ht="12" customHeight="1">
      <c r="A38" s="66" t="s">
        <v>109</v>
      </c>
      <c r="B38" s="81" t="s">
        <v>110</v>
      </c>
      <c r="C38" s="85" t="s">
        <v>111</v>
      </c>
      <c r="D38" s="228">
        <v>20016193.48</v>
      </c>
      <c r="E38" s="228">
        <v>0</v>
      </c>
      <c r="F38" s="228">
        <v>-2919888.51</v>
      </c>
      <c r="G38" s="228">
        <v>0</v>
      </c>
      <c r="H38" s="228">
        <v>0</v>
      </c>
      <c r="I38" s="228">
        <v>0</v>
      </c>
      <c r="J38" s="228">
        <v>0</v>
      </c>
      <c r="K38" s="228">
        <v>0</v>
      </c>
      <c r="L38" s="228">
        <v>0</v>
      </c>
      <c r="M38" s="76">
        <v>17096304.969999999</v>
      </c>
      <c r="N38" s="228">
        <v>-17096304.970000003</v>
      </c>
      <c r="O38" s="291">
        <v>0</v>
      </c>
      <c r="P38" s="259" t="s">
        <v>999</v>
      </c>
      <c r="Q38" s="78"/>
      <c r="R38" s="89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</row>
    <row r="39" spans="1:36" ht="12" customHeight="1">
      <c r="A39" s="66" t="s">
        <v>112</v>
      </c>
      <c r="B39" s="81" t="s">
        <v>113</v>
      </c>
      <c r="C39" s="85" t="s">
        <v>114</v>
      </c>
      <c r="D39" s="228">
        <v>2463594.09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8">
        <v>0</v>
      </c>
      <c r="L39" s="228">
        <v>0</v>
      </c>
      <c r="M39" s="76">
        <v>2463594.09</v>
      </c>
      <c r="N39" s="228">
        <v>-2463594.09</v>
      </c>
      <c r="O39" s="291">
        <v>0</v>
      </c>
      <c r="P39" s="259" t="s">
        <v>999</v>
      </c>
      <c r="Q39" s="78"/>
      <c r="R39" s="89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spans="1:36" ht="12" customHeight="1">
      <c r="A40" s="66" t="s">
        <v>115</v>
      </c>
      <c r="B40" s="81" t="s">
        <v>116</v>
      </c>
      <c r="C40" s="85" t="s">
        <v>117</v>
      </c>
      <c r="D40" s="228">
        <v>25342842.25</v>
      </c>
      <c r="E40" s="228">
        <v>0</v>
      </c>
      <c r="F40" s="228">
        <v>0</v>
      </c>
      <c r="G40" s="228">
        <v>0</v>
      </c>
      <c r="H40" s="228">
        <v>-1364763.3299999982</v>
      </c>
      <c r="I40" s="228">
        <v>0</v>
      </c>
      <c r="J40" s="228">
        <v>0</v>
      </c>
      <c r="K40" s="228">
        <v>0</v>
      </c>
      <c r="L40" s="228">
        <v>0</v>
      </c>
      <c r="M40" s="76">
        <v>23978078.920000002</v>
      </c>
      <c r="N40" s="228">
        <v>-23978078.920000002</v>
      </c>
      <c r="O40" s="291">
        <v>0</v>
      </c>
      <c r="P40" s="259" t="s">
        <v>999</v>
      </c>
      <c r="Q40" s="78"/>
      <c r="R40" s="89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</row>
    <row r="41" spans="1:36" ht="12" customHeight="1">
      <c r="A41" s="66" t="s">
        <v>118</v>
      </c>
      <c r="B41" s="81" t="s">
        <v>119</v>
      </c>
      <c r="C41" s="85" t="s">
        <v>120</v>
      </c>
      <c r="D41" s="228">
        <v>3211135.2299999995</v>
      </c>
      <c r="E41" s="228">
        <v>0</v>
      </c>
      <c r="F41" s="228">
        <v>0</v>
      </c>
      <c r="G41" s="228">
        <v>0</v>
      </c>
      <c r="H41" s="228">
        <v>0</v>
      </c>
      <c r="I41" s="228">
        <v>-792953.73999999836</v>
      </c>
      <c r="J41" s="228">
        <v>0</v>
      </c>
      <c r="K41" s="228">
        <v>0</v>
      </c>
      <c r="L41" s="228">
        <v>0</v>
      </c>
      <c r="M41" s="76">
        <v>2418181.4900000012</v>
      </c>
      <c r="N41" s="228">
        <v>-2418181.4900000012</v>
      </c>
      <c r="O41" s="291">
        <v>0</v>
      </c>
      <c r="P41" s="259" t="s">
        <v>999</v>
      </c>
      <c r="Q41" s="78"/>
      <c r="R41" s="89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</row>
    <row r="42" spans="1:36" ht="12" customHeight="1">
      <c r="A42" s="66" t="s">
        <v>121</v>
      </c>
      <c r="B42" s="81" t="s">
        <v>122</v>
      </c>
      <c r="C42" s="85" t="s">
        <v>123</v>
      </c>
      <c r="D42" s="228">
        <v>0</v>
      </c>
      <c r="E42" s="228">
        <v>0</v>
      </c>
      <c r="F42" s="228">
        <v>0</v>
      </c>
      <c r="G42" s="228">
        <v>0</v>
      </c>
      <c r="H42" s="228">
        <v>0</v>
      </c>
      <c r="I42" s="228">
        <v>0</v>
      </c>
      <c r="J42" s="228">
        <v>-16412371.330000002</v>
      </c>
      <c r="K42" s="228">
        <v>0</v>
      </c>
      <c r="L42" s="228">
        <v>0</v>
      </c>
      <c r="M42" s="76">
        <v>-16412371.330000002</v>
      </c>
      <c r="N42" s="228">
        <v>16412371.330000002</v>
      </c>
      <c r="O42" s="291">
        <v>0</v>
      </c>
      <c r="P42" s="259" t="s">
        <v>999</v>
      </c>
      <c r="Q42" s="78"/>
      <c r="R42" s="89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</row>
    <row r="43" spans="1:36" ht="12" customHeight="1">
      <c r="A43" s="66" t="s">
        <v>124</v>
      </c>
      <c r="B43" s="81" t="s">
        <v>125</v>
      </c>
      <c r="C43" s="85" t="s">
        <v>126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8">
        <v>0</v>
      </c>
      <c r="L43" s="228">
        <v>-2027508.790000001</v>
      </c>
      <c r="M43" s="76">
        <v>-2027508.790000001</v>
      </c>
      <c r="N43" s="228">
        <v>2027508.790000001</v>
      </c>
      <c r="O43" s="291">
        <v>0</v>
      </c>
      <c r="P43" s="259" t="s">
        <v>999</v>
      </c>
      <c r="Q43" s="78"/>
      <c r="R43" s="89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</row>
    <row r="44" spans="1:36" ht="12" customHeight="1">
      <c r="A44" s="80" t="s">
        <v>127</v>
      </c>
      <c r="B44" s="292" t="s">
        <v>1190</v>
      </c>
      <c r="C44" s="293" t="s">
        <v>128</v>
      </c>
      <c r="D44" s="228">
        <v>6961404.29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8">
        <v>0</v>
      </c>
      <c r="L44" s="228">
        <v>86137310.63000001</v>
      </c>
      <c r="M44" s="76">
        <v>93098714.920000017</v>
      </c>
      <c r="N44" s="228">
        <v>0</v>
      </c>
      <c r="O44" s="290">
        <v>93098714.920000017</v>
      </c>
      <c r="P44" s="114" t="s">
        <v>1000</v>
      </c>
      <c r="Q44" s="78"/>
      <c r="R44" s="89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</row>
    <row r="45" spans="1:36" ht="12" customHeight="1">
      <c r="A45" s="80" t="s">
        <v>129</v>
      </c>
      <c r="B45" s="292" t="s">
        <v>1191</v>
      </c>
      <c r="C45" s="293" t="s">
        <v>130</v>
      </c>
      <c r="D45" s="228">
        <v>-623735.66</v>
      </c>
      <c r="E45" s="228">
        <v>0</v>
      </c>
      <c r="F45" s="228">
        <v>0</v>
      </c>
      <c r="G45" s="228">
        <v>0</v>
      </c>
      <c r="H45" s="228">
        <v>0</v>
      </c>
      <c r="I45" s="228">
        <v>0</v>
      </c>
      <c r="J45" s="228">
        <v>-923202.35</v>
      </c>
      <c r="K45" s="228">
        <v>0</v>
      </c>
      <c r="L45" s="228">
        <v>-41909053.330000006</v>
      </c>
      <c r="M45" s="76">
        <v>-43455991.340000004</v>
      </c>
      <c r="N45" s="228">
        <v>0</v>
      </c>
      <c r="O45" s="290">
        <v>-43455991.340000004</v>
      </c>
      <c r="P45" s="114" t="s">
        <v>1000</v>
      </c>
      <c r="Q45" s="78"/>
      <c r="R45" s="89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</row>
    <row r="46" spans="1:36" ht="12" customHeight="1">
      <c r="A46" s="80" t="s">
        <v>127</v>
      </c>
      <c r="B46" s="81" t="s">
        <v>131</v>
      </c>
      <c r="C46" s="85" t="s">
        <v>132</v>
      </c>
      <c r="D46" s="228">
        <v>0</v>
      </c>
      <c r="E46" s="228">
        <v>0</v>
      </c>
      <c r="F46" s="228">
        <v>0</v>
      </c>
      <c r="G46" s="228">
        <v>0</v>
      </c>
      <c r="H46" s="228">
        <v>0</v>
      </c>
      <c r="I46" s="228">
        <v>0</v>
      </c>
      <c r="J46" s="228">
        <v>0</v>
      </c>
      <c r="K46" s="228">
        <v>0</v>
      </c>
      <c r="L46" s="228">
        <v>105181824.37</v>
      </c>
      <c r="M46" s="76">
        <v>105181824.37</v>
      </c>
      <c r="N46" s="228">
        <v>0</v>
      </c>
      <c r="O46" s="290">
        <v>105181824.37</v>
      </c>
      <c r="P46" s="114" t="s">
        <v>1000</v>
      </c>
      <c r="Q46" s="78"/>
      <c r="R46" s="89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</row>
    <row r="47" spans="1:36" ht="12" customHeight="1">
      <c r="A47" s="80" t="s">
        <v>129</v>
      </c>
      <c r="B47" s="81" t="s">
        <v>133</v>
      </c>
      <c r="C47" s="85" t="s">
        <v>134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8">
        <v>0</v>
      </c>
      <c r="L47" s="228">
        <v>-41896199.890000001</v>
      </c>
      <c r="M47" s="76">
        <v>-41896199.890000001</v>
      </c>
      <c r="N47" s="228">
        <v>0</v>
      </c>
      <c r="O47" s="290">
        <v>-41896199.890000001</v>
      </c>
      <c r="P47" s="114" t="s">
        <v>1000</v>
      </c>
      <c r="Q47" s="78" t="s">
        <v>1084</v>
      </c>
      <c r="R47" s="89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</row>
    <row r="48" spans="1:36" ht="12" customHeight="1">
      <c r="A48" s="80"/>
      <c r="B48" s="263" t="s">
        <v>1192</v>
      </c>
      <c r="C48" s="264" t="s">
        <v>1193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8">
        <v>0</v>
      </c>
      <c r="L48" s="228">
        <v>0</v>
      </c>
      <c r="M48" s="76">
        <v>0</v>
      </c>
      <c r="N48" s="228">
        <v>0</v>
      </c>
      <c r="O48" s="290">
        <v>0</v>
      </c>
      <c r="P48" s="114" t="s">
        <v>1000</v>
      </c>
      <c r="Q48" s="78" t="s">
        <v>1084</v>
      </c>
      <c r="R48" s="89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</row>
    <row r="49" spans="1:36" ht="12" customHeight="1">
      <c r="A49" s="80"/>
      <c r="B49" s="263" t="s">
        <v>1194</v>
      </c>
      <c r="C49" s="264" t="s">
        <v>1195</v>
      </c>
      <c r="D49" s="228">
        <v>0</v>
      </c>
      <c r="E49" s="228">
        <v>0</v>
      </c>
      <c r="F49" s="228">
        <v>0</v>
      </c>
      <c r="G49" s="228">
        <v>0</v>
      </c>
      <c r="H49" s="228">
        <v>0</v>
      </c>
      <c r="I49" s="228">
        <v>0</v>
      </c>
      <c r="J49" s="228">
        <v>0</v>
      </c>
      <c r="K49" s="228">
        <v>0</v>
      </c>
      <c r="L49" s="228">
        <v>0</v>
      </c>
      <c r="M49" s="76">
        <v>0</v>
      </c>
      <c r="N49" s="228">
        <v>0</v>
      </c>
      <c r="O49" s="290">
        <v>0</v>
      </c>
      <c r="P49" s="114" t="s">
        <v>1000</v>
      </c>
      <c r="Q49" s="78" t="s">
        <v>1084</v>
      </c>
      <c r="R49" s="89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</row>
    <row r="50" spans="1:36" ht="12" customHeight="1">
      <c r="A50" s="66" t="s">
        <v>135</v>
      </c>
      <c r="B50" s="81" t="s">
        <v>136</v>
      </c>
      <c r="C50" s="85" t="s">
        <v>137</v>
      </c>
      <c r="D50" s="228">
        <v>0</v>
      </c>
      <c r="E50" s="228">
        <v>0</v>
      </c>
      <c r="F50" s="228">
        <v>0</v>
      </c>
      <c r="G50" s="228">
        <v>0</v>
      </c>
      <c r="H50" s="228">
        <v>0</v>
      </c>
      <c r="I50" s="228">
        <v>0</v>
      </c>
      <c r="J50" s="228">
        <v>0</v>
      </c>
      <c r="K50" s="228">
        <v>0</v>
      </c>
      <c r="L50" s="228">
        <v>416606573.14000005</v>
      </c>
      <c r="M50" s="76">
        <v>416606573.14000005</v>
      </c>
      <c r="N50" s="228">
        <v>0</v>
      </c>
      <c r="O50" s="290">
        <v>416606573.14000005</v>
      </c>
      <c r="P50" s="114" t="s">
        <v>1001</v>
      </c>
      <c r="Q50" s="78">
        <v>330099753.56</v>
      </c>
      <c r="R50" s="89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</row>
    <row r="51" spans="1:36" ht="12" customHeight="1">
      <c r="A51" s="66" t="s">
        <v>138</v>
      </c>
      <c r="B51" s="81" t="s">
        <v>139</v>
      </c>
      <c r="C51" s="85" t="s">
        <v>140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8">
        <v>0</v>
      </c>
      <c r="L51" s="228">
        <v>6853380398.0699987</v>
      </c>
      <c r="M51" s="76">
        <v>6853380398.0699987</v>
      </c>
      <c r="N51" s="228">
        <v>0</v>
      </c>
      <c r="O51" s="290">
        <v>6853380398.0699987</v>
      </c>
      <c r="P51" s="114" t="s">
        <v>1000</v>
      </c>
      <c r="Q51" s="78"/>
      <c r="R51" s="89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</row>
    <row r="52" spans="1:36" ht="12" customHeight="1">
      <c r="A52" s="66" t="s">
        <v>141</v>
      </c>
      <c r="B52" s="81" t="s">
        <v>142</v>
      </c>
      <c r="C52" s="85" t="s">
        <v>143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8">
        <v>0</v>
      </c>
      <c r="L52" s="228">
        <v>-3147163054.3600001</v>
      </c>
      <c r="M52" s="76">
        <v>-3147163054.3600001</v>
      </c>
      <c r="N52" s="228">
        <v>0</v>
      </c>
      <c r="O52" s="290">
        <v>-3147163054.3600001</v>
      </c>
      <c r="P52" s="114" t="s">
        <v>1000</v>
      </c>
      <c r="Q52" s="78"/>
      <c r="R52" s="89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</row>
    <row r="53" spans="1:36" ht="12" customHeight="1">
      <c r="A53" s="66" t="s">
        <v>144</v>
      </c>
      <c r="B53" s="231" t="s">
        <v>145</v>
      </c>
      <c r="C53" s="232" t="s">
        <v>146</v>
      </c>
      <c r="D53" s="228">
        <v>0</v>
      </c>
      <c r="E53" s="228">
        <v>0</v>
      </c>
      <c r="F53" s="228">
        <v>0</v>
      </c>
      <c r="G53" s="228">
        <v>0</v>
      </c>
      <c r="H53" s="228">
        <v>0</v>
      </c>
      <c r="I53" s="228">
        <v>0</v>
      </c>
      <c r="J53" s="228">
        <v>1052294.06</v>
      </c>
      <c r="K53" s="228">
        <v>0</v>
      </c>
      <c r="L53" s="228">
        <v>759244681.98000002</v>
      </c>
      <c r="M53" s="76">
        <v>760296976.03999996</v>
      </c>
      <c r="N53" s="228">
        <v>0</v>
      </c>
      <c r="O53" s="290">
        <v>760296976.03999996</v>
      </c>
      <c r="P53" s="114" t="s">
        <v>1000</v>
      </c>
      <c r="Q53" s="78" t="s">
        <v>1085</v>
      </c>
      <c r="R53" s="89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</row>
    <row r="54" spans="1:36" ht="12" customHeight="1">
      <c r="A54" s="66" t="s">
        <v>147</v>
      </c>
      <c r="B54" s="294" t="s">
        <v>1196</v>
      </c>
      <c r="C54" s="295" t="s">
        <v>148</v>
      </c>
      <c r="D54" s="228">
        <v>0</v>
      </c>
      <c r="E54" s="228">
        <v>0</v>
      </c>
      <c r="F54" s="228">
        <v>0</v>
      </c>
      <c r="G54" s="228">
        <v>0</v>
      </c>
      <c r="H54" s="228">
        <v>0</v>
      </c>
      <c r="I54" s="228">
        <v>0</v>
      </c>
      <c r="J54" s="228">
        <v>-105229.41</v>
      </c>
      <c r="K54" s="228">
        <v>0</v>
      </c>
      <c r="L54" s="228">
        <v>-568588917.76999986</v>
      </c>
      <c r="M54" s="76">
        <v>-568694147.17999983</v>
      </c>
      <c r="N54" s="228">
        <v>0</v>
      </c>
      <c r="O54" s="290">
        <v>-568694147.17999983</v>
      </c>
      <c r="P54" s="114" t="s">
        <v>1000</v>
      </c>
      <c r="Q54" s="78">
        <v>-190607991.80000001</v>
      </c>
      <c r="R54" s="89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  <row r="55" spans="1:36" ht="12" customHeight="1">
      <c r="A55" s="66" t="s">
        <v>149</v>
      </c>
      <c r="B55" s="231" t="s">
        <v>150</v>
      </c>
      <c r="C55" s="232" t="s">
        <v>151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-0.49</v>
      </c>
      <c r="K55" s="228">
        <v>0</v>
      </c>
      <c r="L55" s="228">
        <v>597811371.82000005</v>
      </c>
      <c r="M55" s="76">
        <v>597811371.33000004</v>
      </c>
      <c r="N55" s="228">
        <v>0</v>
      </c>
      <c r="O55" s="290">
        <v>597811371.33000004</v>
      </c>
      <c r="P55" s="114" t="s">
        <v>1000</v>
      </c>
      <c r="Q55" s="78" t="s">
        <v>1086</v>
      </c>
      <c r="R55" s="89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</row>
    <row r="56" spans="1:36" ht="12" customHeight="1">
      <c r="A56" s="66"/>
      <c r="B56" s="294" t="s">
        <v>1197</v>
      </c>
      <c r="C56" s="295" t="s">
        <v>152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-1545.7</v>
      </c>
      <c r="K56" s="228">
        <v>0</v>
      </c>
      <c r="L56" s="228">
        <v>-474421961.26999992</v>
      </c>
      <c r="M56" s="76">
        <v>-474423506.96999991</v>
      </c>
      <c r="N56" s="228">
        <v>0</v>
      </c>
      <c r="O56" s="290">
        <v>-474423506.96999991</v>
      </c>
      <c r="P56" s="114" t="s">
        <v>1000</v>
      </c>
      <c r="Q56" s="78">
        <v>139491761.75999999</v>
      </c>
      <c r="R56" s="89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</row>
    <row r="57" spans="1:36" ht="12" customHeight="1">
      <c r="A57" s="66"/>
      <c r="B57" s="231" t="s">
        <v>71</v>
      </c>
      <c r="C57" s="232" t="s">
        <v>153</v>
      </c>
      <c r="D57" s="228">
        <v>0</v>
      </c>
      <c r="E57" s="228">
        <v>0</v>
      </c>
      <c r="F57" s="228">
        <v>0</v>
      </c>
      <c r="G57" s="228">
        <v>0</v>
      </c>
      <c r="H57" s="228">
        <v>0</v>
      </c>
      <c r="I57" s="228">
        <v>0</v>
      </c>
      <c r="J57" s="228">
        <v>0</v>
      </c>
      <c r="K57" s="228">
        <v>0</v>
      </c>
      <c r="L57" s="228">
        <v>108690314.03</v>
      </c>
      <c r="M57" s="76">
        <v>108690314.03</v>
      </c>
      <c r="N57" s="228">
        <v>0</v>
      </c>
      <c r="O57" s="290">
        <v>108690314.03</v>
      </c>
      <c r="P57" s="114" t="s">
        <v>1000</v>
      </c>
      <c r="Q57" s="78"/>
      <c r="R57" s="89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</row>
    <row r="58" spans="1:36" ht="12" customHeight="1">
      <c r="A58" s="66"/>
      <c r="B58" s="296" t="s">
        <v>1138</v>
      </c>
      <c r="C58" s="232" t="s">
        <v>1139</v>
      </c>
      <c r="D58" s="228">
        <v>0</v>
      </c>
      <c r="E58" s="228">
        <v>0</v>
      </c>
      <c r="F58" s="228">
        <v>0</v>
      </c>
      <c r="G58" s="228">
        <v>0</v>
      </c>
      <c r="H58" s="228">
        <v>0</v>
      </c>
      <c r="I58" s="228">
        <v>0</v>
      </c>
      <c r="J58" s="228">
        <v>1978406.68</v>
      </c>
      <c r="K58" s="228">
        <v>0</v>
      </c>
      <c r="L58" s="228">
        <v>44664161.519999996</v>
      </c>
      <c r="M58" s="76">
        <v>46642568.199999996</v>
      </c>
      <c r="N58" s="228">
        <v>0</v>
      </c>
      <c r="O58" s="290">
        <v>46642568.199999996</v>
      </c>
      <c r="P58" s="261" t="s">
        <v>1000</v>
      </c>
      <c r="Q58" s="78"/>
      <c r="R58" s="89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</row>
    <row r="59" spans="1:36" ht="12" customHeight="1">
      <c r="A59" s="66"/>
      <c r="B59" s="296" t="s">
        <v>1140</v>
      </c>
      <c r="C59" s="232" t="s">
        <v>1141</v>
      </c>
      <c r="D59" s="228">
        <v>0</v>
      </c>
      <c r="E59" s="228">
        <v>0</v>
      </c>
      <c r="F59" s="228">
        <v>0</v>
      </c>
      <c r="G59" s="228">
        <v>0</v>
      </c>
      <c r="H59" s="228">
        <v>0</v>
      </c>
      <c r="I59" s="228">
        <v>0</v>
      </c>
      <c r="J59" s="228">
        <v>0</v>
      </c>
      <c r="K59" s="228">
        <v>0</v>
      </c>
      <c r="L59" s="228">
        <v>17519419.630000003</v>
      </c>
      <c r="M59" s="76">
        <v>17519419.630000003</v>
      </c>
      <c r="N59" s="228">
        <v>0</v>
      </c>
      <c r="O59" s="290">
        <v>17519419.630000003</v>
      </c>
      <c r="P59" s="261" t="s">
        <v>1000</v>
      </c>
      <c r="Q59" s="78"/>
      <c r="R59" s="89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</row>
    <row r="60" spans="1:36" ht="12" customHeight="1">
      <c r="A60" s="66"/>
      <c r="B60" s="231" t="s">
        <v>1109</v>
      </c>
      <c r="C60" s="232" t="s">
        <v>154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8">
        <v>0</v>
      </c>
      <c r="L60" s="228">
        <v>-105782539.72</v>
      </c>
      <c r="M60" s="76">
        <v>-105782539.72</v>
      </c>
      <c r="N60" s="228">
        <v>0</v>
      </c>
      <c r="O60" s="290">
        <v>-105782539.72</v>
      </c>
      <c r="P60" s="114" t="s">
        <v>1000</v>
      </c>
      <c r="Q60" s="78"/>
      <c r="R60" s="89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</row>
    <row r="61" spans="1:36" ht="12" customHeight="1">
      <c r="A61" s="66" t="s">
        <v>155</v>
      </c>
      <c r="B61" s="231" t="s">
        <v>156</v>
      </c>
      <c r="C61" s="232" t="s">
        <v>157</v>
      </c>
      <c r="D61" s="228">
        <v>9978085.4100000001</v>
      </c>
      <c r="E61" s="228">
        <v>-332210.33999999997</v>
      </c>
      <c r="F61" s="228">
        <v>-1221642.52</v>
      </c>
      <c r="G61" s="228">
        <v>0</v>
      </c>
      <c r="H61" s="228">
        <v>-117261.6</v>
      </c>
      <c r="I61" s="228">
        <v>54310.73</v>
      </c>
      <c r="J61" s="228">
        <v>-10456138.1</v>
      </c>
      <c r="K61" s="228">
        <v>0</v>
      </c>
      <c r="L61" s="228">
        <v>-6312908.1699999999</v>
      </c>
      <c r="M61" s="76">
        <v>-8407764.589999998</v>
      </c>
      <c r="N61" s="228">
        <v>0</v>
      </c>
      <c r="O61" s="290">
        <v>-8407764.589999998</v>
      </c>
      <c r="P61" s="114" t="s">
        <v>1001</v>
      </c>
      <c r="Q61" s="78"/>
      <c r="R61" s="89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</row>
    <row r="62" spans="1:36" ht="12" customHeight="1">
      <c r="A62" s="66"/>
      <c r="B62" s="262" t="s">
        <v>158</v>
      </c>
      <c r="C62" s="232" t="s">
        <v>159</v>
      </c>
      <c r="D62" s="228">
        <v>0</v>
      </c>
      <c r="E62" s="228">
        <v>0</v>
      </c>
      <c r="F62" s="228">
        <v>0</v>
      </c>
      <c r="G62" s="228">
        <v>0</v>
      </c>
      <c r="H62" s="228">
        <v>0</v>
      </c>
      <c r="I62" s="228">
        <v>0</v>
      </c>
      <c r="J62" s="228">
        <v>0</v>
      </c>
      <c r="K62" s="228">
        <v>0</v>
      </c>
      <c r="L62" s="228">
        <v>5177123.0799999991</v>
      </c>
      <c r="M62" s="76">
        <v>5177123.0799999991</v>
      </c>
      <c r="N62" s="228">
        <v>0</v>
      </c>
      <c r="O62" s="290">
        <v>5177123.0799999991</v>
      </c>
      <c r="P62" s="114" t="s">
        <v>1001</v>
      </c>
      <c r="Q62" s="78"/>
      <c r="R62" s="89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</row>
    <row r="63" spans="1:36" ht="12" customHeight="1">
      <c r="A63" s="80" t="s">
        <v>155</v>
      </c>
      <c r="B63" s="294" t="s">
        <v>1087</v>
      </c>
      <c r="C63" s="295" t="s">
        <v>1088</v>
      </c>
      <c r="D63" s="228">
        <v>0</v>
      </c>
      <c r="E63" s="228">
        <v>0</v>
      </c>
      <c r="F63" s="228">
        <v>0</v>
      </c>
      <c r="G63" s="228">
        <v>0</v>
      </c>
      <c r="H63" s="228">
        <v>0</v>
      </c>
      <c r="I63" s="228">
        <v>0</v>
      </c>
      <c r="J63" s="228">
        <v>0</v>
      </c>
      <c r="K63" s="228">
        <v>0</v>
      </c>
      <c r="L63" s="228">
        <v>0</v>
      </c>
      <c r="M63" s="76">
        <v>0</v>
      </c>
      <c r="N63" s="228">
        <v>0</v>
      </c>
      <c r="O63" s="290">
        <v>0</v>
      </c>
      <c r="P63" s="114" t="s">
        <v>1001</v>
      </c>
      <c r="Q63" s="78"/>
      <c r="R63" s="89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</row>
    <row r="64" spans="1:36" ht="12" customHeight="1">
      <c r="A64" s="80"/>
      <c r="B64" s="292" t="s">
        <v>1089</v>
      </c>
      <c r="C64" s="293" t="s">
        <v>1090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8">
        <v>0</v>
      </c>
      <c r="L64" s="228">
        <v>4298316.79</v>
      </c>
      <c r="M64" s="76">
        <v>4298316.79</v>
      </c>
      <c r="N64" s="228">
        <v>0</v>
      </c>
      <c r="O64" s="290">
        <v>4298316.79</v>
      </c>
      <c r="P64" s="114" t="s">
        <v>1001</v>
      </c>
      <c r="Q64" s="78"/>
      <c r="R64" s="89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</row>
    <row r="65" spans="1:36" ht="12" customHeight="1">
      <c r="A65" s="66" t="s">
        <v>160</v>
      </c>
      <c r="B65" s="81" t="s">
        <v>161</v>
      </c>
      <c r="C65" s="85" t="s">
        <v>162</v>
      </c>
      <c r="D65" s="228">
        <v>0</v>
      </c>
      <c r="E65" s="228">
        <v>0</v>
      </c>
      <c r="F65" s="228">
        <v>-12622.5</v>
      </c>
      <c r="G65" s="228">
        <v>0</v>
      </c>
      <c r="H65" s="228">
        <v>0</v>
      </c>
      <c r="I65" s="228">
        <v>0</v>
      </c>
      <c r="J65" s="228">
        <v>38912642.520000003</v>
      </c>
      <c r="K65" s="228">
        <v>0</v>
      </c>
      <c r="L65" s="228">
        <v>381255268.26999998</v>
      </c>
      <c r="M65" s="76">
        <v>420155288.28999996</v>
      </c>
      <c r="N65" s="228">
        <v>0</v>
      </c>
      <c r="O65" s="290">
        <v>420155288.28999996</v>
      </c>
      <c r="P65" s="114" t="s">
        <v>1001</v>
      </c>
      <c r="Q65" s="78"/>
      <c r="R65" s="89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</row>
    <row r="66" spans="1:36" ht="11.25" customHeight="1">
      <c r="A66" s="66"/>
      <c r="B66" s="81" t="s">
        <v>1142</v>
      </c>
      <c r="C66" s="85" t="s">
        <v>1143</v>
      </c>
      <c r="D66" s="228">
        <v>0</v>
      </c>
      <c r="E66" s="228">
        <v>0</v>
      </c>
      <c r="F66" s="228">
        <v>0</v>
      </c>
      <c r="G66" s="228">
        <v>0</v>
      </c>
      <c r="H66" s="228">
        <v>0</v>
      </c>
      <c r="I66" s="228">
        <v>0</v>
      </c>
      <c r="J66" s="228">
        <v>0</v>
      </c>
      <c r="K66" s="228">
        <v>0</v>
      </c>
      <c r="L66" s="228">
        <v>9347954.8200000003</v>
      </c>
      <c r="M66" s="76">
        <v>9347954.8200000003</v>
      </c>
      <c r="N66" s="228">
        <v>0</v>
      </c>
      <c r="O66" s="290">
        <v>9347954.8200000003</v>
      </c>
      <c r="P66" s="261" t="s">
        <v>1001</v>
      </c>
      <c r="Q66" s="78"/>
      <c r="R66" s="89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</row>
    <row r="67" spans="1:36" ht="12" customHeight="1">
      <c r="A67" s="66" t="s">
        <v>160</v>
      </c>
      <c r="B67" s="81" t="s">
        <v>163</v>
      </c>
      <c r="C67" s="85" t="s">
        <v>164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0</v>
      </c>
      <c r="K67" s="228">
        <v>0</v>
      </c>
      <c r="L67" s="228">
        <v>0</v>
      </c>
      <c r="M67" s="76">
        <v>0</v>
      </c>
      <c r="N67" s="228">
        <v>0</v>
      </c>
      <c r="O67" s="290">
        <v>0</v>
      </c>
      <c r="P67" s="114" t="s">
        <v>1091</v>
      </c>
      <c r="Q67" s="78"/>
      <c r="R67" s="89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</row>
    <row r="68" spans="1:36" ht="15" customHeight="1">
      <c r="A68" s="90"/>
      <c r="B68" s="81" t="s">
        <v>165</v>
      </c>
      <c r="C68" s="85" t="s">
        <v>166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0</v>
      </c>
      <c r="K68" s="228">
        <v>0</v>
      </c>
      <c r="L68" s="228">
        <v>0</v>
      </c>
      <c r="M68" s="76">
        <v>0</v>
      </c>
      <c r="N68" s="228">
        <v>0</v>
      </c>
      <c r="O68" s="290">
        <v>0</v>
      </c>
      <c r="P68" s="114" t="s">
        <v>1092</v>
      </c>
      <c r="Q68" s="78"/>
      <c r="R68" s="89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</row>
    <row r="69" spans="1:36" ht="12" customHeight="1">
      <c r="A69" s="66"/>
      <c r="B69" s="81" t="s">
        <v>167</v>
      </c>
      <c r="C69" s="85" t="s">
        <v>168</v>
      </c>
      <c r="D69" s="228">
        <v>365815499.00999999</v>
      </c>
      <c r="E69" s="228">
        <v>0</v>
      </c>
      <c r="F69" s="228">
        <v>0</v>
      </c>
      <c r="G69" s="228">
        <v>0</v>
      </c>
      <c r="H69" s="228">
        <v>0</v>
      </c>
      <c r="I69" s="228">
        <v>0</v>
      </c>
      <c r="J69" s="228">
        <v>0</v>
      </c>
      <c r="K69" s="228">
        <v>0</v>
      </c>
      <c r="L69" s="228">
        <v>0</v>
      </c>
      <c r="M69" s="76">
        <v>365815499.00999999</v>
      </c>
      <c r="N69" s="228">
        <v>0</v>
      </c>
      <c r="O69" s="290">
        <v>365815499.00999999</v>
      </c>
      <c r="P69" s="114" t="s">
        <v>167</v>
      </c>
      <c r="Q69" s="78"/>
      <c r="R69" s="89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</row>
    <row r="70" spans="1:36" ht="12" customHeight="1">
      <c r="A70" s="66"/>
      <c r="B70" s="81" t="s">
        <v>169</v>
      </c>
      <c r="C70" s="85" t="s">
        <v>170</v>
      </c>
      <c r="D70" s="228">
        <v>43647362.960000008</v>
      </c>
      <c r="E70" s="228">
        <v>0</v>
      </c>
      <c r="F70" s="228">
        <v>0</v>
      </c>
      <c r="G70" s="228">
        <v>0</v>
      </c>
      <c r="H70" s="228">
        <v>0</v>
      </c>
      <c r="I70" s="228">
        <v>0</v>
      </c>
      <c r="J70" s="228">
        <v>0</v>
      </c>
      <c r="K70" s="228">
        <v>0</v>
      </c>
      <c r="L70" s="228">
        <v>0</v>
      </c>
      <c r="M70" s="76">
        <v>43647362.960000008</v>
      </c>
      <c r="N70" s="228">
        <v>0</v>
      </c>
      <c r="O70" s="290">
        <v>43647362.960000008</v>
      </c>
      <c r="P70" s="114" t="s">
        <v>169</v>
      </c>
      <c r="Q70" s="78"/>
      <c r="R70" s="89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</row>
    <row r="71" spans="1:36" ht="12" customHeight="1">
      <c r="A71" s="66"/>
      <c r="B71" s="81" t="s">
        <v>942</v>
      </c>
      <c r="C71" s="85" t="s">
        <v>943</v>
      </c>
      <c r="D71" s="228">
        <v>25628373</v>
      </c>
      <c r="E71" s="228">
        <v>0</v>
      </c>
      <c r="F71" s="228">
        <v>0</v>
      </c>
      <c r="G71" s="228">
        <v>0</v>
      </c>
      <c r="H71" s="228">
        <v>0</v>
      </c>
      <c r="I71" s="228">
        <v>0</v>
      </c>
      <c r="J71" s="228">
        <v>0</v>
      </c>
      <c r="K71" s="228">
        <v>0</v>
      </c>
      <c r="L71" s="228">
        <v>0</v>
      </c>
      <c r="M71" s="76">
        <v>25628373</v>
      </c>
      <c r="N71" s="228">
        <v>0</v>
      </c>
      <c r="O71" s="290">
        <v>25628373</v>
      </c>
      <c r="P71" s="114" t="s">
        <v>942</v>
      </c>
      <c r="Q71" s="78"/>
      <c r="R71" s="89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</row>
    <row r="72" spans="1:36" ht="12" customHeight="1">
      <c r="A72" s="66"/>
      <c r="B72" s="81" t="s">
        <v>951</v>
      </c>
      <c r="C72" s="85" t="s">
        <v>952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8">
        <v>0</v>
      </c>
      <c r="L72" s="228">
        <v>0</v>
      </c>
      <c r="M72" s="76">
        <v>0</v>
      </c>
      <c r="N72" s="228">
        <v>0</v>
      </c>
      <c r="O72" s="290">
        <v>0</v>
      </c>
      <c r="P72" s="114" t="s">
        <v>1093</v>
      </c>
      <c r="Q72" s="78"/>
      <c r="R72" s="89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</row>
    <row r="73" spans="1:36" ht="15.75" customHeight="1">
      <c r="A73" s="66"/>
      <c r="B73" s="81" t="s">
        <v>953</v>
      </c>
      <c r="C73" s="85" t="s">
        <v>954</v>
      </c>
      <c r="D73" s="228">
        <v>0</v>
      </c>
      <c r="E73" s="228">
        <v>0</v>
      </c>
      <c r="F73" s="228">
        <v>0</v>
      </c>
      <c r="G73" s="228">
        <v>0</v>
      </c>
      <c r="H73" s="228">
        <v>0</v>
      </c>
      <c r="I73" s="228">
        <v>0</v>
      </c>
      <c r="J73" s="228">
        <v>0</v>
      </c>
      <c r="K73" s="228">
        <v>0</v>
      </c>
      <c r="L73" s="228">
        <v>0</v>
      </c>
      <c r="M73" s="76">
        <v>0</v>
      </c>
      <c r="N73" s="228">
        <v>0</v>
      </c>
      <c r="O73" s="290">
        <v>0</v>
      </c>
      <c r="P73" s="114" t="s">
        <v>953</v>
      </c>
      <c r="Q73" s="78"/>
      <c r="R73" s="89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</row>
    <row r="74" spans="1:36" ht="12" customHeight="1">
      <c r="A74" s="66"/>
      <c r="B74" s="91"/>
      <c r="C74" s="85"/>
      <c r="D74" s="92"/>
      <c r="E74" s="92"/>
      <c r="F74" s="92"/>
      <c r="G74" s="92"/>
      <c r="H74" s="92"/>
      <c r="I74" s="92"/>
      <c r="J74" s="92"/>
      <c r="K74" s="92"/>
      <c r="L74" s="92"/>
      <c r="M74" s="93"/>
      <c r="N74" s="297"/>
      <c r="O74" s="298"/>
      <c r="P74" s="94"/>
      <c r="Q74" s="78"/>
      <c r="R74" s="89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</row>
    <row r="75" spans="1:36" ht="12" customHeight="1">
      <c r="A75" s="66"/>
      <c r="B75" s="96" t="s">
        <v>171</v>
      </c>
      <c r="C75" s="85"/>
      <c r="D75" s="97">
        <v>1440750084.1699996</v>
      </c>
      <c r="E75" s="97">
        <v>182358898.75</v>
      </c>
      <c r="F75" s="97">
        <v>217749922.16999996</v>
      </c>
      <c r="G75" s="97">
        <v>274029597.15000004</v>
      </c>
      <c r="H75" s="97">
        <v>65865243.999999993</v>
      </c>
      <c r="I75" s="97">
        <v>214386118.85999998</v>
      </c>
      <c r="J75" s="97">
        <v>1236627553.8200002</v>
      </c>
      <c r="K75" s="97">
        <v>131259.48000000004</v>
      </c>
      <c r="L75" s="97">
        <v>4979901368.3999996</v>
      </c>
      <c r="M75" s="98">
        <v>8611800046.7999973</v>
      </c>
      <c r="N75" s="299">
        <v>41382733.279999994</v>
      </c>
      <c r="O75" s="300">
        <v>8653182780.079998</v>
      </c>
      <c r="P75" s="94"/>
      <c r="Q75" s="78"/>
      <c r="R75" s="89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</row>
    <row r="76" spans="1:36" ht="12" customHeight="1">
      <c r="A76" s="66"/>
      <c r="B76" s="91"/>
      <c r="C76" s="85"/>
      <c r="D76" s="99"/>
      <c r="E76" s="99"/>
      <c r="F76" s="99"/>
      <c r="G76" s="99"/>
      <c r="H76" s="99"/>
      <c r="I76" s="99"/>
      <c r="J76" s="99"/>
      <c r="K76" s="99"/>
      <c r="L76" s="99"/>
      <c r="M76" s="76"/>
      <c r="N76" s="76"/>
      <c r="O76" s="301"/>
      <c r="P76" s="114"/>
      <c r="Q76" s="78"/>
      <c r="R76" s="89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</row>
    <row r="77" spans="1:36" ht="12" customHeight="1">
      <c r="A77" s="66"/>
      <c r="B77" s="101" t="s">
        <v>172</v>
      </c>
      <c r="C77" s="10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290"/>
      <c r="P77" s="114"/>
      <c r="Q77" s="78"/>
      <c r="R77" s="89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</row>
    <row r="78" spans="1:36" ht="18.75" customHeight="1">
      <c r="A78" s="66"/>
      <c r="B78" s="103"/>
      <c r="C78" s="75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290"/>
      <c r="P78" s="114"/>
      <c r="Q78" s="78"/>
      <c r="R78" s="89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</row>
    <row r="79" spans="1:36" ht="12" customHeight="1">
      <c r="A79" s="66" t="s">
        <v>173</v>
      </c>
      <c r="B79" s="81" t="s">
        <v>174</v>
      </c>
      <c r="C79" s="85" t="s">
        <v>175</v>
      </c>
      <c r="D79" s="228">
        <v>3813593.1199999996</v>
      </c>
      <c r="E79" s="228">
        <v>1067438.9000000001</v>
      </c>
      <c r="F79" s="228">
        <v>1485108.45</v>
      </c>
      <c r="G79" s="228">
        <v>1159490</v>
      </c>
      <c r="H79" s="228">
        <v>8181078.6900000013</v>
      </c>
      <c r="I79" s="228">
        <v>173938397.02000004</v>
      </c>
      <c r="J79" s="228">
        <v>-824.08</v>
      </c>
      <c r="K79" s="228">
        <v>0</v>
      </c>
      <c r="L79" s="228">
        <v>0</v>
      </c>
      <c r="M79" s="76">
        <v>189644282.10000002</v>
      </c>
      <c r="N79" s="228">
        <v>511546.22</v>
      </c>
      <c r="O79" s="290">
        <v>190155828.32000002</v>
      </c>
      <c r="P79" s="114" t="s">
        <v>1002</v>
      </c>
      <c r="Q79" s="78"/>
      <c r="R79" s="89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</row>
    <row r="80" spans="1:36" ht="12" customHeight="1">
      <c r="A80" s="66"/>
      <c r="B80" s="81" t="s">
        <v>176</v>
      </c>
      <c r="C80" s="85" t="s">
        <v>175</v>
      </c>
      <c r="D80" s="228">
        <v>563750</v>
      </c>
      <c r="E80" s="228">
        <v>0</v>
      </c>
      <c r="F80" s="228">
        <v>7200</v>
      </c>
      <c r="G80" s="228">
        <v>0</v>
      </c>
      <c r="H80" s="228">
        <v>0</v>
      </c>
      <c r="I80" s="228">
        <v>20382274.949999999</v>
      </c>
      <c r="J80" s="228">
        <v>-49500</v>
      </c>
      <c r="K80" s="228">
        <v>0</v>
      </c>
      <c r="L80" s="228">
        <v>0</v>
      </c>
      <c r="M80" s="76">
        <v>20903724.949999999</v>
      </c>
      <c r="N80" s="228">
        <v>0</v>
      </c>
      <c r="O80" s="290">
        <v>20903724.949999999</v>
      </c>
      <c r="P80" s="114" t="s">
        <v>1003</v>
      </c>
      <c r="Q80" s="78"/>
      <c r="R80" s="89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</row>
    <row r="81" spans="1:36" ht="12" customHeight="1">
      <c r="A81" s="66" t="s">
        <v>177</v>
      </c>
      <c r="B81" s="81" t="s">
        <v>178</v>
      </c>
      <c r="C81" s="85" t="s">
        <v>179</v>
      </c>
      <c r="D81" s="228">
        <v>2708130.6399999997</v>
      </c>
      <c r="E81" s="228">
        <v>151941.99</v>
      </c>
      <c r="F81" s="228">
        <v>8663.23</v>
      </c>
      <c r="G81" s="228">
        <v>0</v>
      </c>
      <c r="H81" s="228">
        <v>0</v>
      </c>
      <c r="I81" s="228">
        <v>246327.94000000015</v>
      </c>
      <c r="J81" s="228">
        <v>2269.6</v>
      </c>
      <c r="K81" s="228">
        <v>0</v>
      </c>
      <c r="L81" s="228">
        <v>0</v>
      </c>
      <c r="M81" s="76">
        <v>3117333.4</v>
      </c>
      <c r="N81" s="228">
        <v>0</v>
      </c>
      <c r="O81" s="290">
        <v>3117333.4</v>
      </c>
      <c r="P81" s="114" t="s">
        <v>1004</v>
      </c>
      <c r="Q81" s="78"/>
      <c r="R81" s="89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</row>
    <row r="82" spans="1:36" ht="12" customHeight="1">
      <c r="A82" s="66" t="s">
        <v>180</v>
      </c>
      <c r="B82" s="81" t="s">
        <v>178</v>
      </c>
      <c r="C82" s="85" t="s">
        <v>181</v>
      </c>
      <c r="D82" s="228">
        <v>13365126.16</v>
      </c>
      <c r="E82" s="228">
        <v>0</v>
      </c>
      <c r="F82" s="228">
        <v>0</v>
      </c>
      <c r="G82" s="228">
        <v>0</v>
      </c>
      <c r="H82" s="228">
        <v>0</v>
      </c>
      <c r="I82" s="228">
        <v>1238033.2000000002</v>
      </c>
      <c r="J82" s="228">
        <v>0</v>
      </c>
      <c r="K82" s="228">
        <v>0</v>
      </c>
      <c r="L82" s="228">
        <v>0</v>
      </c>
      <c r="M82" s="76">
        <v>14603159.359999999</v>
      </c>
      <c r="N82" s="228">
        <v>0</v>
      </c>
      <c r="O82" s="290">
        <v>14603159.359999999</v>
      </c>
      <c r="P82" s="114" t="s">
        <v>1004</v>
      </c>
      <c r="Q82" s="78"/>
      <c r="R82" s="89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</row>
    <row r="83" spans="1:36" ht="12" customHeight="1">
      <c r="A83" s="66" t="s">
        <v>182</v>
      </c>
      <c r="B83" s="81" t="s">
        <v>178</v>
      </c>
      <c r="C83" s="85" t="s">
        <v>183</v>
      </c>
      <c r="D83" s="228">
        <v>-505911.95</v>
      </c>
      <c r="E83" s="228">
        <v>89.5</v>
      </c>
      <c r="F83" s="228">
        <v>0</v>
      </c>
      <c r="G83" s="228">
        <v>0</v>
      </c>
      <c r="H83" s="228">
        <v>0</v>
      </c>
      <c r="I83" s="228">
        <v>104859.49</v>
      </c>
      <c r="J83" s="228">
        <v>0</v>
      </c>
      <c r="K83" s="228">
        <v>0</v>
      </c>
      <c r="L83" s="228">
        <v>0</v>
      </c>
      <c r="M83" s="76">
        <v>-400962.96</v>
      </c>
      <c r="N83" s="228">
        <v>0</v>
      </c>
      <c r="O83" s="290">
        <v>-400962.96</v>
      </c>
      <c r="P83" s="114" t="s">
        <v>1004</v>
      </c>
      <c r="Q83" s="78"/>
      <c r="R83" s="89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</row>
    <row r="84" spans="1:36" ht="12" customHeight="1">
      <c r="A84" s="66" t="s">
        <v>184</v>
      </c>
      <c r="B84" s="81" t="s">
        <v>185</v>
      </c>
      <c r="C84" s="85" t="s">
        <v>186</v>
      </c>
      <c r="D84" s="228">
        <v>443123.11000000004</v>
      </c>
      <c r="E84" s="228">
        <v>-16.239999999999998</v>
      </c>
      <c r="F84" s="228">
        <v>0</v>
      </c>
      <c r="G84" s="228">
        <v>-4461.79</v>
      </c>
      <c r="H84" s="228">
        <v>66233.58</v>
      </c>
      <c r="I84" s="228">
        <v>43236.520000000004</v>
      </c>
      <c r="J84" s="228">
        <v>0</v>
      </c>
      <c r="K84" s="228">
        <v>0</v>
      </c>
      <c r="L84" s="228">
        <v>0</v>
      </c>
      <c r="M84" s="76">
        <v>548115.18000000005</v>
      </c>
      <c r="N84" s="228">
        <v>0</v>
      </c>
      <c r="O84" s="290">
        <v>548115.18000000005</v>
      </c>
      <c r="P84" s="114" t="s">
        <v>200</v>
      </c>
      <c r="Q84" s="78"/>
      <c r="R84" s="89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</row>
    <row r="85" spans="1:36" ht="12" customHeight="1">
      <c r="A85" s="66" t="s">
        <v>187</v>
      </c>
      <c r="B85" s="81" t="s">
        <v>188</v>
      </c>
      <c r="C85" s="85" t="s">
        <v>189</v>
      </c>
      <c r="D85" s="228">
        <v>3778120.3400000008</v>
      </c>
      <c r="E85" s="228">
        <v>440944.18000000005</v>
      </c>
      <c r="F85" s="228">
        <v>17906.309999999998</v>
      </c>
      <c r="G85" s="228">
        <v>0</v>
      </c>
      <c r="H85" s="228">
        <v>0</v>
      </c>
      <c r="I85" s="228">
        <v>-2070606.7400000002</v>
      </c>
      <c r="J85" s="228">
        <v>30303.920000000002</v>
      </c>
      <c r="K85" s="228">
        <v>0</v>
      </c>
      <c r="L85" s="228">
        <v>0</v>
      </c>
      <c r="M85" s="76">
        <v>2196668.0099999998</v>
      </c>
      <c r="N85" s="228">
        <v>0</v>
      </c>
      <c r="O85" s="290">
        <v>2196668.0099999998</v>
      </c>
      <c r="P85" s="114" t="s">
        <v>1004</v>
      </c>
      <c r="Q85" s="78"/>
      <c r="R85" s="89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</row>
    <row r="86" spans="1:36" ht="12" customHeight="1">
      <c r="A86" s="66" t="s">
        <v>190</v>
      </c>
      <c r="B86" s="81" t="s">
        <v>191</v>
      </c>
      <c r="C86" s="85" t="s">
        <v>192</v>
      </c>
      <c r="D86" s="228">
        <v>494332.45999999391</v>
      </c>
      <c r="E86" s="228">
        <v>817644.60999999987</v>
      </c>
      <c r="F86" s="228">
        <v>34498.99</v>
      </c>
      <c r="G86" s="228">
        <v>0</v>
      </c>
      <c r="H86" s="228">
        <v>0</v>
      </c>
      <c r="I86" s="228">
        <v>3907677.98</v>
      </c>
      <c r="J86" s="228">
        <v>52247.72</v>
      </c>
      <c r="K86" s="228">
        <v>0</v>
      </c>
      <c r="L86" s="228">
        <v>0</v>
      </c>
      <c r="M86" s="76">
        <v>5306401.7599999933</v>
      </c>
      <c r="N86" s="228">
        <v>0</v>
      </c>
      <c r="O86" s="290">
        <v>5306401.7599999933</v>
      </c>
      <c r="P86" s="114" t="s">
        <v>1004</v>
      </c>
      <c r="Q86" s="78"/>
      <c r="R86" s="89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</row>
    <row r="87" spans="1:36" ht="12" customHeight="1">
      <c r="A87" s="66" t="s">
        <v>193</v>
      </c>
      <c r="B87" s="81" t="s">
        <v>194</v>
      </c>
      <c r="C87" s="85" t="s">
        <v>195</v>
      </c>
      <c r="D87" s="228">
        <v>8902494.9600000232</v>
      </c>
      <c r="E87" s="228">
        <v>910483.21</v>
      </c>
      <c r="F87" s="228">
        <v>45447.040000000001</v>
      </c>
      <c r="G87" s="228">
        <v>0</v>
      </c>
      <c r="H87" s="228">
        <v>0</v>
      </c>
      <c r="I87" s="228">
        <v>3592382.9999999995</v>
      </c>
      <c r="J87" s="228">
        <v>56575.45</v>
      </c>
      <c r="K87" s="228">
        <v>0</v>
      </c>
      <c r="L87" s="228">
        <v>0</v>
      </c>
      <c r="M87" s="76">
        <v>13507383.660000023</v>
      </c>
      <c r="N87" s="228">
        <v>0</v>
      </c>
      <c r="O87" s="290">
        <v>13507383.660000023</v>
      </c>
      <c r="P87" s="114" t="s">
        <v>1004</v>
      </c>
      <c r="Q87" s="78"/>
      <c r="R87" s="89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</row>
    <row r="88" spans="1:36" ht="12" customHeight="1">
      <c r="A88" s="66" t="s">
        <v>196</v>
      </c>
      <c r="B88" s="81" t="s">
        <v>197</v>
      </c>
      <c r="C88" s="85" t="s">
        <v>198</v>
      </c>
      <c r="D88" s="228">
        <v>-11857402.810999999</v>
      </c>
      <c r="E88" s="228">
        <v>1285854.2100000002</v>
      </c>
      <c r="F88" s="228">
        <v>40984.559999999998</v>
      </c>
      <c r="G88" s="228">
        <v>0</v>
      </c>
      <c r="H88" s="228">
        <v>0</v>
      </c>
      <c r="I88" s="228">
        <v>849653.7000000003</v>
      </c>
      <c r="J88" s="228">
        <v>74852.149999999994</v>
      </c>
      <c r="K88" s="228">
        <v>0</v>
      </c>
      <c r="L88" s="228">
        <v>0</v>
      </c>
      <c r="M88" s="76">
        <v>-9606058.1909999959</v>
      </c>
      <c r="N88" s="228">
        <v>0</v>
      </c>
      <c r="O88" s="290">
        <v>-9606058.1909999959</v>
      </c>
      <c r="P88" s="114" t="s">
        <v>1004</v>
      </c>
      <c r="Q88" s="78"/>
      <c r="R88" s="89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</row>
    <row r="89" spans="1:36" ht="12" customHeight="1">
      <c r="A89" s="66" t="s">
        <v>199</v>
      </c>
      <c r="B89" s="81" t="s">
        <v>200</v>
      </c>
      <c r="C89" s="85" t="s">
        <v>201</v>
      </c>
      <c r="D89" s="228">
        <v>46401075.779999994</v>
      </c>
      <c r="E89" s="228">
        <v>7621730.7360000005</v>
      </c>
      <c r="F89" s="228">
        <v>2137907.67</v>
      </c>
      <c r="G89" s="228">
        <v>2064601.06</v>
      </c>
      <c r="H89" s="228">
        <v>366028.96</v>
      </c>
      <c r="I89" s="228">
        <v>1892306.15</v>
      </c>
      <c r="J89" s="228">
        <v>44385665.039999999</v>
      </c>
      <c r="K89" s="228">
        <v>-392</v>
      </c>
      <c r="L89" s="228">
        <v>0</v>
      </c>
      <c r="M89" s="76">
        <v>104868923.396</v>
      </c>
      <c r="N89" s="228">
        <v>0</v>
      </c>
      <c r="O89" s="290">
        <v>104868923.396</v>
      </c>
      <c r="P89" s="114" t="s">
        <v>200</v>
      </c>
      <c r="Q89" s="78"/>
      <c r="R89" s="89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</row>
    <row r="90" spans="1:36" ht="12" customHeight="1">
      <c r="A90" s="66" t="s">
        <v>202</v>
      </c>
      <c r="B90" s="81" t="s">
        <v>203</v>
      </c>
      <c r="C90" s="85" t="s">
        <v>204</v>
      </c>
      <c r="D90" s="228">
        <v>58762294.999999985</v>
      </c>
      <c r="E90" s="228">
        <v>1623175.81</v>
      </c>
      <c r="F90" s="228">
        <v>205091.09</v>
      </c>
      <c r="G90" s="228">
        <v>7873.38</v>
      </c>
      <c r="H90" s="228">
        <v>0</v>
      </c>
      <c r="I90" s="228">
        <v>2984868.5300000003</v>
      </c>
      <c r="J90" s="228">
        <v>47433.47</v>
      </c>
      <c r="K90" s="228">
        <v>0</v>
      </c>
      <c r="L90" s="228">
        <v>0</v>
      </c>
      <c r="M90" s="76">
        <v>63630737.279999994</v>
      </c>
      <c r="N90" s="228">
        <v>0</v>
      </c>
      <c r="O90" s="290">
        <v>63630737.279999994</v>
      </c>
      <c r="P90" s="114" t="s">
        <v>1004</v>
      </c>
      <c r="Q90" s="78"/>
      <c r="R90" s="89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</row>
    <row r="91" spans="1:36" ht="12" customHeight="1">
      <c r="A91" s="66" t="s">
        <v>205</v>
      </c>
      <c r="B91" s="81" t="s">
        <v>206</v>
      </c>
      <c r="C91" s="85" t="s">
        <v>207</v>
      </c>
      <c r="D91" s="228">
        <v>53326979.310000017</v>
      </c>
      <c r="E91" s="228">
        <v>345587.78</v>
      </c>
      <c r="F91" s="228">
        <v>20924.39</v>
      </c>
      <c r="G91" s="228">
        <v>0</v>
      </c>
      <c r="H91" s="228">
        <v>0</v>
      </c>
      <c r="I91" s="228">
        <v>0</v>
      </c>
      <c r="J91" s="228">
        <v>3358.07</v>
      </c>
      <c r="K91" s="228">
        <v>0</v>
      </c>
      <c r="L91" s="228">
        <v>0</v>
      </c>
      <c r="M91" s="76">
        <v>53696849.550000019</v>
      </c>
      <c r="N91" s="228">
        <v>0</v>
      </c>
      <c r="O91" s="290">
        <v>53696849.550000019</v>
      </c>
      <c r="P91" s="114" t="s">
        <v>1005</v>
      </c>
      <c r="Q91" s="78"/>
      <c r="R91" s="89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</row>
    <row r="92" spans="1:36" ht="12" customHeight="1">
      <c r="A92" s="66" t="s">
        <v>208</v>
      </c>
      <c r="B92" s="81" t="s">
        <v>209</v>
      </c>
      <c r="C92" s="85" t="s">
        <v>210</v>
      </c>
      <c r="D92" s="228">
        <v>215914087.84999999</v>
      </c>
      <c r="E92" s="228">
        <v>3402774.88</v>
      </c>
      <c r="F92" s="228">
        <v>419846.49000000005</v>
      </c>
      <c r="G92" s="228">
        <v>0</v>
      </c>
      <c r="H92" s="228">
        <v>0</v>
      </c>
      <c r="I92" s="228">
        <v>357137.84</v>
      </c>
      <c r="J92" s="228">
        <v>50018.23</v>
      </c>
      <c r="K92" s="228">
        <v>0</v>
      </c>
      <c r="L92" s="228">
        <v>0</v>
      </c>
      <c r="M92" s="76">
        <v>220143865.28999999</v>
      </c>
      <c r="N92" s="228">
        <v>0</v>
      </c>
      <c r="O92" s="290">
        <v>220143865.28999999</v>
      </c>
      <c r="P92" s="114" t="s">
        <v>1006</v>
      </c>
      <c r="Q92" s="78"/>
      <c r="R92" s="89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</row>
    <row r="93" spans="1:36" ht="12" customHeight="1">
      <c r="A93" s="66"/>
      <c r="B93" s="81" t="s">
        <v>944</v>
      </c>
      <c r="C93" s="85" t="s">
        <v>945</v>
      </c>
      <c r="D93" s="228">
        <v>2905363</v>
      </c>
      <c r="E93" s="228">
        <v>0</v>
      </c>
      <c r="F93" s="228">
        <v>0</v>
      </c>
      <c r="G93" s="228">
        <v>0</v>
      </c>
      <c r="H93" s="228">
        <v>0</v>
      </c>
      <c r="I93" s="228">
        <v>0</v>
      </c>
      <c r="J93" s="228">
        <v>0</v>
      </c>
      <c r="K93" s="228">
        <v>0</v>
      </c>
      <c r="L93" s="228">
        <v>0</v>
      </c>
      <c r="M93" s="76">
        <v>2905363</v>
      </c>
      <c r="N93" s="228">
        <v>0</v>
      </c>
      <c r="O93" s="290">
        <v>2905363</v>
      </c>
      <c r="P93" s="114" t="s">
        <v>1007</v>
      </c>
      <c r="Q93" s="78"/>
      <c r="R93" s="89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</row>
    <row r="94" spans="1:36" ht="12" customHeight="1">
      <c r="A94" s="66" t="s">
        <v>211</v>
      </c>
      <c r="B94" s="81" t="s">
        <v>946</v>
      </c>
      <c r="C94" s="85" t="s">
        <v>212</v>
      </c>
      <c r="D94" s="228">
        <v>63042243.170000002</v>
      </c>
      <c r="E94" s="228">
        <v>0</v>
      </c>
      <c r="F94" s="228">
        <v>0</v>
      </c>
      <c r="G94" s="228">
        <v>0</v>
      </c>
      <c r="H94" s="228">
        <v>0</v>
      </c>
      <c r="I94" s="228">
        <v>0</v>
      </c>
      <c r="J94" s="228">
        <v>0</v>
      </c>
      <c r="K94" s="228">
        <v>0</v>
      </c>
      <c r="L94" s="228">
        <v>0</v>
      </c>
      <c r="M94" s="76">
        <v>63042243.170000002</v>
      </c>
      <c r="N94" s="228">
        <v>0</v>
      </c>
      <c r="O94" s="290">
        <v>63042243.170000002</v>
      </c>
      <c r="P94" s="114" t="s">
        <v>1007</v>
      </c>
      <c r="Q94" s="78"/>
      <c r="R94" s="89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</row>
    <row r="95" spans="1:36" ht="12" customHeight="1">
      <c r="A95" s="66"/>
      <c r="B95" s="81" t="s">
        <v>213</v>
      </c>
      <c r="C95" s="85" t="s">
        <v>214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8">
        <v>0</v>
      </c>
      <c r="L95" s="228">
        <v>0</v>
      </c>
      <c r="M95" s="76">
        <v>0</v>
      </c>
      <c r="N95" s="228">
        <v>0</v>
      </c>
      <c r="O95" s="290">
        <v>0</v>
      </c>
      <c r="P95" s="114" t="s">
        <v>1008</v>
      </c>
      <c r="Q95" s="78"/>
      <c r="R95" s="89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</row>
    <row r="96" spans="1:36" ht="12" customHeight="1">
      <c r="A96" s="66"/>
      <c r="B96" s="81" t="s">
        <v>215</v>
      </c>
      <c r="C96" s="85" t="s">
        <v>216</v>
      </c>
      <c r="D96" s="228">
        <v>1072162.3899999999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8">
        <v>0</v>
      </c>
      <c r="L96" s="228">
        <v>0</v>
      </c>
      <c r="M96" s="76">
        <v>1072162.3899999999</v>
      </c>
      <c r="N96" s="228">
        <v>0</v>
      </c>
      <c r="O96" s="290">
        <v>1072162.3899999999</v>
      </c>
      <c r="P96" s="114" t="s">
        <v>1009</v>
      </c>
      <c r="Q96" s="78"/>
      <c r="R96" s="89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</row>
    <row r="97" spans="1:36" ht="12" customHeight="1">
      <c r="A97" s="66"/>
      <c r="B97" s="81" t="s">
        <v>217</v>
      </c>
      <c r="C97" s="85" t="s">
        <v>218</v>
      </c>
      <c r="D97" s="228">
        <v>860720442.75</v>
      </c>
      <c r="E97" s="228">
        <v>0</v>
      </c>
      <c r="F97" s="228">
        <v>0</v>
      </c>
      <c r="G97" s="228">
        <v>0</v>
      </c>
      <c r="H97" s="228">
        <v>0</v>
      </c>
      <c r="I97" s="228">
        <v>0</v>
      </c>
      <c r="J97" s="228">
        <v>0</v>
      </c>
      <c r="K97" s="228">
        <v>0</v>
      </c>
      <c r="L97" s="228">
        <v>0</v>
      </c>
      <c r="M97" s="76">
        <v>860720442.75</v>
      </c>
      <c r="N97" s="228">
        <v>0</v>
      </c>
      <c r="O97" s="290">
        <v>860720442.75</v>
      </c>
      <c r="P97" s="114" t="s">
        <v>1010</v>
      </c>
      <c r="Q97" s="78"/>
      <c r="R97" s="89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</row>
    <row r="98" spans="1:36" ht="12" customHeight="1">
      <c r="A98" s="66"/>
      <c r="B98" s="81" t="s">
        <v>219</v>
      </c>
      <c r="C98" s="85" t="s">
        <v>220</v>
      </c>
      <c r="D98" s="228">
        <v>460287698.29999995</v>
      </c>
      <c r="E98" s="228">
        <v>0</v>
      </c>
      <c r="F98" s="228">
        <v>0</v>
      </c>
      <c r="G98" s="228">
        <v>0</v>
      </c>
      <c r="H98" s="228">
        <v>0</v>
      </c>
      <c r="I98" s="228">
        <v>0</v>
      </c>
      <c r="J98" s="228">
        <v>0</v>
      </c>
      <c r="K98" s="228">
        <v>0</v>
      </c>
      <c r="L98" s="228">
        <v>0</v>
      </c>
      <c r="M98" s="76">
        <v>460287698.29999995</v>
      </c>
      <c r="N98" s="228">
        <v>0</v>
      </c>
      <c r="O98" s="290">
        <v>460287698.29999995</v>
      </c>
      <c r="P98" s="114" t="s">
        <v>1011</v>
      </c>
      <c r="Q98" s="78"/>
      <c r="R98" s="89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</row>
    <row r="99" spans="1:36" ht="12" customHeight="1">
      <c r="A99" s="66" t="s">
        <v>221</v>
      </c>
      <c r="B99" s="81" t="s">
        <v>222</v>
      </c>
      <c r="C99" s="85" t="s">
        <v>223</v>
      </c>
      <c r="D99" s="228">
        <v>50278421.989999995</v>
      </c>
      <c r="E99" s="228">
        <v>1072871.44</v>
      </c>
      <c r="F99" s="228">
        <v>688268.60000000009</v>
      </c>
      <c r="G99" s="228">
        <v>13673369.6</v>
      </c>
      <c r="H99" s="228">
        <v>-37862.350000000006</v>
      </c>
      <c r="I99" s="228">
        <v>76806.740000000005</v>
      </c>
      <c r="J99" s="228">
        <v>35189.57</v>
      </c>
      <c r="K99" s="228">
        <v>0</v>
      </c>
      <c r="L99" s="228">
        <v>0</v>
      </c>
      <c r="M99" s="76">
        <v>65787065.589999996</v>
      </c>
      <c r="N99" s="228">
        <v>0</v>
      </c>
      <c r="O99" s="290">
        <v>65787065.589999996</v>
      </c>
      <c r="P99" s="114" t="s">
        <v>200</v>
      </c>
      <c r="Q99" s="78"/>
      <c r="R99" s="89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</row>
    <row r="100" spans="1:36" ht="12" customHeight="1">
      <c r="A100" s="66"/>
      <c r="B100" s="81" t="s">
        <v>224</v>
      </c>
      <c r="C100" s="85" t="s">
        <v>225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8">
        <v>0</v>
      </c>
      <c r="L100" s="228">
        <v>0</v>
      </c>
      <c r="M100" s="76">
        <v>0</v>
      </c>
      <c r="N100" s="228">
        <v>0</v>
      </c>
      <c r="O100" s="290">
        <v>0</v>
      </c>
      <c r="P100" s="114" t="s">
        <v>1012</v>
      </c>
      <c r="Q100" s="78"/>
      <c r="R100" s="89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</row>
    <row r="101" spans="1:36" ht="12" customHeight="1">
      <c r="A101" s="66"/>
      <c r="B101" s="81" t="s">
        <v>226</v>
      </c>
      <c r="C101" s="85" t="s">
        <v>227</v>
      </c>
      <c r="D101" s="228">
        <v>0</v>
      </c>
      <c r="E101" s="228">
        <v>0</v>
      </c>
      <c r="F101" s="228">
        <v>0</v>
      </c>
      <c r="G101" s="228">
        <v>0</v>
      </c>
      <c r="H101" s="228">
        <v>0</v>
      </c>
      <c r="I101" s="228">
        <v>0</v>
      </c>
      <c r="J101" s="228">
        <v>0</v>
      </c>
      <c r="K101" s="228">
        <v>0</v>
      </c>
      <c r="L101" s="228">
        <v>0</v>
      </c>
      <c r="M101" s="76">
        <v>0</v>
      </c>
      <c r="N101" s="228">
        <v>0</v>
      </c>
      <c r="O101" s="290">
        <v>0</v>
      </c>
      <c r="P101" s="114" t="s">
        <v>1013</v>
      </c>
      <c r="Q101" s="78"/>
      <c r="R101" s="89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</row>
    <row r="102" spans="1:36" ht="12" customHeight="1">
      <c r="A102" s="66" t="s">
        <v>228</v>
      </c>
      <c r="B102" s="81" t="s">
        <v>229</v>
      </c>
      <c r="C102" s="85" t="s">
        <v>230</v>
      </c>
      <c r="D102" s="228">
        <v>99750.47</v>
      </c>
      <c r="E102" s="228">
        <v>227229.74</v>
      </c>
      <c r="F102" s="228">
        <v>1544</v>
      </c>
      <c r="G102" s="228">
        <v>0</v>
      </c>
      <c r="H102" s="228">
        <v>0</v>
      </c>
      <c r="I102" s="228">
        <v>12</v>
      </c>
      <c r="J102" s="228">
        <v>13959305.200000001</v>
      </c>
      <c r="K102" s="228">
        <v>0</v>
      </c>
      <c r="L102" s="228">
        <v>0</v>
      </c>
      <c r="M102" s="76">
        <v>14287841.41</v>
      </c>
      <c r="N102" s="228">
        <v>0</v>
      </c>
      <c r="O102" s="290">
        <v>14287841.41</v>
      </c>
      <c r="P102" s="114" t="s">
        <v>229</v>
      </c>
      <c r="Q102" s="78"/>
      <c r="R102" s="89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</row>
    <row r="103" spans="1:36" ht="12" customHeight="1">
      <c r="A103" s="66" t="s">
        <v>231</v>
      </c>
      <c r="B103" s="81" t="s">
        <v>232</v>
      </c>
      <c r="C103" s="85" t="s">
        <v>233</v>
      </c>
      <c r="D103" s="228">
        <v>25284.91</v>
      </c>
      <c r="E103" s="228">
        <v>5495.22</v>
      </c>
      <c r="F103" s="228">
        <v>57138.130000000005</v>
      </c>
      <c r="G103" s="228">
        <v>0</v>
      </c>
      <c r="H103" s="228">
        <v>0</v>
      </c>
      <c r="I103" s="228">
        <v>2526.5</v>
      </c>
      <c r="J103" s="228">
        <v>0</v>
      </c>
      <c r="K103" s="228">
        <v>0</v>
      </c>
      <c r="L103" s="228">
        <v>0</v>
      </c>
      <c r="M103" s="76">
        <v>90444.760000000009</v>
      </c>
      <c r="N103" s="228">
        <v>0</v>
      </c>
      <c r="O103" s="290">
        <v>90444.760000000009</v>
      </c>
      <c r="P103" s="114" t="s">
        <v>200</v>
      </c>
      <c r="Q103" s="78"/>
      <c r="R103" s="89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</row>
    <row r="104" spans="1:36" ht="12" customHeight="1">
      <c r="A104" s="66" t="s">
        <v>234</v>
      </c>
      <c r="B104" s="81" t="s">
        <v>235</v>
      </c>
      <c r="C104" s="85" t="s">
        <v>236</v>
      </c>
      <c r="D104" s="228">
        <v>8655137.870000001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8">
        <v>0</v>
      </c>
      <c r="L104" s="228">
        <v>0</v>
      </c>
      <c r="M104" s="76">
        <v>8655137.870000001</v>
      </c>
      <c r="N104" s="228">
        <v>0</v>
      </c>
      <c r="O104" s="290">
        <v>8655137.870000001</v>
      </c>
      <c r="P104" s="114" t="s">
        <v>235</v>
      </c>
      <c r="Q104" s="78"/>
      <c r="R104" s="89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</row>
    <row r="105" spans="1:36" ht="12" customHeight="1">
      <c r="A105" s="66" t="s">
        <v>237</v>
      </c>
      <c r="B105" s="81" t="s">
        <v>238</v>
      </c>
      <c r="C105" s="85" t="s">
        <v>239</v>
      </c>
      <c r="D105" s="228">
        <v>0</v>
      </c>
      <c r="E105" s="228">
        <v>0</v>
      </c>
      <c r="F105" s="228">
        <v>0</v>
      </c>
      <c r="G105" s="228">
        <v>0</v>
      </c>
      <c r="H105" s="228">
        <v>582053.65</v>
      </c>
      <c r="I105" s="228">
        <v>68258.740000000005</v>
      </c>
      <c r="J105" s="228">
        <v>0</v>
      </c>
      <c r="K105" s="228">
        <v>0</v>
      </c>
      <c r="L105" s="228">
        <v>0</v>
      </c>
      <c r="M105" s="76">
        <v>650312.39</v>
      </c>
      <c r="N105" s="228">
        <v>0</v>
      </c>
      <c r="O105" s="290">
        <v>650312.39</v>
      </c>
      <c r="P105" s="114" t="s">
        <v>200</v>
      </c>
      <c r="Q105" s="78"/>
      <c r="R105" s="89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</row>
    <row r="106" spans="1:36" ht="12" customHeight="1">
      <c r="A106" s="66" t="s">
        <v>240</v>
      </c>
      <c r="B106" s="81" t="s">
        <v>241</v>
      </c>
      <c r="C106" s="85" t="s">
        <v>242</v>
      </c>
      <c r="D106" s="228">
        <v>430531.82</v>
      </c>
      <c r="E106" s="228">
        <v>28022.080000000002</v>
      </c>
      <c r="F106" s="228">
        <v>36469</v>
      </c>
      <c r="G106" s="228">
        <v>0</v>
      </c>
      <c r="H106" s="228">
        <v>0</v>
      </c>
      <c r="I106" s="228">
        <v>-14975.99</v>
      </c>
      <c r="J106" s="228">
        <v>2518</v>
      </c>
      <c r="K106" s="228">
        <v>0</v>
      </c>
      <c r="L106" s="228">
        <v>0</v>
      </c>
      <c r="M106" s="76">
        <v>482564.91000000003</v>
      </c>
      <c r="N106" s="228">
        <v>0</v>
      </c>
      <c r="O106" s="290">
        <v>482564.91000000003</v>
      </c>
      <c r="P106" s="114" t="s">
        <v>1002</v>
      </c>
      <c r="Q106" s="78"/>
      <c r="R106" s="89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</row>
    <row r="107" spans="1:36" ht="12" customHeight="1">
      <c r="A107" s="66" t="s">
        <v>243</v>
      </c>
      <c r="B107" s="81" t="s">
        <v>244</v>
      </c>
      <c r="C107" s="85" t="s">
        <v>245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133000</v>
      </c>
      <c r="K107" s="228">
        <v>0</v>
      </c>
      <c r="L107" s="228">
        <v>8472253.4000000004</v>
      </c>
      <c r="M107" s="76">
        <v>8605253.4000000004</v>
      </c>
      <c r="N107" s="228">
        <v>0</v>
      </c>
      <c r="O107" s="290">
        <v>8605253.4000000004</v>
      </c>
      <c r="P107" s="114" t="s">
        <v>244</v>
      </c>
      <c r="Q107" s="78"/>
      <c r="R107" s="89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</row>
    <row r="108" spans="1:36" ht="12" customHeight="1">
      <c r="A108" s="66" t="s">
        <v>246</v>
      </c>
      <c r="B108" s="81" t="s">
        <v>247</v>
      </c>
      <c r="C108" s="85" t="s">
        <v>248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601000</v>
      </c>
      <c r="K108" s="228">
        <v>0</v>
      </c>
      <c r="L108" s="228">
        <v>34946949.219999999</v>
      </c>
      <c r="M108" s="76">
        <v>35547949.219999999</v>
      </c>
      <c r="N108" s="228">
        <v>0</v>
      </c>
      <c r="O108" s="290">
        <v>35547949.219999999</v>
      </c>
      <c r="P108" s="114" t="s">
        <v>1014</v>
      </c>
      <c r="Q108" s="78"/>
      <c r="R108" s="89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</row>
    <row r="109" spans="1:36" ht="12" customHeight="1">
      <c r="A109" s="66" t="s">
        <v>249</v>
      </c>
      <c r="B109" s="81" t="s">
        <v>250</v>
      </c>
      <c r="C109" s="85" t="s">
        <v>251</v>
      </c>
      <c r="D109" s="228">
        <v>0</v>
      </c>
      <c r="E109" s="228">
        <v>0</v>
      </c>
      <c r="F109" s="228">
        <v>0</v>
      </c>
      <c r="G109" s="228">
        <v>0</v>
      </c>
      <c r="H109" s="228">
        <v>0</v>
      </c>
      <c r="I109" s="228">
        <v>0</v>
      </c>
      <c r="J109" s="228">
        <v>1026619.17</v>
      </c>
      <c r="K109" s="228">
        <v>0</v>
      </c>
      <c r="L109" s="228">
        <v>4456025.13</v>
      </c>
      <c r="M109" s="76">
        <v>5482644.2999999998</v>
      </c>
      <c r="N109" s="228">
        <v>0</v>
      </c>
      <c r="O109" s="290">
        <v>5482644.2999999998</v>
      </c>
      <c r="P109" s="114" t="s">
        <v>1015</v>
      </c>
      <c r="Q109" s="78"/>
      <c r="R109" s="89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</row>
    <row r="110" spans="1:36" ht="12" customHeight="1">
      <c r="A110" s="66" t="s">
        <v>252</v>
      </c>
      <c r="B110" s="81" t="s">
        <v>253</v>
      </c>
      <c r="C110" s="85" t="s">
        <v>254</v>
      </c>
      <c r="D110" s="228">
        <v>0</v>
      </c>
      <c r="E110" s="228">
        <v>0</v>
      </c>
      <c r="F110" s="228">
        <v>0</v>
      </c>
      <c r="G110" s="228">
        <v>0</v>
      </c>
      <c r="H110" s="228">
        <v>0</v>
      </c>
      <c r="I110" s="228">
        <v>0</v>
      </c>
      <c r="J110" s="228">
        <v>26324610.359999999</v>
      </c>
      <c r="K110" s="228">
        <v>0</v>
      </c>
      <c r="L110" s="228">
        <v>19454320.34</v>
      </c>
      <c r="M110" s="76">
        <v>45778930.700000003</v>
      </c>
      <c r="N110" s="228">
        <v>0</v>
      </c>
      <c r="O110" s="290">
        <v>45778930.700000003</v>
      </c>
      <c r="P110" s="114" t="s">
        <v>1016</v>
      </c>
      <c r="Q110" s="78"/>
      <c r="R110" s="89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</row>
    <row r="111" spans="1:36" ht="12" customHeight="1">
      <c r="A111" s="66" t="s">
        <v>255</v>
      </c>
      <c r="B111" s="81" t="s">
        <v>256</v>
      </c>
      <c r="C111" s="85" t="s">
        <v>257</v>
      </c>
      <c r="D111" s="228">
        <v>111820.48</v>
      </c>
      <c r="E111" s="228">
        <v>0</v>
      </c>
      <c r="F111" s="228">
        <v>168444.62</v>
      </c>
      <c r="G111" s="228">
        <v>0</v>
      </c>
      <c r="H111" s="228">
        <v>0</v>
      </c>
      <c r="I111" s="228">
        <v>0</v>
      </c>
      <c r="J111" s="228">
        <v>0</v>
      </c>
      <c r="K111" s="228">
        <v>131930.79999999999</v>
      </c>
      <c r="L111" s="228">
        <v>295275.47000000003</v>
      </c>
      <c r="M111" s="76">
        <v>707471.37</v>
      </c>
      <c r="N111" s="228">
        <v>0</v>
      </c>
      <c r="O111" s="290">
        <v>707471.37</v>
      </c>
      <c r="P111" s="114" t="s">
        <v>1017</v>
      </c>
      <c r="Q111" s="78"/>
      <c r="R111" s="89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</row>
    <row r="112" spans="1:36" ht="12" customHeight="1">
      <c r="A112" s="66" t="s">
        <v>258</v>
      </c>
      <c r="B112" s="81" t="s">
        <v>259</v>
      </c>
      <c r="C112" s="85" t="s">
        <v>260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8">
        <v>0</v>
      </c>
      <c r="L112" s="228">
        <v>0</v>
      </c>
      <c r="M112" s="76">
        <v>0</v>
      </c>
      <c r="N112" s="228">
        <v>0</v>
      </c>
      <c r="O112" s="290">
        <v>0</v>
      </c>
      <c r="P112" s="114" t="s">
        <v>1018</v>
      </c>
      <c r="Q112" s="78"/>
      <c r="R112" s="89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</row>
    <row r="113" spans="1:36" ht="12" customHeight="1">
      <c r="A113" s="66" t="s">
        <v>261</v>
      </c>
      <c r="B113" s="81" t="s">
        <v>262</v>
      </c>
      <c r="C113" s="85" t="s">
        <v>263</v>
      </c>
      <c r="D113" s="228">
        <v>0</v>
      </c>
      <c r="E113" s="228">
        <v>0</v>
      </c>
      <c r="F113" s="228">
        <v>0</v>
      </c>
      <c r="G113" s="228">
        <v>0</v>
      </c>
      <c r="H113" s="228">
        <v>0</v>
      </c>
      <c r="I113" s="228">
        <v>0</v>
      </c>
      <c r="J113" s="228">
        <v>0</v>
      </c>
      <c r="K113" s="228">
        <v>0</v>
      </c>
      <c r="L113" s="228">
        <v>947209.04</v>
      </c>
      <c r="M113" s="76">
        <v>947209.04</v>
      </c>
      <c r="N113" s="228">
        <v>0</v>
      </c>
      <c r="O113" s="290">
        <v>947209.04</v>
      </c>
      <c r="P113" s="114" t="s">
        <v>1019</v>
      </c>
      <c r="Q113" s="78"/>
      <c r="R113" s="89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</row>
    <row r="114" spans="1:36" ht="12" customHeight="1">
      <c r="A114" s="66" t="s">
        <v>264</v>
      </c>
      <c r="B114" s="81" t="s">
        <v>265</v>
      </c>
      <c r="C114" s="85" t="s">
        <v>266</v>
      </c>
      <c r="D114" s="228">
        <v>0</v>
      </c>
      <c r="E114" s="228">
        <v>0</v>
      </c>
      <c r="F114" s="228">
        <v>0</v>
      </c>
      <c r="G114" s="228">
        <v>0</v>
      </c>
      <c r="H114" s="228">
        <v>0</v>
      </c>
      <c r="I114" s="228">
        <v>0</v>
      </c>
      <c r="J114" s="228">
        <v>0</v>
      </c>
      <c r="K114" s="228">
        <v>0</v>
      </c>
      <c r="L114" s="228">
        <v>11706725.68</v>
      </c>
      <c r="M114" s="76">
        <v>11706725.68</v>
      </c>
      <c r="N114" s="228">
        <v>0</v>
      </c>
      <c r="O114" s="290">
        <v>11706725.68</v>
      </c>
      <c r="P114" s="114" t="s">
        <v>1020</v>
      </c>
      <c r="Q114" s="78"/>
      <c r="R114" s="89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</row>
    <row r="115" spans="1:36" ht="12" customHeight="1">
      <c r="A115" s="66" t="s">
        <v>267</v>
      </c>
      <c r="B115" s="81" t="s">
        <v>268</v>
      </c>
      <c r="C115" s="85" t="s">
        <v>269</v>
      </c>
      <c r="D115" s="228">
        <v>196586.97999999998</v>
      </c>
      <c r="E115" s="228">
        <v>0</v>
      </c>
      <c r="F115" s="228">
        <v>485505.03</v>
      </c>
      <c r="G115" s="228">
        <v>0</v>
      </c>
      <c r="H115" s="228">
        <v>0</v>
      </c>
      <c r="I115" s="228">
        <v>0</v>
      </c>
      <c r="J115" s="228">
        <v>0</v>
      </c>
      <c r="K115" s="228">
        <v>0</v>
      </c>
      <c r="L115" s="228">
        <v>0</v>
      </c>
      <c r="M115" s="76">
        <v>682092.01</v>
      </c>
      <c r="N115" s="228">
        <v>0</v>
      </c>
      <c r="O115" s="290">
        <v>682092.01</v>
      </c>
      <c r="P115" s="114" t="s">
        <v>1021</v>
      </c>
      <c r="Q115" s="78"/>
      <c r="R115" s="89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</row>
    <row r="116" spans="1:36" ht="12" customHeight="1">
      <c r="A116" s="66" t="s">
        <v>270</v>
      </c>
      <c r="B116" s="81" t="s">
        <v>271</v>
      </c>
      <c r="C116" s="85" t="s">
        <v>272</v>
      </c>
      <c r="D116" s="228">
        <v>879515.80999999994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0</v>
      </c>
      <c r="K116" s="228">
        <v>0</v>
      </c>
      <c r="L116" s="228">
        <v>0</v>
      </c>
      <c r="M116" s="76">
        <v>879515.80999999994</v>
      </c>
      <c r="N116" s="228">
        <v>0</v>
      </c>
      <c r="O116" s="290">
        <v>879515.80999999994</v>
      </c>
      <c r="P116" s="114" t="s">
        <v>1022</v>
      </c>
      <c r="Q116" s="78"/>
      <c r="R116" s="89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</row>
    <row r="117" spans="1:36" ht="12" customHeight="1">
      <c r="A117" s="66" t="s">
        <v>273</v>
      </c>
      <c r="B117" s="229" t="s">
        <v>1110</v>
      </c>
      <c r="C117" s="230" t="s">
        <v>274</v>
      </c>
      <c r="D117" s="228">
        <v>68848.210000000006</v>
      </c>
      <c r="E117" s="228">
        <v>0</v>
      </c>
      <c r="F117" s="228">
        <v>0</v>
      </c>
      <c r="G117" s="228">
        <v>0</v>
      </c>
      <c r="H117" s="228">
        <v>0</v>
      </c>
      <c r="I117" s="228">
        <v>0</v>
      </c>
      <c r="J117" s="228">
        <v>-417084.3</v>
      </c>
      <c r="K117" s="228">
        <v>0</v>
      </c>
      <c r="L117" s="228">
        <v>6755911.0999999987</v>
      </c>
      <c r="M117" s="76">
        <v>6407675.0099999988</v>
      </c>
      <c r="N117" s="228">
        <v>0</v>
      </c>
      <c r="O117" s="290">
        <v>6407675.0099999988</v>
      </c>
      <c r="P117" s="114" t="s">
        <v>1023</v>
      </c>
      <c r="Q117" s="78"/>
      <c r="R117" s="89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</row>
    <row r="118" spans="1:36" ht="12" customHeight="1">
      <c r="A118" s="66" t="s">
        <v>275</v>
      </c>
      <c r="B118" s="229" t="s">
        <v>1111</v>
      </c>
      <c r="C118" s="230" t="s">
        <v>276</v>
      </c>
      <c r="D118" s="228">
        <v>12318.99</v>
      </c>
      <c r="E118" s="228">
        <v>0.32</v>
      </c>
      <c r="F118" s="228">
        <v>0</v>
      </c>
      <c r="G118" s="228">
        <v>0</v>
      </c>
      <c r="H118" s="228">
        <v>0</v>
      </c>
      <c r="I118" s="228">
        <v>0</v>
      </c>
      <c r="J118" s="228">
        <v>-938256.96</v>
      </c>
      <c r="K118" s="228">
        <v>0</v>
      </c>
      <c r="L118" s="228">
        <v>41715171.170000002</v>
      </c>
      <c r="M118" s="76">
        <v>40789233.520000003</v>
      </c>
      <c r="N118" s="228">
        <v>0</v>
      </c>
      <c r="O118" s="290">
        <v>40789233.520000003</v>
      </c>
      <c r="P118" s="114" t="s">
        <v>1024</v>
      </c>
      <c r="Q118" s="78"/>
      <c r="R118" s="89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</row>
    <row r="119" spans="1:36" ht="12" customHeight="1">
      <c r="A119" s="66"/>
      <c r="B119" s="81" t="s">
        <v>955</v>
      </c>
      <c r="C119" s="85" t="s">
        <v>956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8">
        <v>0</v>
      </c>
      <c r="L119" s="228">
        <v>0</v>
      </c>
      <c r="M119" s="76">
        <v>0</v>
      </c>
      <c r="N119" s="228">
        <v>0</v>
      </c>
      <c r="O119" s="290">
        <v>0</v>
      </c>
      <c r="P119" s="114" t="s">
        <v>1025</v>
      </c>
      <c r="Q119" s="78"/>
      <c r="R119" s="89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</row>
    <row r="120" spans="1:36" ht="12" customHeight="1">
      <c r="A120" s="66"/>
      <c r="B120" s="81" t="s">
        <v>957</v>
      </c>
      <c r="C120" s="85" t="s">
        <v>958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8">
        <v>0</v>
      </c>
      <c r="L120" s="228">
        <v>0</v>
      </c>
      <c r="M120" s="76">
        <v>0</v>
      </c>
      <c r="N120" s="228">
        <v>0</v>
      </c>
      <c r="O120" s="290">
        <v>0</v>
      </c>
      <c r="P120" s="114" t="s">
        <v>1026</v>
      </c>
      <c r="Q120" s="78"/>
      <c r="R120" s="89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</row>
    <row r="121" spans="1:36" ht="12" customHeight="1">
      <c r="A121" s="66"/>
      <c r="B121" s="81" t="s">
        <v>1144</v>
      </c>
      <c r="C121" s="85" t="s">
        <v>1145</v>
      </c>
      <c r="D121" s="228">
        <v>623684.41</v>
      </c>
      <c r="E121" s="228">
        <v>0</v>
      </c>
      <c r="F121" s="228">
        <v>0</v>
      </c>
      <c r="G121" s="228">
        <v>0</v>
      </c>
      <c r="H121" s="228">
        <v>0</v>
      </c>
      <c r="I121" s="228">
        <v>0</v>
      </c>
      <c r="J121" s="228">
        <v>380288</v>
      </c>
      <c r="K121" s="228">
        <v>0</v>
      </c>
      <c r="L121" s="228">
        <v>6548998.6999999993</v>
      </c>
      <c r="M121" s="76">
        <v>7552971.1099999994</v>
      </c>
      <c r="N121" s="228">
        <v>0</v>
      </c>
      <c r="O121" s="290">
        <v>7552971.1099999994</v>
      </c>
      <c r="P121" s="265" t="s">
        <v>1144</v>
      </c>
      <c r="Q121" s="78"/>
      <c r="R121" s="89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</row>
    <row r="122" spans="1:36" ht="12" customHeight="1">
      <c r="A122" s="66"/>
      <c r="B122" s="81" t="s">
        <v>1146</v>
      </c>
      <c r="C122" s="85" t="s">
        <v>1147</v>
      </c>
      <c r="D122" s="228">
        <v>5713984.2199999997</v>
      </c>
      <c r="E122" s="228">
        <v>0</v>
      </c>
      <c r="F122" s="228">
        <v>0</v>
      </c>
      <c r="G122" s="228">
        <v>0</v>
      </c>
      <c r="H122" s="228">
        <v>0</v>
      </c>
      <c r="I122" s="228">
        <v>0</v>
      </c>
      <c r="J122" s="228">
        <v>0</v>
      </c>
      <c r="K122" s="228">
        <v>0</v>
      </c>
      <c r="L122" s="228">
        <v>33314103.529999994</v>
      </c>
      <c r="M122" s="76">
        <v>39028087.749999993</v>
      </c>
      <c r="N122" s="228">
        <v>0</v>
      </c>
      <c r="O122" s="290">
        <v>39028087.749999993</v>
      </c>
      <c r="P122" s="265" t="s">
        <v>1146</v>
      </c>
      <c r="Q122" s="78"/>
      <c r="R122" s="89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</row>
    <row r="123" spans="1:36" ht="12" customHeight="1">
      <c r="A123" s="66" t="s">
        <v>277</v>
      </c>
      <c r="B123" s="81" t="s">
        <v>278</v>
      </c>
      <c r="C123" s="85" t="s">
        <v>279</v>
      </c>
      <c r="D123" s="228">
        <v>14361788.120000001</v>
      </c>
      <c r="E123" s="228">
        <v>29436741.599999998</v>
      </c>
      <c r="F123" s="228">
        <v>1525867.16</v>
      </c>
      <c r="G123" s="228">
        <v>-292157.71000000002</v>
      </c>
      <c r="H123" s="228">
        <v>4880029.76</v>
      </c>
      <c r="I123" s="228">
        <v>199420.49000000002</v>
      </c>
      <c r="J123" s="228">
        <v>1352890.21</v>
      </c>
      <c r="K123" s="228">
        <v>0</v>
      </c>
      <c r="L123" s="228">
        <v>0</v>
      </c>
      <c r="M123" s="76">
        <v>51464579.629999995</v>
      </c>
      <c r="N123" s="228">
        <v>0</v>
      </c>
      <c r="O123" s="290">
        <v>51464579.629999995</v>
      </c>
      <c r="P123" s="114" t="s">
        <v>1027</v>
      </c>
      <c r="Q123" s="78"/>
      <c r="R123" s="89"/>
      <c r="S123" s="54"/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</row>
    <row r="124" spans="1:36" ht="12" customHeight="1">
      <c r="A124" s="66" t="s">
        <v>280</v>
      </c>
      <c r="B124" s="81" t="s">
        <v>281</v>
      </c>
      <c r="C124" s="85" t="s">
        <v>282</v>
      </c>
      <c r="D124" s="228">
        <v>1147455.6100000001</v>
      </c>
      <c r="E124" s="228">
        <v>7204697.7599999998</v>
      </c>
      <c r="F124" s="228">
        <v>0</v>
      </c>
      <c r="G124" s="228">
        <v>51</v>
      </c>
      <c r="H124" s="228">
        <v>881847.25000000012</v>
      </c>
      <c r="I124" s="228">
        <v>5526</v>
      </c>
      <c r="J124" s="228">
        <v>49295.85</v>
      </c>
      <c r="K124" s="228">
        <v>0</v>
      </c>
      <c r="L124" s="228">
        <v>0</v>
      </c>
      <c r="M124" s="76">
        <v>9288873.4700000007</v>
      </c>
      <c r="N124" s="228">
        <v>-3630.1</v>
      </c>
      <c r="O124" s="290">
        <v>9285243.370000001</v>
      </c>
      <c r="P124" s="114" t="s">
        <v>1028</v>
      </c>
      <c r="Q124" s="78"/>
      <c r="R124" s="89"/>
      <c r="S124" s="54"/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</row>
    <row r="125" spans="1:36" ht="12" customHeight="1">
      <c r="A125" s="66" t="s">
        <v>283</v>
      </c>
      <c r="B125" s="81" t="s">
        <v>284</v>
      </c>
      <c r="C125" s="85" t="s">
        <v>285</v>
      </c>
      <c r="D125" s="228">
        <v>366899.6</v>
      </c>
      <c r="E125" s="228">
        <v>694697.28</v>
      </c>
      <c r="F125" s="228">
        <v>197196.87</v>
      </c>
      <c r="G125" s="228">
        <v>0</v>
      </c>
      <c r="H125" s="228">
        <v>1075891.07</v>
      </c>
      <c r="I125" s="228">
        <v>41508.79</v>
      </c>
      <c r="J125" s="228">
        <v>0</v>
      </c>
      <c r="K125" s="228">
        <v>0</v>
      </c>
      <c r="L125" s="228">
        <v>0</v>
      </c>
      <c r="M125" s="76">
        <v>2376193.6100000003</v>
      </c>
      <c r="N125" s="228">
        <v>0</v>
      </c>
      <c r="O125" s="290">
        <v>2376193.6100000003</v>
      </c>
      <c r="P125" s="114" t="s">
        <v>1028</v>
      </c>
      <c r="Q125" s="78"/>
      <c r="R125" s="89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</row>
    <row r="126" spans="1:36" ht="12" customHeight="1">
      <c r="A126" s="66" t="s">
        <v>286</v>
      </c>
      <c r="B126" s="81" t="s">
        <v>287</v>
      </c>
      <c r="C126" s="85" t="s">
        <v>288</v>
      </c>
      <c r="D126" s="228">
        <v>75</v>
      </c>
      <c r="E126" s="228">
        <v>287600.93</v>
      </c>
      <c r="F126" s="228">
        <v>925936.49</v>
      </c>
      <c r="G126" s="228">
        <v>0</v>
      </c>
      <c r="H126" s="228">
        <v>16712.64</v>
      </c>
      <c r="I126" s="228">
        <v>2783204.33</v>
      </c>
      <c r="J126" s="228">
        <v>268044.71000000002</v>
      </c>
      <c r="K126" s="228">
        <v>0</v>
      </c>
      <c r="L126" s="228">
        <v>0</v>
      </c>
      <c r="M126" s="76">
        <v>4281574.0999999996</v>
      </c>
      <c r="N126" s="228">
        <v>-424862.93</v>
      </c>
      <c r="O126" s="290">
        <v>3856711.1699999995</v>
      </c>
      <c r="P126" s="114" t="s">
        <v>1029</v>
      </c>
      <c r="Q126" s="78"/>
      <c r="R126" s="89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</row>
    <row r="127" spans="1:36" ht="12" customHeight="1">
      <c r="A127" s="66" t="s">
        <v>289</v>
      </c>
      <c r="B127" s="81" t="s">
        <v>290</v>
      </c>
      <c r="C127" s="85" t="s">
        <v>291</v>
      </c>
      <c r="D127" s="228">
        <v>-87537364.019999996</v>
      </c>
      <c r="E127" s="228">
        <v>127448.98</v>
      </c>
      <c r="F127" s="228">
        <v>20016193.48</v>
      </c>
      <c r="G127" s="228">
        <v>2343640.09</v>
      </c>
      <c r="H127" s="228">
        <v>23823794.25</v>
      </c>
      <c r="I127" s="228">
        <v>3211135.2299999995</v>
      </c>
      <c r="J127" s="228">
        <v>0</v>
      </c>
      <c r="K127" s="228">
        <v>0</v>
      </c>
      <c r="L127" s="228">
        <v>0</v>
      </c>
      <c r="M127" s="76">
        <v>-38015151.989999987</v>
      </c>
      <c r="N127" s="228">
        <v>38015151.989999995</v>
      </c>
      <c r="O127" s="291">
        <v>0</v>
      </c>
      <c r="P127" s="259" t="s">
        <v>999</v>
      </c>
      <c r="Q127" s="78"/>
      <c r="R127" s="89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</row>
    <row r="128" spans="1:36" ht="12" customHeight="1">
      <c r="A128" s="66" t="s">
        <v>292</v>
      </c>
      <c r="B128" s="81" t="s">
        <v>293</v>
      </c>
      <c r="C128" s="85" t="s">
        <v>294</v>
      </c>
      <c r="D128" s="228">
        <v>661034.03</v>
      </c>
      <c r="E128" s="228">
        <v>-1244317.76</v>
      </c>
      <c r="F128" s="228">
        <v>0</v>
      </c>
      <c r="G128" s="228">
        <v>0</v>
      </c>
      <c r="H128" s="228">
        <v>0</v>
      </c>
      <c r="I128" s="228">
        <v>0</v>
      </c>
      <c r="J128" s="228">
        <v>0</v>
      </c>
      <c r="K128" s="228">
        <v>0</v>
      </c>
      <c r="L128" s="228">
        <v>0</v>
      </c>
      <c r="M128" s="76">
        <v>-583283.73</v>
      </c>
      <c r="N128" s="228">
        <v>583283.73</v>
      </c>
      <c r="O128" s="291">
        <v>0</v>
      </c>
      <c r="P128" s="259" t="s">
        <v>999</v>
      </c>
      <c r="Q128" s="78"/>
      <c r="R128" s="89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</row>
    <row r="129" spans="1:36" ht="12" customHeight="1">
      <c r="A129" s="66" t="s">
        <v>295</v>
      </c>
      <c r="B129" s="81" t="s">
        <v>296</v>
      </c>
      <c r="C129" s="85" t="s">
        <v>297</v>
      </c>
      <c r="D129" s="228">
        <v>1398219.03</v>
      </c>
      <c r="E129" s="228">
        <v>0</v>
      </c>
      <c r="F129" s="228">
        <v>-2842308.51</v>
      </c>
      <c r="G129" s="228">
        <v>0</v>
      </c>
      <c r="H129" s="228">
        <v>0</v>
      </c>
      <c r="I129" s="228">
        <v>0</v>
      </c>
      <c r="J129" s="228">
        <v>0</v>
      </c>
      <c r="K129" s="228">
        <v>0</v>
      </c>
      <c r="L129" s="228">
        <v>0</v>
      </c>
      <c r="M129" s="76">
        <v>-1444089.4799999997</v>
      </c>
      <c r="N129" s="228">
        <v>1444089.4799999997</v>
      </c>
      <c r="O129" s="291">
        <v>0</v>
      </c>
      <c r="P129" s="259" t="s">
        <v>999</v>
      </c>
      <c r="Q129" s="78"/>
      <c r="R129" s="89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</row>
    <row r="130" spans="1:36" ht="12" customHeight="1">
      <c r="A130" s="66" t="s">
        <v>298</v>
      </c>
      <c r="B130" s="81" t="s">
        <v>299</v>
      </c>
      <c r="C130" s="85" t="s">
        <v>300</v>
      </c>
      <c r="D130" s="228">
        <v>1730.03</v>
      </c>
      <c r="E130" s="228">
        <v>0</v>
      </c>
      <c r="F130" s="228">
        <v>0</v>
      </c>
      <c r="G130" s="228">
        <v>0</v>
      </c>
      <c r="H130" s="228">
        <v>-1364763.33</v>
      </c>
      <c r="I130" s="228">
        <v>0</v>
      </c>
      <c r="J130" s="228">
        <v>0</v>
      </c>
      <c r="K130" s="228">
        <v>0</v>
      </c>
      <c r="L130" s="228">
        <v>0</v>
      </c>
      <c r="M130" s="76">
        <v>-1363033.3</v>
      </c>
      <c r="N130" s="228">
        <v>1363033.3</v>
      </c>
      <c r="O130" s="291">
        <v>0</v>
      </c>
      <c r="P130" s="259" t="s">
        <v>999</v>
      </c>
      <c r="Q130" s="78"/>
      <c r="R130" s="89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</row>
    <row r="131" spans="1:36" ht="12" customHeight="1">
      <c r="A131" s="66" t="s">
        <v>301</v>
      </c>
      <c r="B131" s="81" t="s">
        <v>302</v>
      </c>
      <c r="C131" s="85" t="s">
        <v>303</v>
      </c>
      <c r="D131" s="228">
        <v>610838.81999999995</v>
      </c>
      <c r="E131" s="228">
        <v>0</v>
      </c>
      <c r="F131" s="228">
        <v>0</v>
      </c>
      <c r="G131" s="228">
        <v>0</v>
      </c>
      <c r="H131" s="228">
        <v>0</v>
      </c>
      <c r="I131" s="228">
        <v>-792953.74</v>
      </c>
      <c r="J131" s="228">
        <v>0</v>
      </c>
      <c r="K131" s="228">
        <v>0</v>
      </c>
      <c r="L131" s="228">
        <v>0</v>
      </c>
      <c r="M131" s="76">
        <v>-182114.92000000004</v>
      </c>
      <c r="N131" s="228">
        <v>182114.92000000004</v>
      </c>
      <c r="O131" s="291">
        <v>0</v>
      </c>
      <c r="P131" s="259" t="s">
        <v>999</v>
      </c>
      <c r="Q131" s="78"/>
      <c r="R131" s="89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</row>
    <row r="132" spans="1:36" ht="12" customHeight="1">
      <c r="A132" s="66" t="s">
        <v>304</v>
      </c>
      <c r="B132" s="81" t="s">
        <v>305</v>
      </c>
      <c r="C132" s="85" t="s">
        <v>306</v>
      </c>
      <c r="D132" s="228">
        <v>70943.259999999995</v>
      </c>
      <c r="E132" s="228">
        <v>0</v>
      </c>
      <c r="F132" s="228">
        <v>0</v>
      </c>
      <c r="G132" s="228">
        <v>0</v>
      </c>
      <c r="H132" s="228">
        <v>0</v>
      </c>
      <c r="I132" s="228">
        <v>0</v>
      </c>
      <c r="J132" s="228">
        <v>-16389401.630000001</v>
      </c>
      <c r="K132" s="228">
        <v>0</v>
      </c>
      <c r="L132" s="228">
        <v>0</v>
      </c>
      <c r="M132" s="76">
        <v>-16318458.370000001</v>
      </c>
      <c r="N132" s="228">
        <v>16318458.370000001</v>
      </c>
      <c r="O132" s="291">
        <v>0</v>
      </c>
      <c r="P132" s="259" t="s">
        <v>999</v>
      </c>
      <c r="Q132" s="78"/>
      <c r="R132" s="89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</row>
    <row r="133" spans="1:36" ht="12" customHeight="1">
      <c r="A133" s="66" t="s">
        <v>307</v>
      </c>
      <c r="B133" s="81" t="s">
        <v>308</v>
      </c>
      <c r="C133" s="85" t="s">
        <v>309</v>
      </c>
      <c r="D133" s="228">
        <v>2043304.69</v>
      </c>
      <c r="E133" s="228">
        <v>0</v>
      </c>
      <c r="F133" s="228">
        <v>0</v>
      </c>
      <c r="G133" s="228">
        <v>0</v>
      </c>
      <c r="H133" s="228">
        <v>0</v>
      </c>
      <c r="I133" s="228">
        <v>0</v>
      </c>
      <c r="J133" s="228">
        <v>2670533.8599999994</v>
      </c>
      <c r="K133" s="228">
        <v>0</v>
      </c>
      <c r="L133" s="228">
        <v>13920121.939999999</v>
      </c>
      <c r="M133" s="76">
        <v>18633960.489999998</v>
      </c>
      <c r="N133" s="228">
        <v>-18633960.489999998</v>
      </c>
      <c r="O133" s="291">
        <v>0</v>
      </c>
      <c r="P133" s="259" t="s">
        <v>999</v>
      </c>
      <c r="Q133" s="78"/>
      <c r="R133" s="89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</row>
    <row r="134" spans="1:36" ht="12" customHeight="1">
      <c r="A134" s="66" t="s">
        <v>310</v>
      </c>
      <c r="B134" s="81" t="s">
        <v>311</v>
      </c>
      <c r="C134" s="85" t="s">
        <v>312</v>
      </c>
      <c r="D134" s="228">
        <v>0</v>
      </c>
      <c r="E134" s="228">
        <v>0</v>
      </c>
      <c r="F134" s="228">
        <v>0</v>
      </c>
      <c r="G134" s="228">
        <v>0</v>
      </c>
      <c r="H134" s="228">
        <v>0</v>
      </c>
      <c r="I134" s="228">
        <v>0</v>
      </c>
      <c r="J134" s="228">
        <v>0</v>
      </c>
      <c r="K134" s="228">
        <v>0</v>
      </c>
      <c r="L134" s="228">
        <v>-2027508.79</v>
      </c>
      <c r="M134" s="76">
        <v>-2027508.79</v>
      </c>
      <c r="N134" s="228">
        <v>2027508.79</v>
      </c>
      <c r="O134" s="291">
        <v>0</v>
      </c>
      <c r="P134" s="259" t="s">
        <v>999</v>
      </c>
      <c r="Q134" s="78"/>
      <c r="R134" s="89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</row>
    <row r="135" spans="1:36" ht="12" customHeight="1">
      <c r="A135" s="66"/>
      <c r="B135" s="231" t="s">
        <v>313</v>
      </c>
      <c r="C135" s="232" t="s">
        <v>314</v>
      </c>
      <c r="D135" s="228">
        <v>0</v>
      </c>
      <c r="E135" s="228">
        <v>0</v>
      </c>
      <c r="F135" s="228">
        <v>0</v>
      </c>
      <c r="G135" s="228">
        <v>0</v>
      </c>
      <c r="H135" s="228">
        <v>0</v>
      </c>
      <c r="I135" s="228">
        <v>0</v>
      </c>
      <c r="J135" s="228">
        <v>0</v>
      </c>
      <c r="K135" s="228">
        <v>0</v>
      </c>
      <c r="L135" s="228">
        <v>0</v>
      </c>
      <c r="M135" s="76">
        <v>0</v>
      </c>
      <c r="N135" s="228">
        <v>0</v>
      </c>
      <c r="O135" s="290">
        <v>0</v>
      </c>
      <c r="P135" s="114"/>
      <c r="Q135" s="78"/>
      <c r="R135" s="89"/>
      <c r="S135" s="54"/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</row>
    <row r="136" spans="1:36" ht="12" customHeight="1">
      <c r="A136" s="66" t="s">
        <v>310</v>
      </c>
      <c r="B136" s="81" t="s">
        <v>315</v>
      </c>
      <c r="C136" s="85" t="s">
        <v>316</v>
      </c>
      <c r="D136" s="228">
        <v>0</v>
      </c>
      <c r="E136" s="228">
        <v>0</v>
      </c>
      <c r="F136" s="228">
        <v>0</v>
      </c>
      <c r="G136" s="228">
        <v>0</v>
      </c>
      <c r="H136" s="228">
        <v>0</v>
      </c>
      <c r="I136" s="228">
        <v>0</v>
      </c>
      <c r="J136" s="228">
        <v>0</v>
      </c>
      <c r="K136" s="228">
        <v>0</v>
      </c>
      <c r="L136" s="228">
        <v>0</v>
      </c>
      <c r="M136" s="76">
        <v>0</v>
      </c>
      <c r="N136" s="228">
        <v>0</v>
      </c>
      <c r="O136" s="290">
        <v>0</v>
      </c>
      <c r="P136" s="114" t="s">
        <v>1030</v>
      </c>
      <c r="Q136" s="78"/>
      <c r="R136" s="89"/>
      <c r="S136" s="54"/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</row>
    <row r="137" spans="1:36" ht="13.5" customHeight="1">
      <c r="A137" s="66"/>
      <c r="B137" s="81" t="s">
        <v>317</v>
      </c>
      <c r="C137" s="85" t="s">
        <v>318</v>
      </c>
      <c r="D137" s="228">
        <v>0</v>
      </c>
      <c r="E137" s="228">
        <v>0</v>
      </c>
      <c r="F137" s="228">
        <v>0</v>
      </c>
      <c r="G137" s="228">
        <v>0</v>
      </c>
      <c r="H137" s="228">
        <v>0</v>
      </c>
      <c r="I137" s="228">
        <v>0</v>
      </c>
      <c r="J137" s="228">
        <v>0</v>
      </c>
      <c r="K137" s="228">
        <v>0</v>
      </c>
      <c r="L137" s="228">
        <v>0</v>
      </c>
      <c r="M137" s="76">
        <v>0</v>
      </c>
      <c r="N137" s="228">
        <v>0</v>
      </c>
      <c r="O137" s="290">
        <v>0</v>
      </c>
      <c r="P137" s="114" t="s">
        <v>1031</v>
      </c>
      <c r="Q137" s="78"/>
      <c r="R137" s="89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</row>
    <row r="138" spans="1:36" ht="12" customHeight="1">
      <c r="A138" s="66"/>
      <c r="B138" s="81" t="s">
        <v>319</v>
      </c>
      <c r="C138" s="85" t="s">
        <v>320</v>
      </c>
      <c r="D138" s="228">
        <v>131858121.44</v>
      </c>
      <c r="E138" s="228">
        <v>0</v>
      </c>
      <c r="F138" s="228">
        <v>0</v>
      </c>
      <c r="G138" s="228">
        <v>0</v>
      </c>
      <c r="H138" s="228">
        <v>0</v>
      </c>
      <c r="I138" s="228">
        <v>0</v>
      </c>
      <c r="J138" s="228">
        <v>-1</v>
      </c>
      <c r="K138" s="228">
        <v>0</v>
      </c>
      <c r="L138" s="228">
        <v>0</v>
      </c>
      <c r="M138" s="76">
        <v>131858120.44</v>
      </c>
      <c r="N138" s="228">
        <v>0</v>
      </c>
      <c r="O138" s="290">
        <v>131858120.44</v>
      </c>
      <c r="P138" s="114" t="s">
        <v>1032</v>
      </c>
      <c r="Q138" s="78"/>
      <c r="R138" s="89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</row>
    <row r="139" spans="1:36" ht="12" customHeight="1">
      <c r="A139" s="66"/>
      <c r="B139" s="81" t="s">
        <v>321</v>
      </c>
      <c r="C139" s="85" t="s">
        <v>322</v>
      </c>
      <c r="D139" s="228">
        <v>89171531.599999994</v>
      </c>
      <c r="E139" s="228">
        <v>0</v>
      </c>
      <c r="F139" s="228">
        <v>0</v>
      </c>
      <c r="G139" s="228">
        <v>0</v>
      </c>
      <c r="H139" s="228">
        <v>0</v>
      </c>
      <c r="I139" s="228">
        <v>0</v>
      </c>
      <c r="J139" s="228">
        <v>0</v>
      </c>
      <c r="K139" s="228">
        <v>0</v>
      </c>
      <c r="L139" s="228">
        <v>0</v>
      </c>
      <c r="M139" s="76">
        <v>89171531.599999994</v>
      </c>
      <c r="N139" s="228">
        <v>0</v>
      </c>
      <c r="O139" s="290">
        <v>89171531.599999994</v>
      </c>
      <c r="P139" s="114" t="s">
        <v>1033</v>
      </c>
      <c r="Q139" s="78"/>
      <c r="R139" s="89"/>
      <c r="S139" s="54"/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</row>
    <row r="140" spans="1:36" ht="14.25" customHeight="1">
      <c r="A140" s="66"/>
      <c r="B140" s="81" t="s">
        <v>947</v>
      </c>
      <c r="C140" s="85" t="s">
        <v>948</v>
      </c>
      <c r="D140" s="228">
        <v>73700961</v>
      </c>
      <c r="E140" s="228">
        <v>0</v>
      </c>
      <c r="F140" s="228">
        <v>0</v>
      </c>
      <c r="G140" s="228">
        <v>0</v>
      </c>
      <c r="H140" s="228">
        <v>0</v>
      </c>
      <c r="I140" s="228">
        <v>0</v>
      </c>
      <c r="J140" s="228">
        <v>0</v>
      </c>
      <c r="K140" s="228">
        <v>0</v>
      </c>
      <c r="L140" s="228">
        <v>0</v>
      </c>
      <c r="M140" s="76">
        <v>73700961</v>
      </c>
      <c r="N140" s="228">
        <v>0</v>
      </c>
      <c r="O140" s="290">
        <v>73700961</v>
      </c>
      <c r="P140" s="114" t="s">
        <v>1034</v>
      </c>
      <c r="Q140" s="78"/>
      <c r="R140" s="89"/>
      <c r="S140" s="54"/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</row>
    <row r="141" spans="1:36" ht="14.25" customHeight="1">
      <c r="A141" s="66"/>
      <c r="B141" s="81" t="s">
        <v>959</v>
      </c>
      <c r="C141" s="85" t="s">
        <v>960</v>
      </c>
      <c r="D141" s="228">
        <v>52307781.119999997</v>
      </c>
      <c r="E141" s="228">
        <v>0</v>
      </c>
      <c r="F141" s="228">
        <v>8224340.1400000006</v>
      </c>
      <c r="G141" s="228">
        <v>1392835.49</v>
      </c>
      <c r="H141" s="228">
        <v>0</v>
      </c>
      <c r="I141" s="228">
        <v>0</v>
      </c>
      <c r="J141" s="228">
        <v>0</v>
      </c>
      <c r="K141" s="228">
        <v>0</v>
      </c>
      <c r="L141" s="228">
        <v>2388412.4300000002</v>
      </c>
      <c r="M141" s="76">
        <v>64313369.18</v>
      </c>
      <c r="N141" s="228">
        <v>0</v>
      </c>
      <c r="O141" s="290">
        <v>64313369.18</v>
      </c>
      <c r="P141" s="114" t="s">
        <v>1035</v>
      </c>
      <c r="Q141" s="78"/>
      <c r="R141" s="89"/>
      <c r="S141" s="54"/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</row>
    <row r="142" spans="1:36" ht="12" customHeight="1">
      <c r="A142" s="66"/>
      <c r="B142" s="81" t="s">
        <v>949</v>
      </c>
      <c r="C142" s="85" t="s">
        <v>950</v>
      </c>
      <c r="D142" s="228">
        <v>0</v>
      </c>
      <c r="E142" s="228">
        <v>0</v>
      </c>
      <c r="F142" s="228">
        <v>0</v>
      </c>
      <c r="G142" s="228">
        <v>0</v>
      </c>
      <c r="H142" s="228">
        <v>0</v>
      </c>
      <c r="I142" s="228">
        <v>0</v>
      </c>
      <c r="J142" s="228">
        <v>0</v>
      </c>
      <c r="K142" s="228">
        <v>0</v>
      </c>
      <c r="L142" s="228">
        <v>0</v>
      </c>
      <c r="M142" s="76">
        <v>0</v>
      </c>
      <c r="N142" s="228">
        <v>0</v>
      </c>
      <c r="O142" s="290">
        <v>0</v>
      </c>
      <c r="P142" s="114" t="s">
        <v>1036</v>
      </c>
      <c r="Q142" s="78"/>
      <c r="R142" s="89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</row>
    <row r="143" spans="1:36" ht="12" customHeight="1">
      <c r="A143" s="66"/>
      <c r="B143" s="96" t="s">
        <v>323</v>
      </c>
      <c r="C143" s="85"/>
      <c r="D143" s="97">
        <v>2131396909.0689995</v>
      </c>
      <c r="E143" s="97">
        <v>55508137.155999988</v>
      </c>
      <c r="F143" s="97">
        <v>33908173.230000004</v>
      </c>
      <c r="G143" s="97">
        <v>20345241.119999997</v>
      </c>
      <c r="H143" s="97">
        <v>38471044.170000002</v>
      </c>
      <c r="I143" s="97">
        <v>213047018.67000002</v>
      </c>
      <c r="J143" s="97">
        <v>73710950.609999999</v>
      </c>
      <c r="K143" s="97">
        <v>131538.79999999999</v>
      </c>
      <c r="L143" s="97">
        <v>182893968.36000001</v>
      </c>
      <c r="M143" s="97">
        <v>2749412981.184999</v>
      </c>
      <c r="N143" s="97">
        <v>41382733.279999994</v>
      </c>
      <c r="O143" s="300">
        <v>2790795714.4649997</v>
      </c>
      <c r="P143" s="114"/>
      <c r="Q143" s="78"/>
      <c r="R143" s="89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</row>
    <row r="144" spans="1:36" ht="12" customHeight="1">
      <c r="A144" s="66"/>
      <c r="B144" s="91"/>
      <c r="C144" s="85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301"/>
      <c r="P144" s="114"/>
      <c r="Q144" s="78"/>
      <c r="R144" s="89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</row>
    <row r="145" spans="1:36" ht="12" customHeight="1">
      <c r="A145" s="66"/>
      <c r="B145" s="101" t="s">
        <v>324</v>
      </c>
      <c r="C145" s="102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290"/>
      <c r="P145" s="114"/>
      <c r="Q145" s="78"/>
      <c r="R145" s="89"/>
      <c r="S145" s="54"/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</row>
    <row r="146" spans="1:36" ht="12" customHeight="1">
      <c r="A146" s="66"/>
      <c r="B146" s="103"/>
      <c r="C146" s="75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290"/>
      <c r="P146" s="114"/>
      <c r="Q146" s="78"/>
      <c r="R146" s="89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</row>
    <row r="147" spans="1:36" ht="12" customHeight="1">
      <c r="A147" s="66" t="s">
        <v>325</v>
      </c>
      <c r="B147" s="81" t="s">
        <v>326</v>
      </c>
      <c r="C147" s="85" t="s">
        <v>327</v>
      </c>
      <c r="D147" s="228">
        <v>102287859.14999999</v>
      </c>
      <c r="E147" s="228">
        <v>25006687.82</v>
      </c>
      <c r="F147" s="228">
        <v>704734.59000000008</v>
      </c>
      <c r="G147" s="228">
        <v>0</v>
      </c>
      <c r="H147" s="228">
        <v>116281.59</v>
      </c>
      <c r="I147" s="228">
        <v>1047692.5700000001</v>
      </c>
      <c r="J147" s="228">
        <v>244050187.13999999</v>
      </c>
      <c r="K147" s="228">
        <v>0</v>
      </c>
      <c r="L147" s="228">
        <v>0</v>
      </c>
      <c r="M147" s="76">
        <v>373213442.86000001</v>
      </c>
      <c r="N147" s="228">
        <v>0</v>
      </c>
      <c r="O147" s="290">
        <v>373213442.86000001</v>
      </c>
      <c r="P147" s="114"/>
      <c r="Q147" s="78"/>
      <c r="R147" s="89"/>
      <c r="S147" s="54"/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</row>
    <row r="148" spans="1:36" ht="12" customHeight="1">
      <c r="A148" s="66" t="s">
        <v>328</v>
      </c>
      <c r="B148" s="81" t="s">
        <v>329</v>
      </c>
      <c r="C148" s="85" t="s">
        <v>330</v>
      </c>
      <c r="D148" s="228">
        <v>0</v>
      </c>
      <c r="E148" s="228">
        <v>0</v>
      </c>
      <c r="F148" s="228">
        <v>0</v>
      </c>
      <c r="G148" s="228">
        <v>0</v>
      </c>
      <c r="H148" s="228">
        <v>0</v>
      </c>
      <c r="I148" s="228">
        <v>0</v>
      </c>
      <c r="J148" s="228">
        <v>0</v>
      </c>
      <c r="K148" s="228">
        <v>0</v>
      </c>
      <c r="L148" s="228">
        <v>0</v>
      </c>
      <c r="M148" s="76">
        <v>0</v>
      </c>
      <c r="N148" s="228">
        <v>0</v>
      </c>
      <c r="O148" s="290">
        <v>0</v>
      </c>
      <c r="P148" s="114"/>
      <c r="Q148" s="78"/>
      <c r="R148" s="89"/>
      <c r="S148" s="54"/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</row>
    <row r="149" spans="1:36" ht="12" customHeight="1">
      <c r="A149" s="66" t="s">
        <v>331</v>
      </c>
      <c r="B149" s="81" t="s">
        <v>332</v>
      </c>
      <c r="C149" s="85" t="s">
        <v>333</v>
      </c>
      <c r="D149" s="228">
        <v>0</v>
      </c>
      <c r="E149" s="228">
        <v>29899.21</v>
      </c>
      <c r="F149" s="228">
        <v>0</v>
      </c>
      <c r="G149" s="228">
        <v>0</v>
      </c>
      <c r="H149" s="228">
        <v>0</v>
      </c>
      <c r="I149" s="228">
        <v>0</v>
      </c>
      <c r="J149" s="228">
        <v>0</v>
      </c>
      <c r="K149" s="228">
        <v>0</v>
      </c>
      <c r="L149" s="228">
        <v>0</v>
      </c>
      <c r="M149" s="76">
        <v>29899.21</v>
      </c>
      <c r="N149" s="228">
        <v>0</v>
      </c>
      <c r="O149" s="290">
        <v>29899.21</v>
      </c>
      <c r="P149" s="114"/>
      <c r="Q149" s="78"/>
      <c r="R149" s="89"/>
      <c r="S149" s="54"/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</row>
    <row r="150" spans="1:36" ht="12" customHeight="1">
      <c r="A150" s="66" t="s">
        <v>334</v>
      </c>
      <c r="B150" s="81" t="s">
        <v>335</v>
      </c>
      <c r="C150" s="85" t="s">
        <v>336</v>
      </c>
      <c r="D150" s="228">
        <v>2204587.4900000002</v>
      </c>
      <c r="E150" s="228">
        <v>8499.23</v>
      </c>
      <c r="F150" s="228">
        <v>1286580.44</v>
      </c>
      <c r="G150" s="228">
        <v>0</v>
      </c>
      <c r="H150" s="228">
        <v>0</v>
      </c>
      <c r="I150" s="228">
        <v>0</v>
      </c>
      <c r="J150" s="228">
        <v>0</v>
      </c>
      <c r="K150" s="228">
        <v>0</v>
      </c>
      <c r="L150" s="228">
        <v>0</v>
      </c>
      <c r="M150" s="76">
        <v>3499667.16</v>
      </c>
      <c r="N150" s="228">
        <v>0</v>
      </c>
      <c r="O150" s="290">
        <v>3499667.16</v>
      </c>
      <c r="P150" s="114"/>
      <c r="Q150" s="78"/>
      <c r="R150" s="89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</row>
    <row r="151" spans="1:36" ht="12" customHeight="1">
      <c r="A151" s="66" t="s">
        <v>337</v>
      </c>
      <c r="B151" s="81" t="s">
        <v>338</v>
      </c>
      <c r="C151" s="85" t="s">
        <v>339</v>
      </c>
      <c r="D151" s="228">
        <v>5257180.5</v>
      </c>
      <c r="E151" s="228">
        <v>0</v>
      </c>
      <c r="F151" s="228">
        <v>0</v>
      </c>
      <c r="G151" s="228">
        <v>0</v>
      </c>
      <c r="H151" s="228">
        <v>0</v>
      </c>
      <c r="I151" s="228">
        <v>0</v>
      </c>
      <c r="J151" s="228">
        <v>0</v>
      </c>
      <c r="K151" s="228">
        <v>0</v>
      </c>
      <c r="L151" s="228">
        <v>0</v>
      </c>
      <c r="M151" s="76">
        <v>5257180.5</v>
      </c>
      <c r="N151" s="228">
        <v>0</v>
      </c>
      <c r="O151" s="290">
        <v>5257180.5</v>
      </c>
      <c r="P151" s="114"/>
      <c r="Q151" s="78"/>
      <c r="R151" s="89"/>
      <c r="S151" s="54"/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</row>
    <row r="152" spans="1:36" ht="12" customHeight="1">
      <c r="A152" s="66" t="s">
        <v>340</v>
      </c>
      <c r="B152" s="81" t="s">
        <v>341</v>
      </c>
      <c r="C152" s="85" t="s">
        <v>342</v>
      </c>
      <c r="D152" s="228">
        <v>0</v>
      </c>
      <c r="E152" s="228">
        <v>3905605.92</v>
      </c>
      <c r="F152" s="228">
        <v>0</v>
      </c>
      <c r="G152" s="228">
        <v>0</v>
      </c>
      <c r="H152" s="228">
        <v>0</v>
      </c>
      <c r="I152" s="228">
        <v>0</v>
      </c>
      <c r="J152" s="228">
        <v>0</v>
      </c>
      <c r="K152" s="228">
        <v>0</v>
      </c>
      <c r="L152" s="228">
        <v>0</v>
      </c>
      <c r="M152" s="76">
        <v>3905605.92</v>
      </c>
      <c r="N152" s="228">
        <v>0</v>
      </c>
      <c r="O152" s="290">
        <v>3905605.92</v>
      </c>
      <c r="P152" s="114"/>
      <c r="Q152" s="78"/>
      <c r="R152" s="89"/>
      <c r="S152" s="54"/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</row>
    <row r="153" spans="1:36" ht="12" customHeight="1">
      <c r="A153" s="66" t="s">
        <v>343</v>
      </c>
      <c r="B153" s="81" t="s">
        <v>344</v>
      </c>
      <c r="C153" s="85" t="s">
        <v>345</v>
      </c>
      <c r="D153" s="228">
        <v>0</v>
      </c>
      <c r="E153" s="228">
        <v>0</v>
      </c>
      <c r="F153" s="228">
        <v>0</v>
      </c>
      <c r="G153" s="228">
        <v>0</v>
      </c>
      <c r="H153" s="228">
        <v>0</v>
      </c>
      <c r="I153" s="228">
        <v>0</v>
      </c>
      <c r="J153" s="228">
        <v>0</v>
      </c>
      <c r="K153" s="228">
        <v>0</v>
      </c>
      <c r="L153" s="228">
        <v>0</v>
      </c>
      <c r="M153" s="76">
        <v>0</v>
      </c>
      <c r="N153" s="228">
        <v>0</v>
      </c>
      <c r="O153" s="290">
        <v>0</v>
      </c>
      <c r="P153" s="114"/>
      <c r="Q153" s="78"/>
      <c r="R153" s="89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</row>
    <row r="154" spans="1:36" ht="12" customHeight="1">
      <c r="A154" s="66" t="s">
        <v>346</v>
      </c>
      <c r="B154" s="81" t="s">
        <v>347</v>
      </c>
      <c r="C154" s="85" t="s">
        <v>348</v>
      </c>
      <c r="D154" s="228">
        <v>-1437749444.2800004</v>
      </c>
      <c r="E154" s="228">
        <v>-1071457.3</v>
      </c>
      <c r="F154" s="228">
        <v>-1549987.1700000002</v>
      </c>
      <c r="G154" s="228">
        <v>0</v>
      </c>
      <c r="H154" s="228">
        <v>0</v>
      </c>
      <c r="I154" s="228">
        <v>0</v>
      </c>
      <c r="J154" s="228">
        <v>-53004.33</v>
      </c>
      <c r="K154" s="228">
        <v>0</v>
      </c>
      <c r="L154" s="228">
        <v>0</v>
      </c>
      <c r="M154" s="76">
        <v>-1440423893.0800004</v>
      </c>
      <c r="N154" s="228">
        <v>0</v>
      </c>
      <c r="O154" s="290">
        <v>-1440423893.0800004</v>
      </c>
      <c r="P154" s="114"/>
      <c r="Q154" s="78"/>
      <c r="R154" s="89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</row>
    <row r="155" spans="1:36" ht="12" customHeight="1">
      <c r="A155" s="66" t="s">
        <v>349</v>
      </c>
      <c r="B155" s="231" t="s">
        <v>350</v>
      </c>
      <c r="C155" s="232" t="s">
        <v>351</v>
      </c>
      <c r="D155" s="228">
        <v>51681027.07</v>
      </c>
      <c r="E155" s="228">
        <v>1081065.3400000001</v>
      </c>
      <c r="F155" s="228">
        <v>1000000</v>
      </c>
      <c r="G155" s="228">
        <v>11836723.9</v>
      </c>
      <c r="H155" s="228">
        <v>0</v>
      </c>
      <c r="I155" s="228">
        <v>0</v>
      </c>
      <c r="J155" s="228">
        <v>13462744.119999999</v>
      </c>
      <c r="K155" s="228">
        <v>22347.51</v>
      </c>
      <c r="L155" s="228">
        <v>0</v>
      </c>
      <c r="M155" s="76">
        <v>79083907.940000013</v>
      </c>
      <c r="N155" s="228">
        <v>0</v>
      </c>
      <c r="O155" s="290">
        <v>79083907.940000013</v>
      </c>
      <c r="P155" s="114"/>
      <c r="Q155" s="78"/>
      <c r="R155" s="89"/>
      <c r="S155" s="54"/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</row>
    <row r="156" spans="1:36" ht="12" customHeight="1">
      <c r="A156" s="66" t="s">
        <v>352</v>
      </c>
      <c r="B156" s="231" t="s">
        <v>353</v>
      </c>
      <c r="C156" s="232" t="s">
        <v>354</v>
      </c>
      <c r="D156" s="228">
        <v>0</v>
      </c>
      <c r="E156" s="228">
        <v>32185889.539999999</v>
      </c>
      <c r="F156" s="228">
        <v>18864887.260000002</v>
      </c>
      <c r="G156" s="228">
        <v>6165625.4599999944</v>
      </c>
      <c r="H156" s="228">
        <v>4511269.2699999996</v>
      </c>
      <c r="I156" s="228">
        <v>0</v>
      </c>
      <c r="J156" s="228">
        <v>144136242.06</v>
      </c>
      <c r="K156" s="228">
        <v>23344.75</v>
      </c>
      <c r="L156" s="228">
        <v>0</v>
      </c>
      <c r="M156" s="76">
        <v>205887258.33999997</v>
      </c>
      <c r="N156" s="228">
        <v>0</v>
      </c>
      <c r="O156" s="290">
        <v>205887258.33999997</v>
      </c>
      <c r="P156" s="114"/>
      <c r="Q156" s="78"/>
      <c r="R156" s="89"/>
      <c r="S156" s="54"/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</row>
    <row r="157" spans="1:36" ht="12" customHeight="1">
      <c r="A157" s="66" t="s">
        <v>355</v>
      </c>
      <c r="B157" s="231" t="s">
        <v>1112</v>
      </c>
      <c r="C157" s="232" t="s">
        <v>357</v>
      </c>
      <c r="D157" s="228">
        <v>557007165.24000001</v>
      </c>
      <c r="E157" s="228">
        <v>50767525.10999997</v>
      </c>
      <c r="F157" s="228">
        <v>164497879.08999997</v>
      </c>
      <c r="G157" s="228">
        <v>209889174.29999998</v>
      </c>
      <c r="H157" s="228">
        <v>22612653.569999997</v>
      </c>
      <c r="I157" s="228">
        <v>-1098132.3799999999</v>
      </c>
      <c r="J157" s="228">
        <v>984349311.13000023</v>
      </c>
      <c r="K157" s="228">
        <v>385194.87999999995</v>
      </c>
      <c r="L157" s="228">
        <v>1441218225.3400002</v>
      </c>
      <c r="M157" s="76">
        <v>3429628996.2800007</v>
      </c>
      <c r="N157" s="228">
        <v>0</v>
      </c>
      <c r="O157" s="290">
        <v>3429628996.2800007</v>
      </c>
      <c r="P157" s="114"/>
      <c r="Q157" s="78"/>
      <c r="R157" s="104"/>
      <c r="S157" s="54"/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</row>
    <row r="158" spans="1:36" ht="12" customHeight="1">
      <c r="A158" s="66" t="s">
        <v>358</v>
      </c>
      <c r="B158" s="231" t="s">
        <v>359</v>
      </c>
      <c r="C158" s="232" t="s">
        <v>360</v>
      </c>
      <c r="D158" s="228">
        <v>0</v>
      </c>
      <c r="E158" s="228">
        <v>0</v>
      </c>
      <c r="F158" s="228">
        <v>0</v>
      </c>
      <c r="G158" s="228">
        <v>0</v>
      </c>
      <c r="H158" s="228">
        <v>0</v>
      </c>
      <c r="I158" s="228">
        <v>0</v>
      </c>
      <c r="J158" s="228">
        <v>0</v>
      </c>
      <c r="K158" s="228">
        <v>0</v>
      </c>
      <c r="L158" s="228">
        <v>3151290726.6400003</v>
      </c>
      <c r="M158" s="76">
        <v>3151290726.6400003</v>
      </c>
      <c r="N158" s="228">
        <v>-17094742.120000001</v>
      </c>
      <c r="O158" s="290">
        <v>3134195984.5200005</v>
      </c>
      <c r="P158" s="114"/>
      <c r="Q158" s="78"/>
      <c r="R158" s="89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</row>
    <row r="159" spans="1:36" ht="12" customHeight="1">
      <c r="A159" s="66" t="s">
        <v>361</v>
      </c>
      <c r="B159" s="231" t="s">
        <v>362</v>
      </c>
      <c r="C159" s="232" t="s">
        <v>363</v>
      </c>
      <c r="D159" s="228">
        <v>-10996006.260000002</v>
      </c>
      <c r="E159" s="228">
        <v>-83544.41</v>
      </c>
      <c r="F159" s="228">
        <v>60240.13</v>
      </c>
      <c r="G159" s="228">
        <v>0</v>
      </c>
      <c r="H159" s="228">
        <v>-136588.91</v>
      </c>
      <c r="I159" s="228">
        <v>-105956.32</v>
      </c>
      <c r="J159" s="228">
        <v>369581.42000000004</v>
      </c>
      <c r="K159" s="228">
        <v>0</v>
      </c>
      <c r="L159" s="228">
        <v>5181263.93</v>
      </c>
      <c r="M159" s="76">
        <v>-5711010.4200000018</v>
      </c>
      <c r="N159" s="228">
        <v>-6199</v>
      </c>
      <c r="O159" s="290">
        <v>-5717209.4200000018</v>
      </c>
      <c r="P159" s="114"/>
      <c r="Q159" s="78"/>
      <c r="R159" s="89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</row>
    <row r="160" spans="1:36" ht="12" customHeight="1">
      <c r="A160" s="66"/>
      <c r="B160" s="91"/>
      <c r="C160" s="85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298"/>
      <c r="P160" s="114"/>
      <c r="Q160" s="78"/>
      <c r="R160" s="89"/>
      <c r="S160" s="54"/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</row>
    <row r="161" spans="1:36" ht="12" customHeight="1">
      <c r="A161" s="66"/>
      <c r="B161" s="96" t="s">
        <v>364</v>
      </c>
      <c r="C161" s="85"/>
      <c r="D161" s="97">
        <v>-730307631.09000039</v>
      </c>
      <c r="E161" s="97">
        <v>111830170.45999998</v>
      </c>
      <c r="F161" s="97">
        <v>184864334.33999997</v>
      </c>
      <c r="G161" s="97">
        <v>227891523.65999997</v>
      </c>
      <c r="H161" s="97">
        <v>27103615.519999996</v>
      </c>
      <c r="I161" s="97">
        <v>-156396.12999999983</v>
      </c>
      <c r="J161" s="97">
        <v>1386315061.5400004</v>
      </c>
      <c r="K161" s="97">
        <v>430887.13999999996</v>
      </c>
      <c r="L161" s="97">
        <v>4597690215.9100008</v>
      </c>
      <c r="M161" s="97">
        <v>5805661781.3500004</v>
      </c>
      <c r="N161" s="97">
        <v>-17100941.120000001</v>
      </c>
      <c r="O161" s="300">
        <v>5788560840.2300005</v>
      </c>
      <c r="P161" s="114"/>
      <c r="Q161" s="78"/>
      <c r="R161" s="89"/>
      <c r="S161" s="54"/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</row>
    <row r="162" spans="1:36" ht="12" customHeight="1">
      <c r="A162" s="66"/>
      <c r="B162" s="91"/>
      <c r="C162" s="85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301"/>
      <c r="P162" s="114"/>
      <c r="Q162" s="78"/>
      <c r="R162" s="89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</row>
    <row r="163" spans="1:36" ht="12" customHeight="1">
      <c r="A163" s="66"/>
      <c r="B163" s="101" t="s">
        <v>365</v>
      </c>
      <c r="C163" s="102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290"/>
      <c r="P163" s="114"/>
      <c r="Q163" s="78"/>
      <c r="R163" s="89"/>
      <c r="S163" s="54"/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</row>
    <row r="164" spans="1:36" ht="12" customHeight="1">
      <c r="A164" s="66"/>
      <c r="B164" s="103"/>
      <c r="C164" s="75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290"/>
      <c r="P164" s="114"/>
      <c r="Q164" s="78"/>
      <c r="R164" s="89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</row>
    <row r="165" spans="1:36" ht="12" customHeight="1">
      <c r="A165" s="66" t="s">
        <v>366</v>
      </c>
      <c r="B165" s="81" t="s">
        <v>367</v>
      </c>
      <c r="C165" s="85" t="s">
        <v>368</v>
      </c>
      <c r="D165" s="228">
        <v>52065980.589999996</v>
      </c>
      <c r="E165" s="228">
        <v>0</v>
      </c>
      <c r="F165" s="228">
        <v>0</v>
      </c>
      <c r="G165" s="228">
        <v>0</v>
      </c>
      <c r="H165" s="228">
        <v>0</v>
      </c>
      <c r="I165" s="228">
        <v>0</v>
      </c>
      <c r="J165" s="228">
        <v>0</v>
      </c>
      <c r="K165" s="228">
        <v>0</v>
      </c>
      <c r="L165" s="228">
        <v>0</v>
      </c>
      <c r="M165" s="76">
        <v>52065980.589999996</v>
      </c>
      <c r="N165" s="228">
        <v>0</v>
      </c>
      <c r="O165" s="290">
        <v>52065980.589999996</v>
      </c>
      <c r="P165" s="114" t="s">
        <v>1037</v>
      </c>
      <c r="Q165" s="78"/>
      <c r="R165" s="89"/>
      <c r="S165" s="54"/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</row>
    <row r="166" spans="1:36" ht="12" customHeight="1">
      <c r="A166" s="66" t="s">
        <v>369</v>
      </c>
      <c r="B166" s="81" t="s">
        <v>370</v>
      </c>
      <c r="C166" s="85" t="s">
        <v>371</v>
      </c>
      <c r="D166" s="228">
        <v>426625577.24999994</v>
      </c>
      <c r="E166" s="228">
        <v>0</v>
      </c>
      <c r="F166" s="228">
        <v>0</v>
      </c>
      <c r="G166" s="228">
        <v>0</v>
      </c>
      <c r="H166" s="228">
        <v>0</v>
      </c>
      <c r="I166" s="228">
        <v>0</v>
      </c>
      <c r="J166" s="228">
        <v>0</v>
      </c>
      <c r="K166" s="228">
        <v>0</v>
      </c>
      <c r="L166" s="228">
        <v>0</v>
      </c>
      <c r="M166" s="76">
        <v>426625577.24999994</v>
      </c>
      <c r="N166" s="228">
        <v>-496827902.72000003</v>
      </c>
      <c r="O166" s="290">
        <v>-70202325.470000088</v>
      </c>
      <c r="P166" s="114" t="s">
        <v>1037</v>
      </c>
      <c r="Q166" s="78"/>
      <c r="R166" s="89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</row>
    <row r="167" spans="1:36" ht="12" customHeight="1">
      <c r="A167" s="66" t="s">
        <v>372</v>
      </c>
      <c r="B167" s="81" t="s">
        <v>373</v>
      </c>
      <c r="C167" s="85" t="s">
        <v>374</v>
      </c>
      <c r="D167" s="228">
        <v>136239167.08999997</v>
      </c>
      <c r="E167" s="228">
        <v>0</v>
      </c>
      <c r="F167" s="228">
        <v>0</v>
      </c>
      <c r="G167" s="228">
        <v>0</v>
      </c>
      <c r="H167" s="228">
        <v>0</v>
      </c>
      <c r="I167" s="228">
        <v>0</v>
      </c>
      <c r="J167" s="228">
        <v>0</v>
      </c>
      <c r="K167" s="228">
        <v>0</v>
      </c>
      <c r="L167" s="228">
        <v>0</v>
      </c>
      <c r="M167" s="76">
        <v>136239167.08999997</v>
      </c>
      <c r="N167" s="228">
        <v>-498508.62</v>
      </c>
      <c r="O167" s="290">
        <v>135740658.46999997</v>
      </c>
      <c r="P167" s="114" t="s">
        <v>1037</v>
      </c>
      <c r="Q167" s="78"/>
      <c r="R167" s="89"/>
      <c r="S167" s="54"/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</row>
    <row r="168" spans="1:36" ht="12" customHeight="1">
      <c r="A168" s="66" t="s">
        <v>375</v>
      </c>
      <c r="B168" s="81" t="s">
        <v>1038</v>
      </c>
      <c r="C168" s="85" t="s">
        <v>376</v>
      </c>
      <c r="D168" s="228">
        <v>18689023.789999995</v>
      </c>
      <c r="E168" s="228">
        <v>0</v>
      </c>
      <c r="F168" s="228">
        <v>0</v>
      </c>
      <c r="G168" s="228">
        <v>0</v>
      </c>
      <c r="H168" s="228">
        <v>0</v>
      </c>
      <c r="I168" s="228">
        <v>0</v>
      </c>
      <c r="J168" s="228">
        <v>0</v>
      </c>
      <c r="K168" s="228">
        <v>0</v>
      </c>
      <c r="L168" s="228">
        <v>0</v>
      </c>
      <c r="M168" s="76">
        <v>18689023.789999995</v>
      </c>
      <c r="N168" s="228">
        <v>0</v>
      </c>
      <c r="O168" s="290">
        <v>18689023.789999995</v>
      </c>
      <c r="P168" s="114" t="s">
        <v>1037</v>
      </c>
      <c r="Q168" s="78"/>
      <c r="R168" s="89"/>
      <c r="S168" s="54"/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</row>
    <row r="169" spans="1:36" ht="12" customHeight="1">
      <c r="A169" s="66" t="s">
        <v>377</v>
      </c>
      <c r="B169" s="81" t="s">
        <v>378</v>
      </c>
      <c r="C169" s="85" t="s">
        <v>379</v>
      </c>
      <c r="D169" s="228">
        <v>18696155.75</v>
      </c>
      <c r="E169" s="228">
        <v>0</v>
      </c>
      <c r="F169" s="228">
        <v>0</v>
      </c>
      <c r="G169" s="228">
        <v>0</v>
      </c>
      <c r="H169" s="228">
        <v>0</v>
      </c>
      <c r="I169" s="228">
        <v>0</v>
      </c>
      <c r="J169" s="228">
        <v>0</v>
      </c>
      <c r="K169" s="228">
        <v>0</v>
      </c>
      <c r="L169" s="228">
        <v>0</v>
      </c>
      <c r="M169" s="76">
        <v>18696155.75</v>
      </c>
      <c r="N169" s="228">
        <v>0</v>
      </c>
      <c r="O169" s="290">
        <v>18696155.75</v>
      </c>
      <c r="P169" s="114" t="s">
        <v>1037</v>
      </c>
      <c r="Q169" s="78"/>
      <c r="R169" s="89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</row>
    <row r="170" spans="1:36" ht="12" customHeight="1">
      <c r="A170" s="66" t="s">
        <v>380</v>
      </c>
      <c r="B170" s="81" t="s">
        <v>381</v>
      </c>
      <c r="C170" s="85" t="s">
        <v>382</v>
      </c>
      <c r="D170" s="228">
        <v>621862.74</v>
      </c>
      <c r="E170" s="228">
        <v>0</v>
      </c>
      <c r="F170" s="228">
        <v>0</v>
      </c>
      <c r="G170" s="228">
        <v>0</v>
      </c>
      <c r="H170" s="228">
        <v>0</v>
      </c>
      <c r="I170" s="228">
        <v>0</v>
      </c>
      <c r="J170" s="228">
        <v>0</v>
      </c>
      <c r="K170" s="228">
        <v>0</v>
      </c>
      <c r="L170" s="228">
        <v>0</v>
      </c>
      <c r="M170" s="76">
        <v>621862.74</v>
      </c>
      <c r="N170" s="228">
        <v>0</v>
      </c>
      <c r="O170" s="290">
        <v>621862.74</v>
      </c>
      <c r="P170" s="114" t="s">
        <v>1037</v>
      </c>
      <c r="Q170" s="78"/>
      <c r="R170" s="89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</row>
    <row r="171" spans="1:36" ht="12" customHeight="1">
      <c r="A171" s="66" t="s">
        <v>383</v>
      </c>
      <c r="B171" s="81" t="s">
        <v>384</v>
      </c>
      <c r="C171" s="85" t="s">
        <v>385</v>
      </c>
      <c r="D171" s="228">
        <v>1080</v>
      </c>
      <c r="E171" s="228">
        <v>0</v>
      </c>
      <c r="F171" s="228">
        <v>0</v>
      </c>
      <c r="G171" s="228">
        <v>0</v>
      </c>
      <c r="H171" s="228">
        <v>0</v>
      </c>
      <c r="I171" s="228">
        <v>0</v>
      </c>
      <c r="J171" s="228">
        <v>0</v>
      </c>
      <c r="K171" s="228">
        <v>0</v>
      </c>
      <c r="L171" s="228">
        <v>0</v>
      </c>
      <c r="M171" s="76">
        <v>1080</v>
      </c>
      <c r="N171" s="228">
        <v>0</v>
      </c>
      <c r="O171" s="290">
        <v>1080</v>
      </c>
      <c r="P171" s="114" t="s">
        <v>1037</v>
      </c>
      <c r="Q171" s="78"/>
      <c r="R171" s="89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</row>
    <row r="172" spans="1:36" ht="12" customHeight="1">
      <c r="A172" s="66" t="s">
        <v>386</v>
      </c>
      <c r="B172" s="81" t="s">
        <v>387</v>
      </c>
      <c r="C172" s="85" t="s">
        <v>388</v>
      </c>
      <c r="D172" s="228">
        <v>1206113.3799999999</v>
      </c>
      <c r="E172" s="228">
        <v>0</v>
      </c>
      <c r="F172" s="228">
        <v>0</v>
      </c>
      <c r="G172" s="228">
        <v>0</v>
      </c>
      <c r="H172" s="228">
        <v>0</v>
      </c>
      <c r="I172" s="228">
        <v>0</v>
      </c>
      <c r="J172" s="228">
        <v>0</v>
      </c>
      <c r="K172" s="228">
        <v>0</v>
      </c>
      <c r="L172" s="228">
        <v>0</v>
      </c>
      <c r="M172" s="76">
        <v>1206113.3799999999</v>
      </c>
      <c r="N172" s="228">
        <v>0</v>
      </c>
      <c r="O172" s="290">
        <v>1206113.3799999999</v>
      </c>
      <c r="P172" s="114" t="s">
        <v>1037</v>
      </c>
      <c r="Q172" s="78"/>
      <c r="R172" s="89"/>
      <c r="S172" s="54"/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</row>
    <row r="173" spans="1:36" ht="12" customHeight="1">
      <c r="A173" s="66"/>
      <c r="B173" s="263" t="s">
        <v>1198</v>
      </c>
      <c r="C173" s="264" t="s">
        <v>1199</v>
      </c>
      <c r="D173" s="228">
        <v>11645184.27</v>
      </c>
      <c r="E173" s="228">
        <v>0</v>
      </c>
      <c r="F173" s="228">
        <v>0</v>
      </c>
      <c r="G173" s="228">
        <v>0</v>
      </c>
      <c r="H173" s="228">
        <v>0</v>
      </c>
      <c r="I173" s="228">
        <v>0</v>
      </c>
      <c r="J173" s="228">
        <v>0</v>
      </c>
      <c r="K173" s="228">
        <v>0</v>
      </c>
      <c r="L173" s="228">
        <v>0</v>
      </c>
      <c r="M173" s="76">
        <v>11645184.27</v>
      </c>
      <c r="N173" s="228">
        <v>0</v>
      </c>
      <c r="O173" s="290">
        <v>11645184.27</v>
      </c>
      <c r="P173" s="114" t="s">
        <v>1037</v>
      </c>
      <c r="Q173" s="78"/>
      <c r="R173" s="89"/>
      <c r="S173" s="54"/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</row>
    <row r="174" spans="1:36" ht="12" customHeight="1">
      <c r="A174" s="66" t="s">
        <v>389</v>
      </c>
      <c r="B174" s="81" t="s">
        <v>390</v>
      </c>
      <c r="C174" s="85" t="s">
        <v>391</v>
      </c>
      <c r="D174" s="228">
        <v>3987844.5999999987</v>
      </c>
      <c r="E174" s="228">
        <v>0</v>
      </c>
      <c r="F174" s="228">
        <v>0</v>
      </c>
      <c r="G174" s="228">
        <v>0</v>
      </c>
      <c r="H174" s="228">
        <v>0</v>
      </c>
      <c r="I174" s="228">
        <v>0</v>
      </c>
      <c r="J174" s="228">
        <v>0</v>
      </c>
      <c r="K174" s="228">
        <v>0</v>
      </c>
      <c r="L174" s="228">
        <v>0</v>
      </c>
      <c r="M174" s="76">
        <v>3987844.5999999987</v>
      </c>
      <c r="N174" s="228">
        <v>0</v>
      </c>
      <c r="O174" s="290">
        <v>3987844.5999999987</v>
      </c>
      <c r="P174" s="114" t="s">
        <v>1037</v>
      </c>
      <c r="Q174" s="78"/>
      <c r="R174" s="89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</row>
    <row r="175" spans="1:36" ht="12" customHeight="1">
      <c r="A175" s="66" t="s">
        <v>392</v>
      </c>
      <c r="B175" s="81" t="s">
        <v>393</v>
      </c>
      <c r="C175" s="85" t="s">
        <v>394</v>
      </c>
      <c r="D175" s="228">
        <v>69296363.319999993</v>
      </c>
      <c r="E175" s="228">
        <v>0</v>
      </c>
      <c r="F175" s="228">
        <v>0</v>
      </c>
      <c r="G175" s="228">
        <v>0</v>
      </c>
      <c r="H175" s="228">
        <v>0</v>
      </c>
      <c r="I175" s="228">
        <v>0</v>
      </c>
      <c r="J175" s="228">
        <v>0</v>
      </c>
      <c r="K175" s="228">
        <v>0</v>
      </c>
      <c r="L175" s="228">
        <v>0</v>
      </c>
      <c r="M175" s="76">
        <v>69296363.319999993</v>
      </c>
      <c r="N175" s="228">
        <v>0</v>
      </c>
      <c r="O175" s="290">
        <v>69296363.319999993</v>
      </c>
      <c r="P175" s="114" t="s">
        <v>1037</v>
      </c>
      <c r="Q175" s="78"/>
      <c r="R175" s="105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</row>
    <row r="176" spans="1:36" ht="12" customHeight="1">
      <c r="A176" s="66" t="s">
        <v>395</v>
      </c>
      <c r="B176" s="81" t="s">
        <v>396</v>
      </c>
      <c r="C176" s="85" t="s">
        <v>397</v>
      </c>
      <c r="D176" s="228">
        <v>19351235.57</v>
      </c>
      <c r="E176" s="228">
        <v>0</v>
      </c>
      <c r="F176" s="228">
        <v>0</v>
      </c>
      <c r="G176" s="228">
        <v>0</v>
      </c>
      <c r="H176" s="228">
        <v>0</v>
      </c>
      <c r="I176" s="228">
        <v>0</v>
      </c>
      <c r="J176" s="228">
        <v>0</v>
      </c>
      <c r="K176" s="228">
        <v>0</v>
      </c>
      <c r="L176" s="228">
        <v>0</v>
      </c>
      <c r="M176" s="76">
        <v>19351235.57</v>
      </c>
      <c r="N176" s="228">
        <v>0</v>
      </c>
      <c r="O176" s="290">
        <v>19351235.57</v>
      </c>
      <c r="P176" s="114" t="s">
        <v>1037</v>
      </c>
      <c r="Q176" s="78"/>
      <c r="R176" s="105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</row>
    <row r="177" spans="1:36" ht="12" customHeight="1">
      <c r="A177" s="66" t="s">
        <v>398</v>
      </c>
      <c r="B177" s="81" t="s">
        <v>1039</v>
      </c>
      <c r="C177" s="85" t="s">
        <v>399</v>
      </c>
      <c r="D177" s="228">
        <v>1447250.7800000003</v>
      </c>
      <c r="E177" s="228">
        <v>0</v>
      </c>
      <c r="F177" s="228">
        <v>0</v>
      </c>
      <c r="G177" s="228">
        <v>0</v>
      </c>
      <c r="H177" s="228">
        <v>0</v>
      </c>
      <c r="I177" s="228">
        <v>0</v>
      </c>
      <c r="J177" s="228">
        <v>0</v>
      </c>
      <c r="K177" s="228">
        <v>0</v>
      </c>
      <c r="L177" s="228">
        <v>0</v>
      </c>
      <c r="M177" s="76">
        <v>1447250.7800000003</v>
      </c>
      <c r="N177" s="228">
        <v>0</v>
      </c>
      <c r="O177" s="290">
        <v>1447250.7800000003</v>
      </c>
      <c r="P177" s="114" t="s">
        <v>1037</v>
      </c>
      <c r="Q177" s="78"/>
      <c r="R177" s="89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</row>
    <row r="178" spans="1:36" ht="12" customHeight="1">
      <c r="A178" s="66" t="s">
        <v>400</v>
      </c>
      <c r="B178" s="81" t="s">
        <v>401</v>
      </c>
      <c r="C178" s="85" t="s">
        <v>402</v>
      </c>
      <c r="D178" s="228">
        <v>5689096.2200000007</v>
      </c>
      <c r="E178" s="228">
        <v>0</v>
      </c>
      <c r="F178" s="228">
        <v>0</v>
      </c>
      <c r="G178" s="228">
        <v>0</v>
      </c>
      <c r="H178" s="228">
        <v>0</v>
      </c>
      <c r="I178" s="228">
        <v>0</v>
      </c>
      <c r="J178" s="228">
        <v>0</v>
      </c>
      <c r="K178" s="228">
        <v>0</v>
      </c>
      <c r="L178" s="228">
        <v>0</v>
      </c>
      <c r="M178" s="76">
        <v>5689096.2200000007</v>
      </c>
      <c r="N178" s="228">
        <v>0</v>
      </c>
      <c r="O178" s="290">
        <v>5689096.2200000007</v>
      </c>
      <c r="P178" s="114" t="s">
        <v>1037</v>
      </c>
      <c r="Q178" s="78"/>
      <c r="R178" s="89"/>
      <c r="S178" s="54"/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</row>
    <row r="179" spans="1:36" ht="12" customHeight="1">
      <c r="A179" s="66" t="s">
        <v>403</v>
      </c>
      <c r="B179" s="81" t="s">
        <v>404</v>
      </c>
      <c r="C179" s="85" t="s">
        <v>405</v>
      </c>
      <c r="D179" s="228">
        <v>36523.68</v>
      </c>
      <c r="E179" s="228">
        <v>0</v>
      </c>
      <c r="F179" s="228">
        <v>0</v>
      </c>
      <c r="G179" s="228">
        <v>0</v>
      </c>
      <c r="H179" s="228">
        <v>0</v>
      </c>
      <c r="I179" s="228">
        <v>0</v>
      </c>
      <c r="J179" s="228">
        <v>0</v>
      </c>
      <c r="K179" s="228">
        <v>0</v>
      </c>
      <c r="L179" s="228">
        <v>0</v>
      </c>
      <c r="M179" s="76">
        <v>36523.68</v>
      </c>
      <c r="N179" s="228">
        <v>0</v>
      </c>
      <c r="O179" s="290">
        <v>36523.68</v>
      </c>
      <c r="P179" s="114" t="s">
        <v>1037</v>
      </c>
      <c r="Q179" s="78"/>
      <c r="R179" s="89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</row>
    <row r="180" spans="1:36" ht="12" customHeight="1">
      <c r="A180" s="66" t="s">
        <v>406</v>
      </c>
      <c r="B180" s="81" t="s">
        <v>407</v>
      </c>
      <c r="C180" s="85" t="s">
        <v>408</v>
      </c>
      <c r="D180" s="228">
        <v>0</v>
      </c>
      <c r="E180" s="228">
        <v>0</v>
      </c>
      <c r="F180" s="228">
        <v>0</v>
      </c>
      <c r="G180" s="228">
        <v>0</v>
      </c>
      <c r="H180" s="228">
        <v>0</v>
      </c>
      <c r="I180" s="228">
        <v>0</v>
      </c>
      <c r="J180" s="228">
        <v>0</v>
      </c>
      <c r="K180" s="228">
        <v>0</v>
      </c>
      <c r="L180" s="228">
        <v>0</v>
      </c>
      <c r="M180" s="76">
        <v>0</v>
      </c>
      <c r="N180" s="228">
        <v>0</v>
      </c>
      <c r="O180" s="290">
        <v>0</v>
      </c>
      <c r="P180" s="114" t="s">
        <v>1037</v>
      </c>
      <c r="Q180" s="78"/>
      <c r="R180" s="89"/>
      <c r="S180" s="54"/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</row>
    <row r="181" spans="1:36" ht="12" customHeight="1">
      <c r="A181" s="66" t="s">
        <v>409</v>
      </c>
      <c r="B181" s="81" t="s">
        <v>410</v>
      </c>
      <c r="C181" s="85" t="s">
        <v>411</v>
      </c>
      <c r="D181" s="228">
        <v>0</v>
      </c>
      <c r="E181" s="228">
        <v>0</v>
      </c>
      <c r="F181" s="228">
        <v>0</v>
      </c>
      <c r="G181" s="228">
        <v>0</v>
      </c>
      <c r="H181" s="228">
        <v>0</v>
      </c>
      <c r="I181" s="228">
        <v>0</v>
      </c>
      <c r="J181" s="228">
        <v>0</v>
      </c>
      <c r="K181" s="228">
        <v>0</v>
      </c>
      <c r="L181" s="228">
        <v>0</v>
      </c>
      <c r="M181" s="76">
        <v>0</v>
      </c>
      <c r="N181" s="228">
        <v>0</v>
      </c>
      <c r="O181" s="290">
        <v>0</v>
      </c>
      <c r="P181" s="114" t="s">
        <v>1037</v>
      </c>
      <c r="Q181" s="78"/>
      <c r="R181" s="89"/>
      <c r="S181" s="54"/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</row>
    <row r="182" spans="1:36" ht="12" customHeight="1">
      <c r="A182" s="66"/>
      <c r="B182" s="106"/>
      <c r="C182" s="85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298"/>
      <c r="P182" s="114"/>
      <c r="Q182" s="78"/>
      <c r="R182" s="89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</row>
    <row r="183" spans="1:36" ht="12" customHeight="1">
      <c r="A183" s="66"/>
      <c r="B183" s="96" t="s">
        <v>412</v>
      </c>
      <c r="C183" s="85"/>
      <c r="D183" s="97">
        <v>765598459.02999973</v>
      </c>
      <c r="E183" s="97">
        <v>0</v>
      </c>
      <c r="F183" s="97">
        <v>0</v>
      </c>
      <c r="G183" s="97">
        <v>0</v>
      </c>
      <c r="H183" s="97">
        <v>0</v>
      </c>
      <c r="I183" s="97">
        <v>0</v>
      </c>
      <c r="J183" s="97">
        <v>0</v>
      </c>
      <c r="K183" s="97">
        <v>0</v>
      </c>
      <c r="L183" s="97">
        <v>0</v>
      </c>
      <c r="M183" s="97">
        <v>765598459.02999973</v>
      </c>
      <c r="N183" s="97">
        <v>-497326411.34000003</v>
      </c>
      <c r="O183" s="300">
        <v>268272047.68999988</v>
      </c>
      <c r="P183" s="114"/>
      <c r="Q183" s="78"/>
      <c r="R183" s="89"/>
      <c r="S183" s="54"/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</row>
    <row r="184" spans="1:36" ht="12" customHeight="1">
      <c r="A184" s="66"/>
      <c r="B184" s="266"/>
      <c r="C184" s="232"/>
      <c r="D184" s="99"/>
      <c r="E184" s="99"/>
      <c r="F184" s="99"/>
      <c r="G184" s="99"/>
      <c r="H184" s="99"/>
      <c r="I184" s="99"/>
      <c r="J184" s="99"/>
      <c r="K184" s="99"/>
      <c r="L184" s="99"/>
      <c r="M184" s="99"/>
      <c r="N184" s="99"/>
      <c r="O184" s="301"/>
      <c r="P184" s="114"/>
      <c r="Q184" s="78"/>
      <c r="R184" s="89"/>
      <c r="S184" s="54"/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</row>
    <row r="185" spans="1:36" ht="12" customHeight="1">
      <c r="A185" s="66" t="s">
        <v>413</v>
      </c>
      <c r="B185" s="231" t="s">
        <v>414</v>
      </c>
      <c r="C185" s="232" t="s">
        <v>415</v>
      </c>
      <c r="D185" s="228">
        <v>156740</v>
      </c>
      <c r="E185" s="228">
        <v>0</v>
      </c>
      <c r="F185" s="228">
        <v>0</v>
      </c>
      <c r="G185" s="228">
        <v>0</v>
      </c>
      <c r="H185" s="228">
        <v>0</v>
      </c>
      <c r="I185" s="228">
        <v>0</v>
      </c>
      <c r="J185" s="228">
        <v>0</v>
      </c>
      <c r="K185" s="228">
        <v>0</v>
      </c>
      <c r="L185" s="228">
        <v>0</v>
      </c>
      <c r="M185" s="76">
        <v>156740</v>
      </c>
      <c r="N185" s="228">
        <v>0</v>
      </c>
      <c r="O185" s="290">
        <v>156740</v>
      </c>
      <c r="P185" s="114" t="s">
        <v>1037</v>
      </c>
      <c r="Q185" s="78"/>
      <c r="R185" s="89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</row>
    <row r="186" spans="1:36" ht="12" customHeight="1">
      <c r="A186" s="66" t="s">
        <v>416</v>
      </c>
      <c r="B186" s="266" t="s">
        <v>417</v>
      </c>
      <c r="C186" s="232" t="s">
        <v>418</v>
      </c>
      <c r="D186" s="228">
        <v>38231080.980000004</v>
      </c>
      <c r="E186" s="228">
        <v>202437.5</v>
      </c>
      <c r="F186" s="228">
        <v>113389.5</v>
      </c>
      <c r="G186" s="228">
        <v>0</v>
      </c>
      <c r="H186" s="228">
        <v>0</v>
      </c>
      <c r="I186" s="228">
        <v>0</v>
      </c>
      <c r="J186" s="228">
        <v>0</v>
      </c>
      <c r="K186" s="228">
        <v>0</v>
      </c>
      <c r="L186" s="228">
        <v>0</v>
      </c>
      <c r="M186" s="76">
        <v>38546907.980000004</v>
      </c>
      <c r="N186" s="228">
        <v>3565</v>
      </c>
      <c r="O186" s="290">
        <v>38550472.980000004</v>
      </c>
      <c r="P186" s="114" t="s">
        <v>1037</v>
      </c>
      <c r="Q186" s="78"/>
      <c r="R186" s="89"/>
      <c r="S186" s="54"/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</row>
    <row r="187" spans="1:36" ht="12" customHeight="1">
      <c r="A187" s="66" t="s">
        <v>416</v>
      </c>
      <c r="B187" s="231" t="s">
        <v>419</v>
      </c>
      <c r="C187" s="232" t="s">
        <v>420</v>
      </c>
      <c r="D187" s="228">
        <v>80316</v>
      </c>
      <c r="E187" s="228">
        <v>0</v>
      </c>
      <c r="F187" s="228">
        <v>0</v>
      </c>
      <c r="G187" s="228">
        <v>0</v>
      </c>
      <c r="H187" s="228">
        <v>0</v>
      </c>
      <c r="I187" s="228">
        <v>0</v>
      </c>
      <c r="J187" s="228">
        <v>0</v>
      </c>
      <c r="K187" s="228">
        <v>0</v>
      </c>
      <c r="L187" s="228">
        <v>0</v>
      </c>
      <c r="M187" s="76">
        <v>80316</v>
      </c>
      <c r="N187" s="228">
        <v>0</v>
      </c>
      <c r="O187" s="290">
        <v>80316</v>
      </c>
      <c r="P187" s="114" t="s">
        <v>1037</v>
      </c>
      <c r="Q187" s="78"/>
      <c r="R187" s="89"/>
      <c r="S187" s="54"/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</row>
    <row r="188" spans="1:36" ht="12" customHeight="1">
      <c r="A188" s="66" t="s">
        <v>421</v>
      </c>
      <c r="B188" s="266" t="s">
        <v>422</v>
      </c>
      <c r="C188" s="232" t="s">
        <v>423</v>
      </c>
      <c r="D188" s="228">
        <v>8959208.129999999</v>
      </c>
      <c r="E188" s="228">
        <v>0</v>
      </c>
      <c r="F188" s="228">
        <v>0</v>
      </c>
      <c r="G188" s="228">
        <v>0</v>
      </c>
      <c r="H188" s="228">
        <v>0</v>
      </c>
      <c r="I188" s="228">
        <v>0</v>
      </c>
      <c r="J188" s="228">
        <v>0</v>
      </c>
      <c r="K188" s="228">
        <v>0</v>
      </c>
      <c r="L188" s="228">
        <v>0</v>
      </c>
      <c r="M188" s="76">
        <v>8959208.129999999</v>
      </c>
      <c r="N188" s="228">
        <v>0</v>
      </c>
      <c r="O188" s="290">
        <v>8959208.129999999</v>
      </c>
      <c r="P188" s="114" t="s">
        <v>1037</v>
      </c>
      <c r="Q188" s="78"/>
      <c r="R188" s="89"/>
      <c r="S188" s="54"/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</row>
    <row r="189" spans="1:36" ht="12" customHeight="1">
      <c r="A189" s="66" t="s">
        <v>425</v>
      </c>
      <c r="B189" s="266" t="s">
        <v>426</v>
      </c>
      <c r="C189" s="232" t="s">
        <v>427</v>
      </c>
      <c r="D189" s="228">
        <v>44537.88</v>
      </c>
      <c r="E189" s="228">
        <v>0</v>
      </c>
      <c r="F189" s="228">
        <v>0</v>
      </c>
      <c r="G189" s="228">
        <v>0</v>
      </c>
      <c r="H189" s="228">
        <v>0</v>
      </c>
      <c r="I189" s="228">
        <v>0</v>
      </c>
      <c r="J189" s="228">
        <v>0</v>
      </c>
      <c r="K189" s="228">
        <v>0</v>
      </c>
      <c r="L189" s="228">
        <v>0</v>
      </c>
      <c r="M189" s="76">
        <v>44537.88</v>
      </c>
      <c r="N189" s="228">
        <v>0</v>
      </c>
      <c r="O189" s="290">
        <v>44537.88</v>
      </c>
      <c r="P189" s="114" t="s">
        <v>1037</v>
      </c>
      <c r="Q189" s="78"/>
      <c r="R189" s="89"/>
      <c r="S189" s="54"/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</row>
    <row r="190" spans="1:36" ht="12" customHeight="1">
      <c r="A190" s="66" t="s">
        <v>421</v>
      </c>
      <c r="B190" s="231" t="s">
        <v>429</v>
      </c>
      <c r="C190" s="232" t="s">
        <v>430</v>
      </c>
      <c r="D190" s="228">
        <v>3634456.5500000003</v>
      </c>
      <c r="E190" s="228">
        <v>14666</v>
      </c>
      <c r="F190" s="228">
        <v>0</v>
      </c>
      <c r="G190" s="228">
        <v>0</v>
      </c>
      <c r="H190" s="228">
        <v>0</v>
      </c>
      <c r="I190" s="228">
        <v>0</v>
      </c>
      <c r="J190" s="228">
        <v>0</v>
      </c>
      <c r="K190" s="228">
        <v>0</v>
      </c>
      <c r="L190" s="228">
        <v>0</v>
      </c>
      <c r="M190" s="76">
        <v>3649122.5500000003</v>
      </c>
      <c r="N190" s="228">
        <v>0</v>
      </c>
      <c r="O190" s="290">
        <v>3649122.5500000003</v>
      </c>
      <c r="P190" s="114" t="s">
        <v>1037</v>
      </c>
      <c r="Q190" s="78"/>
      <c r="R190" s="89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</row>
    <row r="191" spans="1:36" ht="12" customHeight="1">
      <c r="A191" s="66" t="s">
        <v>424</v>
      </c>
      <c r="B191" s="231" t="s">
        <v>431</v>
      </c>
      <c r="C191" s="232" t="s">
        <v>432</v>
      </c>
      <c r="D191" s="228">
        <v>44891186.459999993</v>
      </c>
      <c r="E191" s="228">
        <v>149166.85</v>
      </c>
      <c r="F191" s="228">
        <v>0</v>
      </c>
      <c r="G191" s="228">
        <v>0</v>
      </c>
      <c r="H191" s="228">
        <v>6842.5</v>
      </c>
      <c r="I191" s="228">
        <v>0</v>
      </c>
      <c r="J191" s="228">
        <v>0</v>
      </c>
      <c r="K191" s="228">
        <v>0</v>
      </c>
      <c r="L191" s="228">
        <v>0</v>
      </c>
      <c r="M191" s="76">
        <v>45047195.809999995</v>
      </c>
      <c r="N191" s="228">
        <v>0</v>
      </c>
      <c r="O191" s="290">
        <v>45047195.809999995</v>
      </c>
      <c r="P191" s="114" t="s">
        <v>1037</v>
      </c>
      <c r="Q191" s="78"/>
      <c r="R191" s="89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</row>
    <row r="192" spans="1:36" ht="12" customHeight="1">
      <c r="A192" s="66" t="s">
        <v>425</v>
      </c>
      <c r="B192" s="231" t="s">
        <v>433</v>
      </c>
      <c r="C192" s="232" t="s">
        <v>434</v>
      </c>
      <c r="D192" s="228">
        <v>45044141.420000002</v>
      </c>
      <c r="E192" s="228">
        <v>0</v>
      </c>
      <c r="F192" s="228">
        <v>0</v>
      </c>
      <c r="G192" s="228">
        <v>0</v>
      </c>
      <c r="H192" s="228">
        <v>0</v>
      </c>
      <c r="I192" s="228">
        <v>0</v>
      </c>
      <c r="J192" s="228">
        <v>0</v>
      </c>
      <c r="K192" s="228">
        <v>0</v>
      </c>
      <c r="L192" s="228">
        <v>0</v>
      </c>
      <c r="M192" s="76">
        <v>45044141.420000002</v>
      </c>
      <c r="N192" s="228">
        <v>0</v>
      </c>
      <c r="O192" s="290">
        <v>45044141.420000002</v>
      </c>
      <c r="P192" s="114" t="s">
        <v>1037</v>
      </c>
      <c r="Q192" s="78"/>
      <c r="R192" s="89"/>
      <c r="S192" s="54"/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</row>
    <row r="193" spans="1:36" ht="12" customHeight="1">
      <c r="A193" s="66" t="s">
        <v>428</v>
      </c>
      <c r="B193" s="231" t="s">
        <v>435</v>
      </c>
      <c r="C193" s="232" t="s">
        <v>436</v>
      </c>
      <c r="D193" s="228">
        <v>7879261.5800000001</v>
      </c>
      <c r="E193" s="228">
        <v>0</v>
      </c>
      <c r="F193" s="228">
        <v>47250</v>
      </c>
      <c r="G193" s="228">
        <v>0</v>
      </c>
      <c r="H193" s="228">
        <v>0</v>
      </c>
      <c r="I193" s="228">
        <v>0</v>
      </c>
      <c r="J193" s="228">
        <v>0</v>
      </c>
      <c r="K193" s="228">
        <v>0</v>
      </c>
      <c r="L193" s="228">
        <v>0</v>
      </c>
      <c r="M193" s="76">
        <v>7926511.5800000001</v>
      </c>
      <c r="N193" s="228">
        <v>143710</v>
      </c>
      <c r="O193" s="290">
        <v>8070221.5800000001</v>
      </c>
      <c r="P193" s="114" t="s">
        <v>1037</v>
      </c>
      <c r="Q193" s="78"/>
      <c r="R193" s="89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</row>
    <row r="194" spans="1:36" ht="12" customHeight="1">
      <c r="A194" s="66" t="s">
        <v>437</v>
      </c>
      <c r="B194" s="231" t="s">
        <v>438</v>
      </c>
      <c r="C194" s="232" t="s">
        <v>439</v>
      </c>
      <c r="D194" s="228">
        <v>224591.95</v>
      </c>
      <c r="E194" s="228">
        <v>3314</v>
      </c>
      <c r="F194" s="228">
        <v>0</v>
      </c>
      <c r="G194" s="228">
        <v>0</v>
      </c>
      <c r="H194" s="228">
        <v>0</v>
      </c>
      <c r="I194" s="228">
        <v>0</v>
      </c>
      <c r="J194" s="228">
        <v>0</v>
      </c>
      <c r="K194" s="228">
        <v>0</v>
      </c>
      <c r="L194" s="228">
        <v>0</v>
      </c>
      <c r="M194" s="76">
        <v>227905.95</v>
      </c>
      <c r="N194" s="228">
        <v>0</v>
      </c>
      <c r="O194" s="290">
        <v>227905.95</v>
      </c>
      <c r="P194" s="114" t="s">
        <v>1037</v>
      </c>
      <c r="Q194" s="78"/>
      <c r="R194" s="89"/>
      <c r="S194" s="54"/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</row>
    <row r="195" spans="1:36" ht="12" customHeight="1">
      <c r="A195" s="66" t="s">
        <v>440</v>
      </c>
      <c r="B195" s="231" t="s">
        <v>441</v>
      </c>
      <c r="C195" s="232" t="s">
        <v>442</v>
      </c>
      <c r="D195" s="228">
        <v>1088612.8900000001</v>
      </c>
      <c r="E195" s="228">
        <v>57358.31</v>
      </c>
      <c r="F195" s="228">
        <v>0</v>
      </c>
      <c r="G195" s="228">
        <v>0</v>
      </c>
      <c r="H195" s="228">
        <v>26863.45</v>
      </c>
      <c r="I195" s="228">
        <v>0</v>
      </c>
      <c r="J195" s="228">
        <v>0</v>
      </c>
      <c r="K195" s="228">
        <v>0</v>
      </c>
      <c r="L195" s="228">
        <v>0</v>
      </c>
      <c r="M195" s="76">
        <v>1172834.6500000001</v>
      </c>
      <c r="N195" s="228">
        <v>0</v>
      </c>
      <c r="O195" s="290">
        <v>1172834.6500000001</v>
      </c>
      <c r="P195" s="114" t="s">
        <v>1037</v>
      </c>
      <c r="Q195" s="78"/>
      <c r="R195" s="89"/>
      <c r="S195" s="54"/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</row>
    <row r="196" spans="1:36" ht="12" customHeight="1">
      <c r="A196" s="66" t="s">
        <v>443</v>
      </c>
      <c r="B196" s="231" t="s">
        <v>444</v>
      </c>
      <c r="C196" s="232" t="s">
        <v>445</v>
      </c>
      <c r="D196" s="228">
        <v>-826.11</v>
      </c>
      <c r="E196" s="228">
        <v>-300</v>
      </c>
      <c r="F196" s="228">
        <v>0</v>
      </c>
      <c r="G196" s="228">
        <v>0</v>
      </c>
      <c r="H196" s="228">
        <v>36982848.539999999</v>
      </c>
      <c r="I196" s="228">
        <v>0</v>
      </c>
      <c r="J196" s="228">
        <v>0</v>
      </c>
      <c r="K196" s="228">
        <v>0</v>
      </c>
      <c r="L196" s="228">
        <v>0</v>
      </c>
      <c r="M196" s="76">
        <v>36981722.43</v>
      </c>
      <c r="N196" s="228">
        <v>0</v>
      </c>
      <c r="O196" s="290">
        <v>36981722.43</v>
      </c>
      <c r="P196" s="114" t="s">
        <v>1037</v>
      </c>
      <c r="Q196" s="78"/>
      <c r="R196" s="89"/>
      <c r="S196" s="54"/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</row>
    <row r="197" spans="1:36" ht="12" customHeight="1">
      <c r="A197" s="66" t="s">
        <v>446</v>
      </c>
      <c r="B197" s="231" t="s">
        <v>447</v>
      </c>
      <c r="C197" s="232" t="s">
        <v>448</v>
      </c>
      <c r="D197" s="228">
        <v>-153.18</v>
      </c>
      <c r="E197" s="228">
        <v>57142795.759999998</v>
      </c>
      <c r="F197" s="228">
        <v>0</v>
      </c>
      <c r="G197" s="228">
        <v>0</v>
      </c>
      <c r="H197" s="228">
        <v>0</v>
      </c>
      <c r="I197" s="228">
        <v>0</v>
      </c>
      <c r="J197" s="228">
        <v>0</v>
      </c>
      <c r="K197" s="228">
        <v>0</v>
      </c>
      <c r="L197" s="228">
        <v>0</v>
      </c>
      <c r="M197" s="76">
        <v>57142642.579999998</v>
      </c>
      <c r="N197" s="228">
        <v>0</v>
      </c>
      <c r="O197" s="290">
        <v>57142642.579999998</v>
      </c>
      <c r="P197" s="114" t="s">
        <v>1037</v>
      </c>
      <c r="Q197" s="78"/>
      <c r="R197" s="89"/>
      <c r="S197" s="54"/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</row>
    <row r="198" spans="1:36" ht="12" customHeight="1">
      <c r="A198" s="66" t="s">
        <v>449</v>
      </c>
      <c r="B198" s="231" t="s">
        <v>450</v>
      </c>
      <c r="C198" s="232" t="s">
        <v>451</v>
      </c>
      <c r="D198" s="228">
        <v>0</v>
      </c>
      <c r="E198" s="228">
        <v>0</v>
      </c>
      <c r="F198" s="228">
        <v>0</v>
      </c>
      <c r="G198" s="228">
        <v>0</v>
      </c>
      <c r="H198" s="228">
        <v>0</v>
      </c>
      <c r="I198" s="228">
        <v>0</v>
      </c>
      <c r="J198" s="228">
        <v>87358000.479999989</v>
      </c>
      <c r="K198" s="228">
        <v>0</v>
      </c>
      <c r="L198" s="228">
        <v>0</v>
      </c>
      <c r="M198" s="76">
        <v>87358000.479999989</v>
      </c>
      <c r="N198" s="228">
        <v>0</v>
      </c>
      <c r="O198" s="290">
        <v>87358000.479999989</v>
      </c>
      <c r="P198" s="114" t="s">
        <v>1046</v>
      </c>
      <c r="Q198" s="78"/>
      <c r="R198" s="89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</row>
    <row r="199" spans="1:36" ht="12" customHeight="1">
      <c r="A199" s="66" t="s">
        <v>452</v>
      </c>
      <c r="B199" s="81" t="s">
        <v>453</v>
      </c>
      <c r="C199" s="85" t="s">
        <v>454</v>
      </c>
      <c r="D199" s="228">
        <v>0</v>
      </c>
      <c r="E199" s="228">
        <v>0</v>
      </c>
      <c r="F199" s="228">
        <v>0</v>
      </c>
      <c r="G199" s="228">
        <v>0</v>
      </c>
      <c r="H199" s="228">
        <v>0</v>
      </c>
      <c r="I199" s="228">
        <v>0</v>
      </c>
      <c r="J199" s="228">
        <v>733800.08</v>
      </c>
      <c r="K199" s="228">
        <v>0</v>
      </c>
      <c r="L199" s="228">
        <v>0</v>
      </c>
      <c r="M199" s="76">
        <v>733800.08</v>
      </c>
      <c r="N199" s="228">
        <v>0</v>
      </c>
      <c r="O199" s="290">
        <v>733800.08</v>
      </c>
      <c r="P199" s="114" t="s">
        <v>1046</v>
      </c>
      <c r="Q199" s="78"/>
      <c r="R199" s="89"/>
      <c r="S199" s="54"/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</row>
    <row r="200" spans="1:36" ht="12" customHeight="1">
      <c r="A200" s="66"/>
      <c r="B200" s="81" t="s">
        <v>455</v>
      </c>
      <c r="C200" s="85" t="s">
        <v>456</v>
      </c>
      <c r="D200" s="228">
        <v>0</v>
      </c>
      <c r="E200" s="228">
        <v>0</v>
      </c>
      <c r="F200" s="228">
        <v>0</v>
      </c>
      <c r="G200" s="228">
        <v>0</v>
      </c>
      <c r="H200" s="228">
        <v>0</v>
      </c>
      <c r="I200" s="228">
        <v>0</v>
      </c>
      <c r="J200" s="228">
        <v>7079141.3299999991</v>
      </c>
      <c r="K200" s="228">
        <v>0</v>
      </c>
      <c r="L200" s="228">
        <v>0</v>
      </c>
      <c r="M200" s="76">
        <v>7079141.3299999991</v>
      </c>
      <c r="N200" s="228">
        <v>0</v>
      </c>
      <c r="O200" s="290">
        <v>7079141.3299999991</v>
      </c>
      <c r="P200" s="114" t="s">
        <v>1046</v>
      </c>
      <c r="Q200" s="78"/>
      <c r="R200" s="89"/>
      <c r="S200" s="54"/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</row>
    <row r="201" spans="1:36" ht="12" customHeight="1">
      <c r="A201" s="66" t="s">
        <v>457</v>
      </c>
      <c r="B201" s="81" t="s">
        <v>458</v>
      </c>
      <c r="C201" s="85" t="s">
        <v>459</v>
      </c>
      <c r="D201" s="228">
        <v>35426892.07</v>
      </c>
      <c r="E201" s="228">
        <v>0</v>
      </c>
      <c r="F201" s="228">
        <v>1034</v>
      </c>
      <c r="G201" s="228">
        <v>0</v>
      </c>
      <c r="H201" s="228">
        <v>0</v>
      </c>
      <c r="I201" s="228">
        <v>0</v>
      </c>
      <c r="J201" s="228">
        <v>1563044.19</v>
      </c>
      <c r="K201" s="228">
        <v>0</v>
      </c>
      <c r="L201" s="228">
        <v>0</v>
      </c>
      <c r="M201" s="76">
        <v>36990970.259999998</v>
      </c>
      <c r="N201" s="228">
        <v>0</v>
      </c>
      <c r="O201" s="290">
        <v>36990970.259999998</v>
      </c>
      <c r="P201" s="114" t="s">
        <v>1037</v>
      </c>
      <c r="Q201" s="78"/>
      <c r="R201" s="89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</row>
    <row r="202" spans="1:36" ht="12" customHeight="1">
      <c r="A202" s="66" t="s">
        <v>460</v>
      </c>
      <c r="B202" s="81" t="s">
        <v>461</v>
      </c>
      <c r="C202" s="85" t="s">
        <v>462</v>
      </c>
      <c r="D202" s="228">
        <v>2765968.0299999993</v>
      </c>
      <c r="E202" s="228">
        <v>1859360.17</v>
      </c>
      <c r="F202" s="228">
        <v>393734.91000000003</v>
      </c>
      <c r="G202" s="228">
        <v>0</v>
      </c>
      <c r="H202" s="228">
        <v>0</v>
      </c>
      <c r="I202" s="228">
        <v>0</v>
      </c>
      <c r="J202" s="228">
        <v>0</v>
      </c>
      <c r="K202" s="228">
        <v>0</v>
      </c>
      <c r="L202" s="228">
        <v>0</v>
      </c>
      <c r="M202" s="76">
        <v>5019063.1099999994</v>
      </c>
      <c r="N202" s="228">
        <v>0</v>
      </c>
      <c r="O202" s="290">
        <v>5019063.1099999994</v>
      </c>
      <c r="P202" s="114" t="s">
        <v>1037</v>
      </c>
      <c r="Q202" s="78"/>
      <c r="R202" s="89"/>
      <c r="S202" s="54"/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</row>
    <row r="203" spans="1:36" ht="12" customHeight="1">
      <c r="A203" s="66" t="s">
        <v>463</v>
      </c>
      <c r="B203" s="81" t="s">
        <v>464</v>
      </c>
      <c r="C203" s="85" t="s">
        <v>465</v>
      </c>
      <c r="D203" s="228">
        <v>1527965.85</v>
      </c>
      <c r="E203" s="228">
        <v>0</v>
      </c>
      <c r="F203" s="228">
        <v>0</v>
      </c>
      <c r="G203" s="228">
        <v>0</v>
      </c>
      <c r="H203" s="228">
        <v>0</v>
      </c>
      <c r="I203" s="228">
        <v>0</v>
      </c>
      <c r="J203" s="228">
        <v>0</v>
      </c>
      <c r="K203" s="228">
        <v>0</v>
      </c>
      <c r="L203" s="228">
        <v>0</v>
      </c>
      <c r="M203" s="76">
        <v>1527965.85</v>
      </c>
      <c r="N203" s="228">
        <v>0</v>
      </c>
      <c r="O203" s="290">
        <v>1527965.85</v>
      </c>
      <c r="P203" s="114" t="s">
        <v>1037</v>
      </c>
      <c r="Q203" s="78"/>
      <c r="R203" s="89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</row>
    <row r="204" spans="1:36" ht="12" customHeight="1">
      <c r="A204" s="66" t="s">
        <v>466</v>
      </c>
      <c r="B204" s="81" t="s">
        <v>467</v>
      </c>
      <c r="C204" s="85" t="s">
        <v>468</v>
      </c>
      <c r="D204" s="228">
        <v>3567733.1700000004</v>
      </c>
      <c r="E204" s="228">
        <v>162841</v>
      </c>
      <c r="F204" s="228">
        <v>4846</v>
      </c>
      <c r="G204" s="228">
        <v>0</v>
      </c>
      <c r="H204" s="228">
        <v>0</v>
      </c>
      <c r="I204" s="228">
        <v>0</v>
      </c>
      <c r="J204" s="228">
        <v>0</v>
      </c>
      <c r="K204" s="228">
        <v>0</v>
      </c>
      <c r="L204" s="228">
        <v>0</v>
      </c>
      <c r="M204" s="76">
        <v>3735420.1700000004</v>
      </c>
      <c r="N204" s="228">
        <v>0</v>
      </c>
      <c r="O204" s="290">
        <v>3735420.1700000004</v>
      </c>
      <c r="P204" s="114" t="s">
        <v>1037</v>
      </c>
      <c r="Q204" s="78"/>
      <c r="R204" s="89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</row>
    <row r="205" spans="1:36" ht="12" customHeight="1">
      <c r="A205" s="66" t="s">
        <v>469</v>
      </c>
      <c r="B205" s="81" t="s">
        <v>470</v>
      </c>
      <c r="C205" s="85" t="s">
        <v>471</v>
      </c>
      <c r="D205" s="228">
        <v>229667.06</v>
      </c>
      <c r="E205" s="228">
        <v>0</v>
      </c>
      <c r="F205" s="228">
        <v>0</v>
      </c>
      <c r="G205" s="228">
        <v>0</v>
      </c>
      <c r="H205" s="228">
        <v>0</v>
      </c>
      <c r="I205" s="228">
        <v>0</v>
      </c>
      <c r="J205" s="228">
        <v>0</v>
      </c>
      <c r="K205" s="228">
        <v>0</v>
      </c>
      <c r="L205" s="228">
        <v>0</v>
      </c>
      <c r="M205" s="76">
        <v>229667.06</v>
      </c>
      <c r="N205" s="228">
        <v>0</v>
      </c>
      <c r="O205" s="290">
        <v>229667.06</v>
      </c>
      <c r="P205" s="114" t="s">
        <v>1037</v>
      </c>
      <c r="Q205" s="78"/>
      <c r="R205" s="89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</row>
    <row r="206" spans="1:36" ht="12" customHeight="1">
      <c r="A206" s="66" t="s">
        <v>472</v>
      </c>
      <c r="B206" s="81" t="s">
        <v>473</v>
      </c>
      <c r="C206" s="85" t="s">
        <v>474</v>
      </c>
      <c r="D206" s="228">
        <v>579.5</v>
      </c>
      <c r="E206" s="228">
        <v>0</v>
      </c>
      <c r="F206" s="228">
        <v>17045.12</v>
      </c>
      <c r="G206" s="228">
        <v>0</v>
      </c>
      <c r="H206" s="228">
        <v>0</v>
      </c>
      <c r="I206" s="228">
        <v>0</v>
      </c>
      <c r="J206" s="228">
        <v>76856</v>
      </c>
      <c r="K206" s="228">
        <v>0</v>
      </c>
      <c r="L206" s="228">
        <v>0</v>
      </c>
      <c r="M206" s="76">
        <v>94480.62</v>
      </c>
      <c r="N206" s="228">
        <v>0</v>
      </c>
      <c r="O206" s="290">
        <v>94480.62</v>
      </c>
      <c r="P206" s="114" t="s">
        <v>1037</v>
      </c>
      <c r="Q206" s="78"/>
      <c r="R206" s="89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</row>
    <row r="207" spans="1:36" ht="12" customHeight="1">
      <c r="A207" s="66" t="s">
        <v>475</v>
      </c>
      <c r="B207" s="81" t="s">
        <v>476</v>
      </c>
      <c r="C207" s="85" t="s">
        <v>477</v>
      </c>
      <c r="D207" s="228">
        <v>1221501.6499999999</v>
      </c>
      <c r="E207" s="228">
        <v>33645</v>
      </c>
      <c r="F207" s="228">
        <v>100305</v>
      </c>
      <c r="G207" s="228">
        <v>0</v>
      </c>
      <c r="H207" s="228">
        <v>0</v>
      </c>
      <c r="I207" s="228">
        <v>0</v>
      </c>
      <c r="J207" s="228">
        <v>0</v>
      </c>
      <c r="K207" s="228">
        <v>0</v>
      </c>
      <c r="L207" s="228">
        <v>0</v>
      </c>
      <c r="M207" s="76">
        <v>1355451.65</v>
      </c>
      <c r="N207" s="228">
        <v>0</v>
      </c>
      <c r="O207" s="290">
        <v>1355451.65</v>
      </c>
      <c r="P207" s="114" t="s">
        <v>1037</v>
      </c>
      <c r="Q207" s="78"/>
      <c r="R207" s="89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</row>
    <row r="208" spans="1:36" ht="12" customHeight="1">
      <c r="A208" s="66" t="s">
        <v>478</v>
      </c>
      <c r="B208" s="81" t="s">
        <v>479</v>
      </c>
      <c r="C208" s="85" t="s">
        <v>480</v>
      </c>
      <c r="D208" s="228">
        <v>552366.29</v>
      </c>
      <c r="E208" s="228">
        <v>0</v>
      </c>
      <c r="F208" s="228">
        <v>1488760</v>
      </c>
      <c r="G208" s="228">
        <v>0</v>
      </c>
      <c r="H208" s="228">
        <v>0</v>
      </c>
      <c r="I208" s="228">
        <v>0</v>
      </c>
      <c r="J208" s="228">
        <v>2227166.27</v>
      </c>
      <c r="K208" s="228">
        <v>0</v>
      </c>
      <c r="L208" s="228">
        <v>0</v>
      </c>
      <c r="M208" s="76">
        <v>4268292.5600000005</v>
      </c>
      <c r="N208" s="228">
        <v>0</v>
      </c>
      <c r="O208" s="290">
        <v>4268292.5600000005</v>
      </c>
      <c r="P208" s="114" t="s">
        <v>1037</v>
      </c>
      <c r="Q208" s="78"/>
      <c r="R208" s="89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</row>
    <row r="209" spans="1:36" ht="12" customHeight="1">
      <c r="A209" s="66" t="s">
        <v>481</v>
      </c>
      <c r="B209" s="81" t="s">
        <v>482</v>
      </c>
      <c r="C209" s="85" t="s">
        <v>483</v>
      </c>
      <c r="D209" s="228">
        <v>1247445</v>
      </c>
      <c r="E209" s="228">
        <v>0</v>
      </c>
      <c r="F209" s="228">
        <v>0</v>
      </c>
      <c r="G209" s="228">
        <v>0</v>
      </c>
      <c r="H209" s="228">
        <v>0</v>
      </c>
      <c r="I209" s="228">
        <v>0</v>
      </c>
      <c r="J209" s="228">
        <v>0</v>
      </c>
      <c r="K209" s="228">
        <v>0</v>
      </c>
      <c r="L209" s="228">
        <v>0</v>
      </c>
      <c r="M209" s="76">
        <v>1247445</v>
      </c>
      <c r="N209" s="228">
        <v>0</v>
      </c>
      <c r="O209" s="290">
        <v>1247445</v>
      </c>
      <c r="P209" s="114" t="s">
        <v>1037</v>
      </c>
      <c r="Q209" s="78"/>
      <c r="R209" s="89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</row>
    <row r="210" spans="1:36" ht="12" customHeight="1">
      <c r="A210" s="66" t="s">
        <v>484</v>
      </c>
      <c r="B210" s="81" t="s">
        <v>485</v>
      </c>
      <c r="C210" s="85" t="s">
        <v>486</v>
      </c>
      <c r="D210" s="228">
        <v>3169354.54</v>
      </c>
      <c r="E210" s="228">
        <v>0</v>
      </c>
      <c r="F210" s="228">
        <v>0</v>
      </c>
      <c r="G210" s="228">
        <v>0</v>
      </c>
      <c r="H210" s="228">
        <v>0</v>
      </c>
      <c r="I210" s="228">
        <v>0</v>
      </c>
      <c r="J210" s="228">
        <v>0</v>
      </c>
      <c r="K210" s="228">
        <v>0</v>
      </c>
      <c r="L210" s="228">
        <v>0</v>
      </c>
      <c r="M210" s="76">
        <v>3169354.54</v>
      </c>
      <c r="N210" s="228">
        <v>0</v>
      </c>
      <c r="O210" s="290">
        <v>3169354.54</v>
      </c>
      <c r="P210" s="114" t="s">
        <v>1037</v>
      </c>
      <c r="Q210" s="78"/>
      <c r="R210" s="89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</row>
    <row r="211" spans="1:36" ht="12" customHeight="1">
      <c r="A211" s="66" t="s">
        <v>487</v>
      </c>
      <c r="B211" s="81" t="s">
        <v>488</v>
      </c>
      <c r="C211" s="85" t="s">
        <v>489</v>
      </c>
      <c r="D211" s="228">
        <v>8.4</v>
      </c>
      <c r="E211" s="228">
        <v>0</v>
      </c>
      <c r="F211" s="228">
        <v>0</v>
      </c>
      <c r="G211" s="228">
        <v>0</v>
      </c>
      <c r="H211" s="228">
        <v>-2256545.8299999996</v>
      </c>
      <c r="I211" s="228">
        <v>0</v>
      </c>
      <c r="J211" s="228">
        <v>0.01</v>
      </c>
      <c r="K211" s="228">
        <v>0</v>
      </c>
      <c r="L211" s="228">
        <v>0</v>
      </c>
      <c r="M211" s="76">
        <v>-2256537.42</v>
      </c>
      <c r="N211" s="228">
        <v>0</v>
      </c>
      <c r="O211" s="290">
        <v>-2256537.42</v>
      </c>
      <c r="P211" s="114" t="s">
        <v>1037</v>
      </c>
      <c r="Q211" s="78"/>
      <c r="R211" s="89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</row>
    <row r="212" spans="1:36" ht="12" customHeight="1">
      <c r="A212" s="66"/>
      <c r="B212" s="106"/>
      <c r="C212" s="85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298"/>
      <c r="P212" s="114"/>
      <c r="Q212" s="78"/>
      <c r="R212" s="89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</row>
    <row r="213" spans="1:36" ht="12" customHeight="1">
      <c r="A213" s="66"/>
      <c r="B213" s="96" t="s">
        <v>490</v>
      </c>
      <c r="C213" s="85"/>
      <c r="D213" s="97">
        <v>199942636.10999995</v>
      </c>
      <c r="E213" s="97">
        <v>59625284.589999996</v>
      </c>
      <c r="F213" s="97">
        <v>2166364.5300000003</v>
      </c>
      <c r="G213" s="97">
        <v>0</v>
      </c>
      <c r="H213" s="97">
        <v>34760008.660000004</v>
      </c>
      <c r="I213" s="97">
        <v>0</v>
      </c>
      <c r="J213" s="97">
        <v>99038008.359999985</v>
      </c>
      <c r="K213" s="97">
        <v>0</v>
      </c>
      <c r="L213" s="97">
        <v>0</v>
      </c>
      <c r="M213" s="97">
        <v>395532302.24999994</v>
      </c>
      <c r="N213" s="97">
        <v>147275</v>
      </c>
      <c r="O213" s="300">
        <v>395679577.24999994</v>
      </c>
      <c r="P213" s="114"/>
      <c r="Q213" s="78"/>
      <c r="R213" s="89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</row>
    <row r="214" spans="1:36" ht="12" customHeight="1">
      <c r="A214" s="66"/>
      <c r="B214" s="96"/>
      <c r="C214" s="85"/>
      <c r="D214" s="267"/>
      <c r="E214" s="268"/>
      <c r="F214" s="107"/>
      <c r="G214" s="107"/>
      <c r="H214" s="107"/>
      <c r="I214" s="107"/>
      <c r="J214" s="107"/>
      <c r="K214" s="107"/>
      <c r="L214" s="107"/>
      <c r="M214" s="107"/>
      <c r="N214" s="95"/>
      <c r="O214" s="298"/>
      <c r="P214" s="114"/>
      <c r="Q214" s="78"/>
      <c r="R214" s="89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</row>
    <row r="215" spans="1:36" ht="12" customHeight="1">
      <c r="A215" s="66"/>
      <c r="B215" s="96" t="s">
        <v>491</v>
      </c>
      <c r="C215" s="85"/>
      <c r="D215" s="98">
        <v>965541095.13999963</v>
      </c>
      <c r="E215" s="98">
        <v>59625284.589999996</v>
      </c>
      <c r="F215" s="98">
        <v>2166364.5300000003</v>
      </c>
      <c r="G215" s="98">
        <v>0</v>
      </c>
      <c r="H215" s="98">
        <v>34760008.660000004</v>
      </c>
      <c r="I215" s="98">
        <v>0</v>
      </c>
      <c r="J215" s="98">
        <v>99038008.359999985</v>
      </c>
      <c r="K215" s="98">
        <v>0</v>
      </c>
      <c r="L215" s="98">
        <v>0</v>
      </c>
      <c r="M215" s="98">
        <v>1161130761.279999</v>
      </c>
      <c r="N215" s="299">
        <v>-497179136.34000003</v>
      </c>
      <c r="O215" s="98">
        <v>663951624.93999982</v>
      </c>
      <c r="P215" s="114"/>
      <c r="Q215" s="78"/>
      <c r="R215" s="89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</row>
    <row r="216" spans="1:36" ht="12" customHeight="1">
      <c r="A216" s="66"/>
      <c r="B216" s="106"/>
      <c r="C216" s="85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290"/>
      <c r="P216" s="114"/>
      <c r="Q216" s="78"/>
      <c r="R216" s="89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</row>
    <row r="217" spans="1:36" ht="12" customHeight="1">
      <c r="A217" s="66"/>
      <c r="B217" s="108" t="s">
        <v>492</v>
      </c>
      <c r="C217" s="102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290"/>
      <c r="P217" s="114"/>
      <c r="Q217" s="78"/>
      <c r="R217" s="89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</row>
    <row r="218" spans="1:36" ht="12" customHeight="1">
      <c r="A218" s="66"/>
      <c r="B218" s="109"/>
      <c r="C218" s="75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290"/>
      <c r="P218" s="114"/>
      <c r="Q218" s="78"/>
      <c r="R218" s="89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</row>
    <row r="219" spans="1:36" ht="12" customHeight="1">
      <c r="A219" s="66" t="s">
        <v>493</v>
      </c>
      <c r="B219" s="81" t="s">
        <v>494</v>
      </c>
      <c r="C219" s="85" t="s">
        <v>495</v>
      </c>
      <c r="D219" s="228">
        <v>797257.91</v>
      </c>
      <c r="E219" s="228">
        <v>226824.38</v>
      </c>
      <c r="F219" s="228">
        <v>0</v>
      </c>
      <c r="G219" s="228">
        <v>0</v>
      </c>
      <c r="H219" s="228">
        <v>0</v>
      </c>
      <c r="I219" s="228">
        <v>0</v>
      </c>
      <c r="J219" s="228">
        <v>0</v>
      </c>
      <c r="K219" s="228">
        <v>0</v>
      </c>
      <c r="L219" s="228">
        <v>0</v>
      </c>
      <c r="M219" s="76">
        <v>1024082.29</v>
      </c>
      <c r="N219" s="228">
        <v>0</v>
      </c>
      <c r="O219" s="290">
        <v>1024082.29</v>
      </c>
      <c r="P219" s="114" t="s">
        <v>1094</v>
      </c>
      <c r="Q219" s="78"/>
      <c r="R219" s="89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  <c r="AH219" s="110"/>
      <c r="AI219" s="110"/>
      <c r="AJ219" s="110"/>
    </row>
    <row r="220" spans="1:36" ht="12" customHeight="1">
      <c r="A220" s="66" t="s">
        <v>496</v>
      </c>
      <c r="B220" s="292" t="s">
        <v>497</v>
      </c>
      <c r="C220" s="293" t="s">
        <v>498</v>
      </c>
      <c r="D220" s="228">
        <v>0</v>
      </c>
      <c r="E220" s="228">
        <v>355745.61</v>
      </c>
      <c r="F220" s="228">
        <v>0</v>
      </c>
      <c r="G220" s="228">
        <v>0</v>
      </c>
      <c r="H220" s="228">
        <v>0</v>
      </c>
      <c r="I220" s="228">
        <v>0</v>
      </c>
      <c r="J220" s="228">
        <v>39352.300000000003</v>
      </c>
      <c r="K220" s="228">
        <v>0</v>
      </c>
      <c r="L220" s="228">
        <v>0</v>
      </c>
      <c r="M220" s="76">
        <v>395097.91</v>
      </c>
      <c r="N220" s="228">
        <v>0</v>
      </c>
      <c r="O220" s="290">
        <v>395097.91</v>
      </c>
      <c r="P220" s="114" t="s">
        <v>1041</v>
      </c>
      <c r="Q220" s="78"/>
      <c r="R220" s="89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  <c r="AH220" s="110"/>
      <c r="AI220" s="110"/>
      <c r="AJ220" s="110"/>
    </row>
    <row r="221" spans="1:36" ht="12" customHeight="1">
      <c r="A221" s="66" t="s">
        <v>499</v>
      </c>
      <c r="B221" s="81" t="s">
        <v>500</v>
      </c>
      <c r="C221" s="85" t="s">
        <v>501</v>
      </c>
      <c r="D221" s="228">
        <v>0</v>
      </c>
      <c r="E221" s="228">
        <v>0</v>
      </c>
      <c r="F221" s="228">
        <v>0</v>
      </c>
      <c r="G221" s="228">
        <v>0</v>
      </c>
      <c r="H221" s="228">
        <v>0</v>
      </c>
      <c r="I221" s="228">
        <v>0</v>
      </c>
      <c r="J221" s="228">
        <v>33365.61</v>
      </c>
      <c r="K221" s="228">
        <v>0</v>
      </c>
      <c r="L221" s="228">
        <v>0</v>
      </c>
      <c r="M221" s="76">
        <v>33365.61</v>
      </c>
      <c r="N221" s="228">
        <v>0</v>
      </c>
      <c r="O221" s="290">
        <v>33365.61</v>
      </c>
      <c r="P221" s="114" t="s">
        <v>1046</v>
      </c>
      <c r="Q221" s="78"/>
      <c r="R221" s="89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  <c r="AH221" s="110"/>
      <c r="AI221" s="110"/>
      <c r="AJ221" s="110"/>
    </row>
    <row r="222" spans="1:36" ht="12" customHeight="1">
      <c r="A222" s="66" t="s">
        <v>502</v>
      </c>
      <c r="B222" s="81" t="s">
        <v>503</v>
      </c>
      <c r="C222" s="85" t="s">
        <v>504</v>
      </c>
      <c r="D222" s="228">
        <v>9904655.4799999986</v>
      </c>
      <c r="E222" s="228">
        <v>13262166.030000001</v>
      </c>
      <c r="F222" s="228">
        <v>108972.56</v>
      </c>
      <c r="G222" s="228">
        <v>0</v>
      </c>
      <c r="H222" s="228">
        <v>2946494.08</v>
      </c>
      <c r="I222" s="228">
        <v>0</v>
      </c>
      <c r="J222" s="228">
        <v>0</v>
      </c>
      <c r="K222" s="228">
        <v>0</v>
      </c>
      <c r="L222" s="228">
        <v>0</v>
      </c>
      <c r="M222" s="76">
        <v>26222288.149999999</v>
      </c>
      <c r="N222" s="228">
        <v>0</v>
      </c>
      <c r="O222" s="290">
        <v>26222288.149999999</v>
      </c>
      <c r="P222" s="114" t="s">
        <v>1094</v>
      </c>
      <c r="Q222" s="78"/>
      <c r="R222" s="89"/>
      <c r="S222" s="54"/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</row>
    <row r="223" spans="1:36" ht="12" customHeight="1">
      <c r="A223" s="66" t="s">
        <v>505</v>
      </c>
      <c r="B223" s="292" t="s">
        <v>506</v>
      </c>
      <c r="C223" s="293" t="s">
        <v>507</v>
      </c>
      <c r="D223" s="228">
        <v>29014073.580000002</v>
      </c>
      <c r="E223" s="228">
        <v>32826455.039999999</v>
      </c>
      <c r="F223" s="228">
        <v>0</v>
      </c>
      <c r="G223" s="228">
        <v>0</v>
      </c>
      <c r="H223" s="228">
        <v>22325</v>
      </c>
      <c r="I223" s="228">
        <v>0</v>
      </c>
      <c r="J223" s="228">
        <v>0</v>
      </c>
      <c r="K223" s="228">
        <v>0</v>
      </c>
      <c r="L223" s="228">
        <v>0</v>
      </c>
      <c r="M223" s="76">
        <v>61862853.620000005</v>
      </c>
      <c r="N223" s="228">
        <v>0</v>
      </c>
      <c r="O223" s="290">
        <v>61862853.620000005</v>
      </c>
      <c r="P223" s="114" t="s">
        <v>1041</v>
      </c>
      <c r="Q223" s="78"/>
      <c r="R223" s="89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</row>
    <row r="224" spans="1:36" ht="12" customHeight="1">
      <c r="A224" s="66" t="s">
        <v>508</v>
      </c>
      <c r="B224" s="81" t="s">
        <v>509</v>
      </c>
      <c r="C224" s="85" t="s">
        <v>510</v>
      </c>
      <c r="D224" s="228">
        <v>0</v>
      </c>
      <c r="E224" s="228">
        <v>7314313.0099999998</v>
      </c>
      <c r="F224" s="228">
        <v>0</v>
      </c>
      <c r="G224" s="228">
        <v>0</v>
      </c>
      <c r="H224" s="228">
        <v>0</v>
      </c>
      <c r="I224" s="228">
        <v>0</v>
      </c>
      <c r="J224" s="228">
        <v>1387695.99</v>
      </c>
      <c r="K224" s="228">
        <v>0</v>
      </c>
      <c r="L224" s="228">
        <v>0</v>
      </c>
      <c r="M224" s="76">
        <v>8702009</v>
      </c>
      <c r="N224" s="228">
        <v>0</v>
      </c>
      <c r="O224" s="290">
        <v>8702009</v>
      </c>
      <c r="P224" s="114" t="s">
        <v>1046</v>
      </c>
      <c r="Q224" s="78"/>
      <c r="R224" s="89"/>
      <c r="S224" s="54"/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</row>
    <row r="225" spans="1:36" ht="12" customHeight="1">
      <c r="A225" s="66" t="s">
        <v>511</v>
      </c>
      <c r="B225" s="292" t="s">
        <v>512</v>
      </c>
      <c r="C225" s="293" t="s">
        <v>513</v>
      </c>
      <c r="D225" s="228">
        <v>0</v>
      </c>
      <c r="E225" s="228">
        <v>877996</v>
      </c>
      <c r="F225" s="228">
        <v>0</v>
      </c>
      <c r="G225" s="228">
        <v>0</v>
      </c>
      <c r="H225" s="228">
        <v>0</v>
      </c>
      <c r="I225" s="228">
        <v>0</v>
      </c>
      <c r="J225" s="228">
        <v>360587</v>
      </c>
      <c r="K225" s="228">
        <v>0</v>
      </c>
      <c r="L225" s="228">
        <v>0</v>
      </c>
      <c r="M225" s="76">
        <v>1238583</v>
      </c>
      <c r="N225" s="228">
        <v>0</v>
      </c>
      <c r="O225" s="290">
        <v>1238583</v>
      </c>
      <c r="P225" s="114" t="s">
        <v>1041</v>
      </c>
      <c r="Q225" s="78"/>
      <c r="R225" s="89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</row>
    <row r="226" spans="1:36" ht="12" customHeight="1">
      <c r="A226" s="66" t="s">
        <v>514</v>
      </c>
      <c r="B226" s="81" t="s">
        <v>515</v>
      </c>
      <c r="C226" s="85" t="s">
        <v>516</v>
      </c>
      <c r="D226" s="228">
        <v>0</v>
      </c>
      <c r="E226" s="228">
        <v>0</v>
      </c>
      <c r="F226" s="228">
        <v>0</v>
      </c>
      <c r="G226" s="228">
        <v>0</v>
      </c>
      <c r="H226" s="228">
        <v>0</v>
      </c>
      <c r="I226" s="228">
        <v>0</v>
      </c>
      <c r="J226" s="228">
        <v>0</v>
      </c>
      <c r="K226" s="228">
        <v>0</v>
      </c>
      <c r="L226" s="228">
        <v>0</v>
      </c>
      <c r="M226" s="76">
        <v>0</v>
      </c>
      <c r="N226" s="228">
        <v>0</v>
      </c>
      <c r="O226" s="290">
        <v>0</v>
      </c>
      <c r="P226" s="114" t="s">
        <v>1046</v>
      </c>
      <c r="Q226" s="78"/>
      <c r="R226" s="89"/>
      <c r="S226" s="54"/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</row>
    <row r="227" spans="1:36" ht="12" customHeight="1">
      <c r="A227" s="66" t="s">
        <v>517</v>
      </c>
      <c r="B227" s="81" t="s">
        <v>518</v>
      </c>
      <c r="C227" s="85" t="s">
        <v>519</v>
      </c>
      <c r="D227" s="228">
        <v>455417.01</v>
      </c>
      <c r="E227" s="228">
        <v>0</v>
      </c>
      <c r="F227" s="228">
        <v>0</v>
      </c>
      <c r="G227" s="228">
        <v>0</v>
      </c>
      <c r="H227" s="228">
        <v>0</v>
      </c>
      <c r="I227" s="228">
        <v>0</v>
      </c>
      <c r="J227" s="228">
        <v>0</v>
      </c>
      <c r="K227" s="228">
        <v>0</v>
      </c>
      <c r="L227" s="228">
        <v>0</v>
      </c>
      <c r="M227" s="76">
        <v>455417.01</v>
      </c>
      <c r="N227" s="228">
        <v>-455417.01</v>
      </c>
      <c r="O227" s="291">
        <v>0</v>
      </c>
      <c r="P227" s="259" t="s">
        <v>999</v>
      </c>
      <c r="Q227" s="78"/>
      <c r="R227" s="89"/>
      <c r="S227" s="54"/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</row>
    <row r="228" spans="1:36" ht="12" customHeight="1">
      <c r="A228" s="66"/>
      <c r="B228" s="106"/>
      <c r="C228" s="85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298"/>
      <c r="P228" s="114"/>
      <c r="Q228" s="78"/>
      <c r="R228" s="89"/>
      <c r="S228" s="54"/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</row>
    <row r="229" spans="1:36" ht="12" customHeight="1">
      <c r="A229" s="66"/>
      <c r="B229" s="96" t="s">
        <v>520</v>
      </c>
      <c r="C229" s="85"/>
      <c r="D229" s="97">
        <v>40171403.979999997</v>
      </c>
      <c r="E229" s="97">
        <v>54863500.07</v>
      </c>
      <c r="F229" s="97">
        <v>108972.56</v>
      </c>
      <c r="G229" s="97">
        <v>0</v>
      </c>
      <c r="H229" s="97">
        <v>2968819.08</v>
      </c>
      <c r="I229" s="97">
        <v>0</v>
      </c>
      <c r="J229" s="97">
        <v>1821000.9</v>
      </c>
      <c r="K229" s="97">
        <v>0</v>
      </c>
      <c r="L229" s="97">
        <v>0</v>
      </c>
      <c r="M229" s="97">
        <v>99933696.590000004</v>
      </c>
      <c r="N229" s="97">
        <v>-455417.01</v>
      </c>
      <c r="O229" s="300">
        <v>99478279.579999998</v>
      </c>
      <c r="P229" s="114"/>
      <c r="Q229" s="78"/>
      <c r="R229" s="89"/>
      <c r="S229" s="54"/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</row>
    <row r="230" spans="1:36" ht="12" customHeight="1">
      <c r="A230" s="66"/>
      <c r="B230" s="106"/>
      <c r="C230" s="85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301"/>
      <c r="P230" s="114"/>
      <c r="Q230" s="78"/>
      <c r="R230" s="89"/>
      <c r="S230" s="54"/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</row>
    <row r="231" spans="1:36" ht="12" customHeight="1">
      <c r="A231" s="66"/>
      <c r="B231" s="108" t="s">
        <v>521</v>
      </c>
      <c r="C231" s="102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290"/>
      <c r="P231" s="114"/>
      <c r="Q231" s="78"/>
      <c r="R231" s="89"/>
      <c r="S231" s="54"/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</row>
    <row r="232" spans="1:36" ht="12" customHeight="1">
      <c r="A232" s="66"/>
      <c r="B232" s="109"/>
      <c r="C232" s="75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290"/>
      <c r="P232" s="114"/>
      <c r="Q232" s="78"/>
      <c r="R232" s="89"/>
      <c r="S232" s="54"/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</row>
    <row r="233" spans="1:36" ht="12" customHeight="1">
      <c r="A233" s="66" t="s">
        <v>522</v>
      </c>
      <c r="B233" s="81" t="s">
        <v>523</v>
      </c>
      <c r="C233" s="85" t="s">
        <v>524</v>
      </c>
      <c r="D233" s="228">
        <v>1350939664</v>
      </c>
      <c r="E233" s="228">
        <v>0</v>
      </c>
      <c r="F233" s="228">
        <v>0</v>
      </c>
      <c r="G233" s="228">
        <v>0</v>
      </c>
      <c r="H233" s="228">
        <v>0</v>
      </c>
      <c r="I233" s="228">
        <v>0</v>
      </c>
      <c r="J233" s="228">
        <v>0</v>
      </c>
      <c r="K233" s="228">
        <v>0</v>
      </c>
      <c r="L233" s="228">
        <v>0</v>
      </c>
      <c r="M233" s="76">
        <v>1350939664</v>
      </c>
      <c r="N233" s="228">
        <v>0</v>
      </c>
      <c r="O233" s="290">
        <v>1350939664</v>
      </c>
      <c r="P233" s="114" t="s">
        <v>1095</v>
      </c>
      <c r="Q233" s="78"/>
      <c r="R233" s="89"/>
      <c r="S233" s="54"/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</row>
    <row r="234" spans="1:36" ht="12" customHeight="1">
      <c r="A234" s="66" t="s">
        <v>525</v>
      </c>
      <c r="B234" s="81" t="s">
        <v>526</v>
      </c>
      <c r="C234" s="85" t="s">
        <v>527</v>
      </c>
      <c r="D234" s="228">
        <v>36973259.859999999</v>
      </c>
      <c r="E234" s="228">
        <v>579731.6</v>
      </c>
      <c r="F234" s="228">
        <v>25911.100000000006</v>
      </c>
      <c r="G234" s="228">
        <v>0</v>
      </c>
      <c r="H234" s="228">
        <v>0</v>
      </c>
      <c r="I234" s="228">
        <v>0</v>
      </c>
      <c r="J234" s="228">
        <v>0</v>
      </c>
      <c r="K234" s="228">
        <v>0</v>
      </c>
      <c r="L234" s="228">
        <v>0</v>
      </c>
      <c r="M234" s="76">
        <v>37578902.560000002</v>
      </c>
      <c r="N234" s="228">
        <v>0</v>
      </c>
      <c r="O234" s="290">
        <v>37578902.560000002</v>
      </c>
      <c r="P234" s="114" t="s">
        <v>1095</v>
      </c>
      <c r="Q234" s="78"/>
      <c r="R234" s="89"/>
      <c r="S234" s="54"/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</row>
    <row r="235" spans="1:36" ht="12" customHeight="1">
      <c r="A235" s="66" t="s">
        <v>528</v>
      </c>
      <c r="B235" s="81" t="s">
        <v>529</v>
      </c>
      <c r="C235" s="85" t="s">
        <v>530</v>
      </c>
      <c r="D235" s="228">
        <v>29956378.800000001</v>
      </c>
      <c r="E235" s="228">
        <v>0</v>
      </c>
      <c r="F235" s="228">
        <v>0</v>
      </c>
      <c r="G235" s="228">
        <v>0</v>
      </c>
      <c r="H235" s="228">
        <v>0</v>
      </c>
      <c r="I235" s="228">
        <v>0</v>
      </c>
      <c r="J235" s="228">
        <v>0</v>
      </c>
      <c r="K235" s="228">
        <v>0</v>
      </c>
      <c r="L235" s="228">
        <v>0</v>
      </c>
      <c r="M235" s="76">
        <v>29956378.800000001</v>
      </c>
      <c r="N235" s="228">
        <v>0</v>
      </c>
      <c r="O235" s="290">
        <v>29956378.800000001</v>
      </c>
      <c r="P235" s="114" t="s">
        <v>1095</v>
      </c>
      <c r="Q235" s="78"/>
      <c r="R235" s="89"/>
      <c r="S235" s="54"/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</row>
    <row r="236" spans="1:36" ht="12" customHeight="1">
      <c r="A236" s="66" t="s">
        <v>531</v>
      </c>
      <c r="B236" s="231" t="s">
        <v>532</v>
      </c>
      <c r="C236" s="232" t="s">
        <v>533</v>
      </c>
      <c r="D236" s="228">
        <v>0</v>
      </c>
      <c r="E236" s="228">
        <v>0</v>
      </c>
      <c r="F236" s="228">
        <v>0</v>
      </c>
      <c r="G236" s="228">
        <v>0</v>
      </c>
      <c r="H236" s="228">
        <v>0</v>
      </c>
      <c r="I236" s="228">
        <v>0</v>
      </c>
      <c r="J236" s="228">
        <v>0</v>
      </c>
      <c r="K236" s="228">
        <v>0</v>
      </c>
      <c r="L236" s="228">
        <v>0</v>
      </c>
      <c r="M236" s="76">
        <v>0</v>
      </c>
      <c r="N236" s="228">
        <v>0</v>
      </c>
      <c r="O236" s="290">
        <v>0</v>
      </c>
      <c r="P236" s="114" t="s">
        <v>1040</v>
      </c>
      <c r="Q236" s="78"/>
      <c r="R236" s="89"/>
      <c r="S236" s="54"/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</row>
    <row r="237" spans="1:36" ht="12" customHeight="1">
      <c r="A237" s="66" t="s">
        <v>534</v>
      </c>
      <c r="B237" s="231" t="s">
        <v>535</v>
      </c>
      <c r="C237" s="232" t="s">
        <v>536</v>
      </c>
      <c r="D237" s="228">
        <v>173407.7</v>
      </c>
      <c r="E237" s="228">
        <v>0</v>
      </c>
      <c r="F237" s="228">
        <v>0</v>
      </c>
      <c r="G237" s="228">
        <v>0</v>
      </c>
      <c r="H237" s="228">
        <v>0</v>
      </c>
      <c r="I237" s="228">
        <v>0</v>
      </c>
      <c r="J237" s="228">
        <v>9707063.1500000004</v>
      </c>
      <c r="K237" s="228">
        <v>1175682.04</v>
      </c>
      <c r="L237" s="228">
        <v>0</v>
      </c>
      <c r="M237" s="76">
        <v>11056152.890000001</v>
      </c>
      <c r="N237" s="228">
        <v>0</v>
      </c>
      <c r="O237" s="290">
        <v>11056152.890000001</v>
      </c>
      <c r="P237" s="114" t="s">
        <v>1040</v>
      </c>
      <c r="Q237" s="78"/>
      <c r="R237" s="89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</row>
    <row r="238" spans="1:36" ht="12" customHeight="1">
      <c r="A238" s="66" t="s">
        <v>537</v>
      </c>
      <c r="B238" s="231" t="s">
        <v>538</v>
      </c>
      <c r="C238" s="232" t="s">
        <v>539</v>
      </c>
      <c r="D238" s="228">
        <v>0</v>
      </c>
      <c r="E238" s="228">
        <v>71760</v>
      </c>
      <c r="F238" s="228">
        <v>0</v>
      </c>
      <c r="G238" s="228">
        <v>0</v>
      </c>
      <c r="H238" s="228">
        <v>0</v>
      </c>
      <c r="I238" s="228">
        <v>0</v>
      </c>
      <c r="J238" s="228">
        <v>93017628.310000002</v>
      </c>
      <c r="K238" s="228">
        <v>0</v>
      </c>
      <c r="L238" s="228">
        <v>0</v>
      </c>
      <c r="M238" s="76">
        <v>93089388.310000002</v>
      </c>
      <c r="N238" s="228">
        <v>0</v>
      </c>
      <c r="O238" s="290">
        <v>93089388.310000002</v>
      </c>
      <c r="P238" s="114" t="s">
        <v>1040</v>
      </c>
      <c r="Q238" s="78"/>
      <c r="R238" s="89"/>
      <c r="S238" s="54"/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</row>
    <row r="239" spans="1:36" ht="12" customHeight="1">
      <c r="A239" s="66" t="s">
        <v>540</v>
      </c>
      <c r="B239" s="231" t="s">
        <v>541</v>
      </c>
      <c r="C239" s="232" t="s">
        <v>542</v>
      </c>
      <c r="D239" s="228">
        <v>4869552.7300000004</v>
      </c>
      <c r="E239" s="228">
        <v>8812875.7800000012</v>
      </c>
      <c r="F239" s="228">
        <v>26326.67</v>
      </c>
      <c r="G239" s="228">
        <v>0</v>
      </c>
      <c r="H239" s="228">
        <v>1674806.2200000002</v>
      </c>
      <c r="I239" s="228">
        <v>0</v>
      </c>
      <c r="J239" s="228">
        <v>0</v>
      </c>
      <c r="K239" s="228">
        <v>0</v>
      </c>
      <c r="L239" s="228">
        <v>0</v>
      </c>
      <c r="M239" s="76">
        <v>15383561.400000002</v>
      </c>
      <c r="N239" s="228">
        <v>0</v>
      </c>
      <c r="O239" s="290">
        <v>15383561.400000002</v>
      </c>
      <c r="P239" s="114" t="s">
        <v>1095</v>
      </c>
      <c r="Q239" s="78"/>
      <c r="R239" s="89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</row>
    <row r="240" spans="1:36" ht="12" customHeight="1">
      <c r="A240" s="66" t="s">
        <v>543</v>
      </c>
      <c r="B240" s="231" t="s">
        <v>544</v>
      </c>
      <c r="C240" s="232" t="s">
        <v>545</v>
      </c>
      <c r="D240" s="228">
        <v>17797760</v>
      </c>
      <c r="E240" s="228">
        <v>880482</v>
      </c>
      <c r="F240" s="228">
        <v>0</v>
      </c>
      <c r="G240" s="228">
        <v>0</v>
      </c>
      <c r="H240" s="228">
        <v>0</v>
      </c>
      <c r="I240" s="228">
        <v>0</v>
      </c>
      <c r="J240" s="228">
        <v>0</v>
      </c>
      <c r="K240" s="228">
        <v>0</v>
      </c>
      <c r="L240" s="228">
        <v>0</v>
      </c>
      <c r="M240" s="76">
        <v>18678242</v>
      </c>
      <c r="N240" s="228">
        <v>0</v>
      </c>
      <c r="O240" s="290">
        <v>18678242</v>
      </c>
      <c r="P240" s="114" t="s">
        <v>1095</v>
      </c>
      <c r="Q240" s="78"/>
      <c r="R240" s="89"/>
      <c r="S240" s="54"/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</row>
    <row r="241" spans="1:36" ht="12" customHeight="1">
      <c r="A241" s="66" t="s">
        <v>546</v>
      </c>
      <c r="B241" s="294" t="s">
        <v>547</v>
      </c>
      <c r="C241" s="295" t="s">
        <v>548</v>
      </c>
      <c r="D241" s="228">
        <v>258926427.03999999</v>
      </c>
      <c r="E241" s="228">
        <v>0</v>
      </c>
      <c r="F241" s="228">
        <v>0</v>
      </c>
      <c r="G241" s="228">
        <v>0</v>
      </c>
      <c r="H241" s="228">
        <v>0</v>
      </c>
      <c r="I241" s="228">
        <v>0</v>
      </c>
      <c r="J241" s="228">
        <v>0</v>
      </c>
      <c r="K241" s="228">
        <v>0</v>
      </c>
      <c r="L241" s="228">
        <v>0</v>
      </c>
      <c r="M241" s="76">
        <v>258926427.03999999</v>
      </c>
      <c r="N241" s="228">
        <v>0</v>
      </c>
      <c r="O241" s="290">
        <v>258926427.03999999</v>
      </c>
      <c r="P241" s="114" t="s">
        <v>1095</v>
      </c>
      <c r="Q241" s="78"/>
      <c r="R241" s="89"/>
      <c r="S241" s="54"/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</row>
    <row r="242" spans="1:36" ht="12" customHeight="1">
      <c r="A242" s="66" t="s">
        <v>549</v>
      </c>
      <c r="B242" s="231" t="s">
        <v>550</v>
      </c>
      <c r="C242" s="232" t="s">
        <v>551</v>
      </c>
      <c r="D242" s="228">
        <v>6012656.9699999997</v>
      </c>
      <c r="E242" s="228">
        <v>63011897.5</v>
      </c>
      <c r="F242" s="228">
        <v>0</v>
      </c>
      <c r="G242" s="228">
        <v>0</v>
      </c>
      <c r="H242" s="228">
        <v>1104019.56</v>
      </c>
      <c r="I242" s="228">
        <v>0</v>
      </c>
      <c r="J242" s="228">
        <v>0</v>
      </c>
      <c r="K242" s="228">
        <v>0</v>
      </c>
      <c r="L242" s="228">
        <v>0</v>
      </c>
      <c r="M242" s="76">
        <v>70128574.030000001</v>
      </c>
      <c r="N242" s="228">
        <v>0</v>
      </c>
      <c r="O242" s="290">
        <v>70128574.030000001</v>
      </c>
      <c r="P242" s="114" t="s">
        <v>1094</v>
      </c>
      <c r="Q242" s="78"/>
      <c r="R242" s="89"/>
      <c r="S242" s="54"/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</row>
    <row r="243" spans="1:36" ht="12" customHeight="1">
      <c r="A243" s="66"/>
      <c r="B243" s="272" t="s">
        <v>1200</v>
      </c>
      <c r="C243" s="260" t="s">
        <v>1201</v>
      </c>
      <c r="D243" s="228">
        <v>0</v>
      </c>
      <c r="E243" s="228">
        <v>255778.42</v>
      </c>
      <c r="F243" s="228">
        <v>0</v>
      </c>
      <c r="G243" s="228">
        <v>0</v>
      </c>
      <c r="H243" s="228">
        <v>132934619.39</v>
      </c>
      <c r="I243" s="228">
        <v>0</v>
      </c>
      <c r="J243" s="228">
        <v>0</v>
      </c>
      <c r="K243" s="228">
        <v>0</v>
      </c>
      <c r="L243" s="228">
        <v>0</v>
      </c>
      <c r="M243" s="76">
        <v>133190397.81</v>
      </c>
      <c r="N243" s="228">
        <v>0</v>
      </c>
      <c r="O243" s="290">
        <v>133190397.81</v>
      </c>
      <c r="P243" s="114"/>
      <c r="Q243" s="78"/>
      <c r="R243" s="89"/>
      <c r="S243" s="54"/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</row>
    <row r="244" spans="1:36" ht="12" customHeight="1">
      <c r="A244" s="66" t="s">
        <v>552</v>
      </c>
      <c r="B244" s="302" t="s">
        <v>553</v>
      </c>
      <c r="C244" s="303" t="s">
        <v>554</v>
      </c>
      <c r="D244" s="228">
        <v>2641403.0500000003</v>
      </c>
      <c r="E244" s="228">
        <v>22653232.890000001</v>
      </c>
      <c r="F244" s="228">
        <v>62152.46</v>
      </c>
      <c r="G244" s="228">
        <v>0</v>
      </c>
      <c r="H244" s="228">
        <v>29780797.66</v>
      </c>
      <c r="I244" s="228">
        <v>0</v>
      </c>
      <c r="J244" s="228">
        <v>19993.099999999999</v>
      </c>
      <c r="K244" s="228">
        <v>0</v>
      </c>
      <c r="L244" s="228">
        <v>0</v>
      </c>
      <c r="M244" s="76">
        <v>55157579.160000004</v>
      </c>
      <c r="N244" s="228">
        <v>0</v>
      </c>
      <c r="O244" s="290">
        <v>55157579.160000004</v>
      </c>
      <c r="P244" s="114" t="s">
        <v>1041</v>
      </c>
      <c r="Q244" s="78"/>
      <c r="R244" s="89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</row>
    <row r="245" spans="1:36" ht="12" customHeight="1">
      <c r="A245" s="66" t="s">
        <v>555</v>
      </c>
      <c r="B245" s="231" t="s">
        <v>556</v>
      </c>
      <c r="C245" s="232" t="s">
        <v>557</v>
      </c>
      <c r="D245" s="228">
        <v>0</v>
      </c>
      <c r="E245" s="228">
        <v>852884.5</v>
      </c>
      <c r="F245" s="228">
        <v>0</v>
      </c>
      <c r="G245" s="228">
        <v>0</v>
      </c>
      <c r="H245" s="228">
        <v>0</v>
      </c>
      <c r="I245" s="228">
        <v>0</v>
      </c>
      <c r="J245" s="228">
        <v>29935953.07</v>
      </c>
      <c r="K245" s="228">
        <v>0</v>
      </c>
      <c r="L245" s="228">
        <v>0</v>
      </c>
      <c r="M245" s="76">
        <v>30788837.57</v>
      </c>
      <c r="N245" s="228">
        <v>0</v>
      </c>
      <c r="O245" s="290">
        <v>30788837.57</v>
      </c>
      <c r="P245" s="114" t="s">
        <v>1046</v>
      </c>
      <c r="Q245" s="78"/>
      <c r="R245" s="89"/>
      <c r="S245" s="54"/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</row>
    <row r="246" spans="1:36" ht="12" customHeight="1">
      <c r="A246" s="66" t="s">
        <v>558</v>
      </c>
      <c r="B246" s="231" t="s">
        <v>1113</v>
      </c>
      <c r="C246" s="232" t="s">
        <v>559</v>
      </c>
      <c r="D246" s="228">
        <v>2356298.04</v>
      </c>
      <c r="E246" s="228">
        <v>126117.47</v>
      </c>
      <c r="F246" s="228">
        <v>0</v>
      </c>
      <c r="G246" s="228">
        <v>0</v>
      </c>
      <c r="H246" s="228">
        <v>0</v>
      </c>
      <c r="I246" s="228">
        <v>0</v>
      </c>
      <c r="J246" s="228">
        <v>0</v>
      </c>
      <c r="K246" s="228">
        <v>0</v>
      </c>
      <c r="L246" s="228">
        <v>0</v>
      </c>
      <c r="M246" s="76">
        <v>2482415.5100000002</v>
      </c>
      <c r="N246" s="228">
        <v>-2482415.5100000002</v>
      </c>
      <c r="O246" s="290">
        <v>0</v>
      </c>
      <c r="P246" s="259" t="s">
        <v>999</v>
      </c>
      <c r="Q246" s="78"/>
      <c r="R246" s="89"/>
      <c r="S246" s="54"/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</row>
    <row r="247" spans="1:36" ht="12" customHeight="1">
      <c r="A247" s="66"/>
      <c r="B247" s="106"/>
      <c r="C247" s="85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298"/>
      <c r="P247" s="114"/>
      <c r="Q247" s="78"/>
      <c r="R247" s="89"/>
      <c r="S247" s="54"/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</row>
    <row r="248" spans="1:36" ht="12" customHeight="1">
      <c r="A248" s="66"/>
      <c r="B248" s="96" t="s">
        <v>560</v>
      </c>
      <c r="C248" s="85"/>
      <c r="D248" s="97">
        <v>1710646808.1899998</v>
      </c>
      <c r="E248" s="97">
        <v>97244760.159999996</v>
      </c>
      <c r="F248" s="97">
        <v>114390.23000000001</v>
      </c>
      <c r="G248" s="97">
        <v>0</v>
      </c>
      <c r="H248" s="97">
        <v>165494242.82999998</v>
      </c>
      <c r="I248" s="97">
        <v>0</v>
      </c>
      <c r="J248" s="97">
        <v>132680637.63</v>
      </c>
      <c r="K248" s="97">
        <v>1175682.04</v>
      </c>
      <c r="L248" s="97">
        <v>0</v>
      </c>
      <c r="M248" s="97">
        <v>2107356521.0799999</v>
      </c>
      <c r="N248" s="97">
        <v>-2482415.5100000002</v>
      </c>
      <c r="O248" s="300">
        <v>2104874105.5699999</v>
      </c>
      <c r="P248" s="114"/>
      <c r="Q248" s="78"/>
      <c r="R248" s="89"/>
      <c r="S248" s="54"/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</row>
    <row r="249" spans="1:36" ht="12" customHeight="1">
      <c r="A249" s="66"/>
      <c r="B249" s="106"/>
      <c r="C249" s="85"/>
      <c r="D249" s="99"/>
      <c r="E249" s="99"/>
      <c r="F249" s="99"/>
      <c r="G249" s="99"/>
      <c r="H249" s="99"/>
      <c r="I249" s="99"/>
      <c r="J249" s="99"/>
      <c r="K249" s="99"/>
      <c r="L249" s="99"/>
      <c r="M249" s="99"/>
      <c r="N249" s="99"/>
      <c r="O249" s="301"/>
      <c r="P249" s="114"/>
      <c r="Q249" s="78"/>
      <c r="R249" s="89"/>
      <c r="S249" s="54"/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</row>
    <row r="250" spans="1:36" ht="12" customHeight="1">
      <c r="A250" s="66"/>
      <c r="B250" s="108" t="s">
        <v>561</v>
      </c>
      <c r="C250" s="102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290"/>
      <c r="P250" s="114"/>
      <c r="Q250" s="78"/>
      <c r="R250" s="89"/>
      <c r="S250" s="54"/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</row>
    <row r="251" spans="1:36" ht="12" customHeight="1">
      <c r="A251" s="66"/>
      <c r="B251" s="109"/>
      <c r="C251" s="75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290"/>
      <c r="P251" s="114"/>
      <c r="Q251" s="78"/>
      <c r="R251" s="89"/>
      <c r="S251" s="54"/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</row>
    <row r="252" spans="1:36" ht="12" customHeight="1">
      <c r="A252" s="66" t="s">
        <v>562</v>
      </c>
      <c r="B252" s="81" t="s">
        <v>563</v>
      </c>
      <c r="C252" s="85" t="s">
        <v>564</v>
      </c>
      <c r="D252" s="228">
        <v>311638</v>
      </c>
      <c r="E252" s="228">
        <v>119457101.5</v>
      </c>
      <c r="F252" s="228">
        <v>0</v>
      </c>
      <c r="G252" s="228">
        <v>0</v>
      </c>
      <c r="H252" s="228">
        <v>2282454.17</v>
      </c>
      <c r="I252" s="228">
        <v>0</v>
      </c>
      <c r="J252" s="228">
        <v>34169.339999999997</v>
      </c>
      <c r="K252" s="228">
        <v>0</v>
      </c>
      <c r="L252" s="228">
        <v>0</v>
      </c>
      <c r="M252" s="76">
        <v>122085363.01000001</v>
      </c>
      <c r="N252" s="228">
        <v>0</v>
      </c>
      <c r="O252" s="290">
        <v>122085363.01000001</v>
      </c>
      <c r="P252" s="114" t="s">
        <v>1097</v>
      </c>
      <c r="Q252" s="78"/>
      <c r="R252" s="89"/>
      <c r="S252" s="54"/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</row>
    <row r="253" spans="1:36" ht="12" customHeight="1">
      <c r="A253" s="66"/>
      <c r="B253" s="263" t="s">
        <v>1202</v>
      </c>
      <c r="C253" s="264" t="s">
        <v>1203</v>
      </c>
      <c r="D253" s="228">
        <v>47609.95</v>
      </c>
      <c r="E253" s="228">
        <v>2433258.1300000004</v>
      </c>
      <c r="F253" s="228">
        <v>0</v>
      </c>
      <c r="G253" s="228">
        <v>0</v>
      </c>
      <c r="H253" s="228">
        <v>743595089.02999997</v>
      </c>
      <c r="I253" s="228">
        <v>0</v>
      </c>
      <c r="J253" s="228">
        <v>0</v>
      </c>
      <c r="K253" s="228">
        <v>0</v>
      </c>
      <c r="L253" s="228">
        <v>0</v>
      </c>
      <c r="M253" s="76">
        <v>746075957.11000001</v>
      </c>
      <c r="N253" s="228">
        <v>0</v>
      </c>
      <c r="O253" s="290">
        <v>746075957.11000001</v>
      </c>
      <c r="P253" s="114"/>
      <c r="Q253" s="78"/>
      <c r="R253" s="89"/>
      <c r="S253" s="54"/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</row>
    <row r="254" spans="1:36" ht="12" customHeight="1">
      <c r="A254" s="66" t="s">
        <v>565</v>
      </c>
      <c r="B254" s="292" t="s">
        <v>566</v>
      </c>
      <c r="C254" s="293" t="s">
        <v>567</v>
      </c>
      <c r="D254" s="228">
        <v>148144</v>
      </c>
      <c r="E254" s="228">
        <v>47219113.899999999</v>
      </c>
      <c r="F254" s="228">
        <v>0</v>
      </c>
      <c r="G254" s="228">
        <v>-12016</v>
      </c>
      <c r="H254" s="228">
        <v>276955434.60000002</v>
      </c>
      <c r="I254" s="228">
        <v>4347008</v>
      </c>
      <c r="J254" s="228">
        <v>791966.96</v>
      </c>
      <c r="K254" s="228">
        <v>0</v>
      </c>
      <c r="L254" s="228">
        <v>0</v>
      </c>
      <c r="M254" s="76">
        <v>329449651.45999998</v>
      </c>
      <c r="N254" s="228">
        <v>0</v>
      </c>
      <c r="O254" s="290">
        <v>329449651.45999998</v>
      </c>
      <c r="P254" s="114" t="s">
        <v>1041</v>
      </c>
      <c r="Q254" s="78"/>
      <c r="R254" s="89"/>
      <c r="S254" s="54"/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</row>
    <row r="255" spans="1:36" ht="13.5" customHeight="1">
      <c r="A255" s="66"/>
      <c r="B255" s="81" t="s">
        <v>1042</v>
      </c>
      <c r="C255" s="85" t="s">
        <v>1043</v>
      </c>
      <c r="D255" s="228">
        <v>0</v>
      </c>
      <c r="E255" s="228">
        <v>3066991.98</v>
      </c>
      <c r="F255" s="228">
        <v>0</v>
      </c>
      <c r="G255" s="228">
        <v>0</v>
      </c>
      <c r="H255" s="228">
        <v>0</v>
      </c>
      <c r="I255" s="228">
        <v>0</v>
      </c>
      <c r="J255" s="228">
        <v>0</v>
      </c>
      <c r="K255" s="228">
        <v>0</v>
      </c>
      <c r="L255" s="228">
        <v>0</v>
      </c>
      <c r="M255" s="76">
        <v>3066991.98</v>
      </c>
      <c r="N255" s="228">
        <v>0</v>
      </c>
      <c r="O255" s="290">
        <v>3066991.98</v>
      </c>
      <c r="P255" s="114" t="s">
        <v>1041</v>
      </c>
      <c r="Q255" s="78"/>
      <c r="R255" s="89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</row>
    <row r="256" spans="1:36" ht="12" customHeight="1">
      <c r="A256" s="66"/>
      <c r="B256" s="81" t="s">
        <v>1044</v>
      </c>
      <c r="C256" s="85" t="s">
        <v>1045</v>
      </c>
      <c r="D256" s="228">
        <v>0</v>
      </c>
      <c r="E256" s="228">
        <v>2000</v>
      </c>
      <c r="F256" s="228">
        <v>0</v>
      </c>
      <c r="G256" s="228">
        <v>0</v>
      </c>
      <c r="H256" s="228">
        <v>0</v>
      </c>
      <c r="I256" s="228">
        <v>0</v>
      </c>
      <c r="J256" s="228">
        <v>0</v>
      </c>
      <c r="K256" s="228">
        <v>0</v>
      </c>
      <c r="L256" s="228">
        <v>0</v>
      </c>
      <c r="M256" s="76">
        <v>2000</v>
      </c>
      <c r="N256" s="228">
        <v>0</v>
      </c>
      <c r="O256" s="290">
        <v>2000</v>
      </c>
      <c r="P256" s="114" t="s">
        <v>1096</v>
      </c>
      <c r="Q256" s="78"/>
      <c r="R256" s="89"/>
      <c r="S256" s="54"/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</row>
    <row r="257" spans="1:36" ht="12" customHeight="1">
      <c r="A257" s="66" t="s">
        <v>568</v>
      </c>
      <c r="B257" s="81" t="s">
        <v>569</v>
      </c>
      <c r="C257" s="85" t="s">
        <v>570</v>
      </c>
      <c r="D257" s="228">
        <v>0</v>
      </c>
      <c r="E257" s="228">
        <v>502761.93</v>
      </c>
      <c r="F257" s="228">
        <v>0</v>
      </c>
      <c r="G257" s="228">
        <v>0</v>
      </c>
      <c r="H257" s="228">
        <v>0</v>
      </c>
      <c r="I257" s="228">
        <v>0</v>
      </c>
      <c r="J257" s="228">
        <v>1064957.57</v>
      </c>
      <c r="K257" s="228">
        <v>0</v>
      </c>
      <c r="L257" s="228">
        <v>0</v>
      </c>
      <c r="M257" s="76">
        <v>1567719.5</v>
      </c>
      <c r="N257" s="228">
        <v>0</v>
      </c>
      <c r="O257" s="290">
        <v>1567719.5</v>
      </c>
      <c r="P257" s="114" t="s">
        <v>1046</v>
      </c>
      <c r="Q257" s="78"/>
      <c r="R257" s="89"/>
      <c r="S257" s="54"/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</row>
    <row r="258" spans="1:36" ht="12" customHeight="1">
      <c r="A258" s="66"/>
      <c r="B258" s="231" t="s">
        <v>1114</v>
      </c>
      <c r="C258" s="232" t="s">
        <v>571</v>
      </c>
      <c r="D258" s="228">
        <v>9773076.7899999991</v>
      </c>
      <c r="E258" s="228">
        <v>563469.02999999991</v>
      </c>
      <c r="F258" s="228">
        <v>0</v>
      </c>
      <c r="G258" s="228">
        <v>0</v>
      </c>
      <c r="H258" s="228">
        <v>0</v>
      </c>
      <c r="I258" s="228">
        <v>0</v>
      </c>
      <c r="J258" s="228">
        <v>0</v>
      </c>
      <c r="K258" s="228">
        <v>0</v>
      </c>
      <c r="L258" s="228">
        <v>0</v>
      </c>
      <c r="M258" s="76">
        <v>10336545.819999998</v>
      </c>
      <c r="N258" s="228">
        <v>-10336545.819999998</v>
      </c>
      <c r="O258" s="290">
        <v>0</v>
      </c>
      <c r="P258" s="259" t="s">
        <v>999</v>
      </c>
      <c r="Q258" s="78"/>
      <c r="R258" s="89"/>
      <c r="S258" s="54"/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</row>
    <row r="259" spans="1:36" ht="12" customHeight="1">
      <c r="A259" s="66"/>
      <c r="B259" s="106"/>
      <c r="C259" s="85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298"/>
      <c r="P259" s="114"/>
      <c r="Q259" s="78"/>
      <c r="R259" s="89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</row>
    <row r="260" spans="1:36" ht="12" customHeight="1">
      <c r="A260" s="66"/>
      <c r="B260" s="96" t="s">
        <v>572</v>
      </c>
      <c r="C260" s="85"/>
      <c r="D260" s="97">
        <v>10280468.739999998</v>
      </c>
      <c r="E260" s="97">
        <v>173244696.47</v>
      </c>
      <c r="F260" s="97">
        <v>0</v>
      </c>
      <c r="G260" s="97">
        <v>-12016</v>
      </c>
      <c r="H260" s="97">
        <v>1022832977.8</v>
      </c>
      <c r="I260" s="97">
        <v>4347008</v>
      </c>
      <c r="J260" s="97">
        <v>1891093.87</v>
      </c>
      <c r="K260" s="97">
        <v>0</v>
      </c>
      <c r="L260" s="97">
        <v>0</v>
      </c>
      <c r="M260" s="97">
        <v>1212584228.8799999</v>
      </c>
      <c r="N260" s="97">
        <v>-10336545.819999998</v>
      </c>
      <c r="O260" s="300">
        <v>1202247683.0599999</v>
      </c>
      <c r="P260" s="114"/>
      <c r="Q260" s="78"/>
      <c r="R260" s="89"/>
      <c r="S260" s="54"/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</row>
    <row r="261" spans="1:36" ht="12" customHeight="1">
      <c r="A261" s="66"/>
      <c r="B261" s="106"/>
      <c r="C261" s="85"/>
      <c r="D261" s="99"/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301"/>
      <c r="P261" s="114"/>
      <c r="Q261" s="78"/>
      <c r="R261" s="89"/>
      <c r="S261" s="54"/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</row>
    <row r="262" spans="1:36" ht="12" customHeight="1">
      <c r="A262" s="66"/>
      <c r="B262" s="108" t="s">
        <v>573</v>
      </c>
      <c r="C262" s="102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290"/>
      <c r="P262" s="114"/>
      <c r="Q262" s="78"/>
      <c r="R262" s="89"/>
      <c r="S262" s="54"/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</row>
    <row r="263" spans="1:36" ht="12" customHeight="1">
      <c r="A263" s="66"/>
      <c r="B263" s="109"/>
      <c r="C263" s="75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290"/>
      <c r="P263" s="114"/>
      <c r="Q263" s="78"/>
      <c r="R263" s="89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</row>
    <row r="264" spans="1:36" ht="12" customHeight="1">
      <c r="A264" s="66" t="s">
        <v>574</v>
      </c>
      <c r="B264" s="81" t="s">
        <v>575</v>
      </c>
      <c r="C264" s="85" t="s">
        <v>576</v>
      </c>
      <c r="D264" s="228">
        <v>1053690.44</v>
      </c>
      <c r="E264" s="228">
        <v>4013255.0900000008</v>
      </c>
      <c r="F264" s="228">
        <v>438974.51999999996</v>
      </c>
      <c r="G264" s="228">
        <v>0</v>
      </c>
      <c r="H264" s="228">
        <v>3112138.21</v>
      </c>
      <c r="I264" s="228">
        <v>0</v>
      </c>
      <c r="J264" s="228">
        <v>2656668.08</v>
      </c>
      <c r="K264" s="228">
        <v>0</v>
      </c>
      <c r="L264" s="228">
        <v>161408.16</v>
      </c>
      <c r="M264" s="76">
        <v>11436134.500000002</v>
      </c>
      <c r="N264" s="228">
        <v>0</v>
      </c>
      <c r="O264" s="290">
        <v>11436134.500000002</v>
      </c>
      <c r="P264" s="114" t="s">
        <v>1041</v>
      </c>
      <c r="Q264" s="78"/>
      <c r="R264" s="89"/>
      <c r="S264" s="54"/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</row>
    <row r="265" spans="1:36" ht="12" customHeight="1">
      <c r="A265" s="66" t="s">
        <v>577</v>
      </c>
      <c r="B265" s="81" t="s">
        <v>578</v>
      </c>
      <c r="C265" s="85" t="s">
        <v>579</v>
      </c>
      <c r="D265" s="228">
        <v>24398.6</v>
      </c>
      <c r="E265" s="228">
        <v>96000</v>
      </c>
      <c r="F265" s="228">
        <v>0</v>
      </c>
      <c r="G265" s="228">
        <v>0</v>
      </c>
      <c r="H265" s="228">
        <v>0</v>
      </c>
      <c r="I265" s="228">
        <v>0</v>
      </c>
      <c r="J265" s="228">
        <v>117687.93</v>
      </c>
      <c r="K265" s="228">
        <v>0</v>
      </c>
      <c r="L265" s="228">
        <v>4528511.8600000003</v>
      </c>
      <c r="M265" s="76">
        <v>4766598.3900000006</v>
      </c>
      <c r="N265" s="228">
        <v>0</v>
      </c>
      <c r="O265" s="290">
        <v>4766598.3900000006</v>
      </c>
      <c r="P265" s="114" t="s">
        <v>1046</v>
      </c>
      <c r="Q265" s="78"/>
      <c r="R265" s="89"/>
      <c r="S265" s="54"/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</row>
    <row r="266" spans="1:36" ht="12" customHeight="1">
      <c r="A266" s="66" t="s">
        <v>580</v>
      </c>
      <c r="B266" s="81" t="s">
        <v>581</v>
      </c>
      <c r="C266" s="85" t="s">
        <v>582</v>
      </c>
      <c r="D266" s="228">
        <v>1746694.89</v>
      </c>
      <c r="E266" s="228">
        <v>31409128.380000006</v>
      </c>
      <c r="F266" s="228">
        <v>773038.94</v>
      </c>
      <c r="G266" s="228">
        <v>1430990</v>
      </c>
      <c r="H266" s="228">
        <v>31721914.099999998</v>
      </c>
      <c r="I266" s="228">
        <v>0</v>
      </c>
      <c r="J266" s="228">
        <v>4257537.38</v>
      </c>
      <c r="K266" s="228">
        <v>0</v>
      </c>
      <c r="L266" s="228">
        <v>0</v>
      </c>
      <c r="M266" s="76">
        <v>71339303.689999998</v>
      </c>
      <c r="N266" s="228">
        <v>-1883867.77</v>
      </c>
      <c r="O266" s="290">
        <v>69455435.920000002</v>
      </c>
      <c r="P266" s="114" t="s">
        <v>1098</v>
      </c>
      <c r="Q266" s="78"/>
      <c r="R266" s="89"/>
      <c r="S266" s="54"/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</row>
    <row r="267" spans="1:36" ht="12" customHeight="1">
      <c r="A267" s="66"/>
      <c r="B267" s="292" t="s">
        <v>583</v>
      </c>
      <c r="C267" s="293" t="s">
        <v>584</v>
      </c>
      <c r="D267" s="228">
        <v>1280687.71</v>
      </c>
      <c r="E267" s="228">
        <v>28263990.230000004</v>
      </c>
      <c r="F267" s="228">
        <v>192500</v>
      </c>
      <c r="G267" s="228">
        <v>0</v>
      </c>
      <c r="H267" s="228">
        <v>13970378.75</v>
      </c>
      <c r="I267" s="228">
        <v>0</v>
      </c>
      <c r="J267" s="228">
        <v>5973.11</v>
      </c>
      <c r="K267" s="228">
        <v>0</v>
      </c>
      <c r="L267" s="228">
        <v>0</v>
      </c>
      <c r="M267" s="76">
        <v>43713529.800000004</v>
      </c>
      <c r="N267" s="228">
        <v>0</v>
      </c>
      <c r="O267" s="290">
        <v>43713529.800000004</v>
      </c>
      <c r="P267" s="114" t="s">
        <v>1041</v>
      </c>
      <c r="Q267" s="78"/>
      <c r="R267" s="89"/>
      <c r="S267" s="54"/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</row>
    <row r="268" spans="1:36" ht="12" customHeight="1">
      <c r="A268" s="66"/>
      <c r="B268" s="81" t="s">
        <v>585</v>
      </c>
      <c r="C268" s="85" t="s">
        <v>586</v>
      </c>
      <c r="D268" s="228">
        <v>0</v>
      </c>
      <c r="E268" s="228">
        <v>273544.87</v>
      </c>
      <c r="F268" s="228">
        <v>0</v>
      </c>
      <c r="G268" s="228">
        <v>0</v>
      </c>
      <c r="H268" s="228">
        <v>0</v>
      </c>
      <c r="I268" s="228">
        <v>0</v>
      </c>
      <c r="J268" s="228">
        <v>3644144</v>
      </c>
      <c r="K268" s="228">
        <v>0</v>
      </c>
      <c r="L268" s="228">
        <v>0</v>
      </c>
      <c r="M268" s="76">
        <v>3917688.87</v>
      </c>
      <c r="N268" s="228">
        <v>1883867.77</v>
      </c>
      <c r="O268" s="290">
        <v>5801556.6400000006</v>
      </c>
      <c r="P268" s="114" t="s">
        <v>1046</v>
      </c>
      <c r="Q268" s="78"/>
      <c r="R268" s="89"/>
      <c r="S268" s="54"/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</row>
    <row r="269" spans="1:36" ht="12" customHeight="1">
      <c r="A269" s="66" t="s">
        <v>587</v>
      </c>
      <c r="B269" s="81" t="s">
        <v>588</v>
      </c>
      <c r="C269" s="85" t="s">
        <v>589</v>
      </c>
      <c r="D269" s="228">
        <v>3478844.2899999996</v>
      </c>
      <c r="E269" s="228">
        <v>-0.06</v>
      </c>
      <c r="F269" s="228">
        <v>0</v>
      </c>
      <c r="G269" s="228">
        <v>0</v>
      </c>
      <c r="H269" s="228">
        <v>0</v>
      </c>
      <c r="I269" s="228">
        <v>0</v>
      </c>
      <c r="J269" s="228">
        <v>0</v>
      </c>
      <c r="K269" s="228">
        <v>0</v>
      </c>
      <c r="L269" s="228">
        <v>0</v>
      </c>
      <c r="M269" s="76">
        <v>3478844.2299999995</v>
      </c>
      <c r="N269" s="228">
        <v>-3478844.2299999995</v>
      </c>
      <c r="O269" s="290">
        <v>0</v>
      </c>
      <c r="P269" s="259" t="s">
        <v>999</v>
      </c>
      <c r="Q269" s="78"/>
      <c r="R269" s="89"/>
      <c r="S269" s="54"/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</row>
    <row r="270" spans="1:36" ht="12" customHeight="1">
      <c r="A270" s="66"/>
      <c r="B270" s="106"/>
      <c r="C270" s="85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298"/>
      <c r="P270" s="114"/>
      <c r="Q270" s="78"/>
      <c r="R270" s="89"/>
      <c r="S270" s="54"/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</row>
    <row r="271" spans="1:36" ht="12" customHeight="1">
      <c r="A271" s="66"/>
      <c r="B271" s="96" t="s">
        <v>590</v>
      </c>
      <c r="C271" s="85"/>
      <c r="D271" s="97">
        <v>7584315.9299999997</v>
      </c>
      <c r="E271" s="97">
        <v>64055918.510000005</v>
      </c>
      <c r="F271" s="97">
        <v>1404513.46</v>
      </c>
      <c r="G271" s="97">
        <v>1430990</v>
      </c>
      <c r="H271" s="97">
        <v>48804431.059999995</v>
      </c>
      <c r="I271" s="97">
        <v>0</v>
      </c>
      <c r="J271" s="97">
        <v>10682010.5</v>
      </c>
      <c r="K271" s="97">
        <v>0</v>
      </c>
      <c r="L271" s="97">
        <v>4689920.0200000005</v>
      </c>
      <c r="M271" s="97">
        <v>138652099.47999999</v>
      </c>
      <c r="N271" s="97">
        <v>-3478844.2299999995</v>
      </c>
      <c r="O271" s="300">
        <v>135173255.25</v>
      </c>
      <c r="P271" s="114"/>
      <c r="Q271" s="78"/>
      <c r="R271" s="89"/>
      <c r="S271" s="54"/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</row>
    <row r="272" spans="1:36" ht="12" customHeight="1">
      <c r="A272" s="66"/>
      <c r="B272" s="106"/>
      <c r="C272" s="85"/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99"/>
      <c r="O272" s="301"/>
      <c r="P272" s="114"/>
      <c r="Q272" s="78"/>
      <c r="R272" s="89"/>
      <c r="S272" s="54"/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</row>
    <row r="273" spans="1:36" ht="12" customHeight="1">
      <c r="A273" s="66"/>
      <c r="B273" s="108" t="s">
        <v>591</v>
      </c>
      <c r="C273" s="102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290"/>
      <c r="P273" s="114"/>
      <c r="Q273" s="78"/>
      <c r="R273" s="89"/>
      <c r="S273" s="54"/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</row>
    <row r="274" spans="1:36" ht="12" customHeight="1">
      <c r="A274" s="66"/>
      <c r="B274" s="112"/>
      <c r="C274" s="75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290"/>
      <c r="P274" s="114"/>
      <c r="Q274" s="78"/>
      <c r="R274" s="89"/>
      <c r="S274" s="54"/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</row>
    <row r="275" spans="1:36" ht="12" customHeight="1">
      <c r="A275" s="66" t="s">
        <v>592</v>
      </c>
      <c r="B275" s="231" t="s">
        <v>593</v>
      </c>
      <c r="C275" s="232" t="s">
        <v>594</v>
      </c>
      <c r="D275" s="228">
        <v>401.34</v>
      </c>
      <c r="E275" s="228">
        <v>0</v>
      </c>
      <c r="F275" s="228">
        <v>14988075.109999999</v>
      </c>
      <c r="G275" s="228">
        <v>0</v>
      </c>
      <c r="H275" s="228">
        <v>0</v>
      </c>
      <c r="I275" s="228">
        <v>0</v>
      </c>
      <c r="J275" s="228">
        <v>0</v>
      </c>
      <c r="K275" s="228">
        <v>0</v>
      </c>
      <c r="L275" s="228">
        <v>0</v>
      </c>
      <c r="M275" s="76">
        <v>14988476.449999999</v>
      </c>
      <c r="N275" s="228">
        <v>-5816548.7599999998</v>
      </c>
      <c r="O275" s="290">
        <v>9171927.6899999995</v>
      </c>
      <c r="P275" s="114" t="s">
        <v>1099</v>
      </c>
      <c r="Q275" s="78"/>
      <c r="R275" s="89"/>
      <c r="S275" s="54"/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</row>
    <row r="276" spans="1:36" ht="12" customHeight="1">
      <c r="A276" s="66" t="s">
        <v>595</v>
      </c>
      <c r="B276" s="231" t="s">
        <v>596</v>
      </c>
      <c r="C276" s="232" t="s">
        <v>597</v>
      </c>
      <c r="D276" s="228">
        <v>62360.049999999996</v>
      </c>
      <c r="E276" s="228">
        <v>53217.91</v>
      </c>
      <c r="F276" s="228">
        <v>3355969.95</v>
      </c>
      <c r="G276" s="228">
        <v>0</v>
      </c>
      <c r="H276" s="228">
        <v>0</v>
      </c>
      <c r="I276" s="228">
        <v>0</v>
      </c>
      <c r="J276" s="228">
        <v>0</v>
      </c>
      <c r="K276" s="228">
        <v>0</v>
      </c>
      <c r="L276" s="228">
        <v>0</v>
      </c>
      <c r="M276" s="76">
        <v>3471547.91</v>
      </c>
      <c r="N276" s="228">
        <v>0</v>
      </c>
      <c r="O276" s="290">
        <v>3471547.91</v>
      </c>
      <c r="P276" s="114" t="s">
        <v>1099</v>
      </c>
      <c r="Q276" s="78"/>
      <c r="R276" s="89"/>
      <c r="S276" s="54"/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</row>
    <row r="277" spans="1:36" ht="12" customHeight="1">
      <c r="A277" s="66" t="s">
        <v>598</v>
      </c>
      <c r="B277" s="231" t="s">
        <v>599</v>
      </c>
      <c r="C277" s="232" t="s">
        <v>600</v>
      </c>
      <c r="D277" s="228">
        <v>192595.97</v>
      </c>
      <c r="E277" s="228">
        <v>0</v>
      </c>
      <c r="F277" s="228">
        <v>1387728.3900000001</v>
      </c>
      <c r="G277" s="228">
        <v>0</v>
      </c>
      <c r="H277" s="228">
        <v>0</v>
      </c>
      <c r="I277" s="228">
        <v>0</v>
      </c>
      <c r="J277" s="228">
        <v>0</v>
      </c>
      <c r="K277" s="228">
        <v>0</v>
      </c>
      <c r="L277" s="228">
        <v>0</v>
      </c>
      <c r="M277" s="76">
        <v>1580324.36</v>
      </c>
      <c r="N277" s="228">
        <v>0</v>
      </c>
      <c r="O277" s="290">
        <v>1580324.36</v>
      </c>
      <c r="P277" s="114" t="s">
        <v>1099</v>
      </c>
      <c r="Q277" s="78"/>
      <c r="R277" s="89"/>
      <c r="S277" s="54"/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</row>
    <row r="278" spans="1:36" ht="12" customHeight="1">
      <c r="A278" s="66" t="s">
        <v>601</v>
      </c>
      <c r="B278" s="231" t="s">
        <v>602</v>
      </c>
      <c r="C278" s="232" t="s">
        <v>603</v>
      </c>
      <c r="D278" s="228">
        <v>223480.07</v>
      </c>
      <c r="E278" s="228">
        <v>150</v>
      </c>
      <c r="F278" s="228">
        <v>8605848.5199999996</v>
      </c>
      <c r="G278" s="228">
        <v>0</v>
      </c>
      <c r="H278" s="228">
        <v>0</v>
      </c>
      <c r="I278" s="228">
        <v>0</v>
      </c>
      <c r="J278" s="228">
        <v>0</v>
      </c>
      <c r="K278" s="228">
        <v>0</v>
      </c>
      <c r="L278" s="228">
        <v>0</v>
      </c>
      <c r="M278" s="76">
        <v>8829478.5899999999</v>
      </c>
      <c r="N278" s="228">
        <v>0</v>
      </c>
      <c r="O278" s="290">
        <v>8829478.5899999999</v>
      </c>
      <c r="P278" s="114" t="s">
        <v>1099</v>
      </c>
      <c r="Q278" s="78"/>
      <c r="R278" s="89"/>
      <c r="S278" s="54"/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</row>
    <row r="279" spans="1:36" ht="12" customHeight="1">
      <c r="A279" s="66" t="s">
        <v>604</v>
      </c>
      <c r="B279" s="231" t="s">
        <v>961</v>
      </c>
      <c r="C279" s="232" t="s">
        <v>605</v>
      </c>
      <c r="D279" s="228">
        <v>9157572.2100000009</v>
      </c>
      <c r="E279" s="228">
        <v>694600.34</v>
      </c>
      <c r="F279" s="228">
        <v>9578189.4700000007</v>
      </c>
      <c r="G279" s="228">
        <v>0</v>
      </c>
      <c r="H279" s="228">
        <v>0</v>
      </c>
      <c r="I279" s="228">
        <v>0</v>
      </c>
      <c r="J279" s="228">
        <v>0</v>
      </c>
      <c r="K279" s="228">
        <v>0</v>
      </c>
      <c r="L279" s="228">
        <v>-196668</v>
      </c>
      <c r="M279" s="76">
        <v>19233694.020000003</v>
      </c>
      <c r="N279" s="228">
        <v>0</v>
      </c>
      <c r="O279" s="290">
        <v>19233694.020000003</v>
      </c>
      <c r="P279" s="114" t="s">
        <v>1047</v>
      </c>
      <c r="Q279" s="78"/>
      <c r="R279" s="89"/>
      <c r="S279" s="54"/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</row>
    <row r="280" spans="1:36" ht="12" customHeight="1">
      <c r="A280" s="66"/>
      <c r="B280" s="231" t="s">
        <v>962</v>
      </c>
      <c r="C280" s="232" t="s">
        <v>963</v>
      </c>
      <c r="D280" s="228">
        <v>4109288.45</v>
      </c>
      <c r="E280" s="228">
        <v>0</v>
      </c>
      <c r="F280" s="228">
        <v>1734521.69</v>
      </c>
      <c r="G280" s="228">
        <v>154759.5</v>
      </c>
      <c r="H280" s="228">
        <v>0</v>
      </c>
      <c r="I280" s="228">
        <v>0</v>
      </c>
      <c r="J280" s="228">
        <v>0</v>
      </c>
      <c r="K280" s="228">
        <v>0</v>
      </c>
      <c r="L280" s="228">
        <v>67214.929999999993</v>
      </c>
      <c r="M280" s="76">
        <v>6065784.5700000003</v>
      </c>
      <c r="N280" s="228">
        <v>0</v>
      </c>
      <c r="O280" s="290">
        <v>6065784.5700000003</v>
      </c>
      <c r="P280" s="114" t="s">
        <v>1047</v>
      </c>
      <c r="Q280" s="78"/>
      <c r="R280" s="89"/>
      <c r="S280" s="54"/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</row>
    <row r="281" spans="1:36" ht="12" customHeight="1">
      <c r="A281" s="66" t="s">
        <v>606</v>
      </c>
      <c r="B281" s="231" t="s">
        <v>607</v>
      </c>
      <c r="C281" s="232" t="s">
        <v>608</v>
      </c>
      <c r="D281" s="228">
        <v>5033357.8899999997</v>
      </c>
      <c r="E281" s="228">
        <v>1947516.65</v>
      </c>
      <c r="F281" s="228">
        <v>18063485.489999998</v>
      </c>
      <c r="G281" s="228">
        <v>8860</v>
      </c>
      <c r="H281" s="228">
        <v>0</v>
      </c>
      <c r="I281" s="228">
        <v>-2549</v>
      </c>
      <c r="J281" s="228">
        <v>0</v>
      </c>
      <c r="K281" s="228">
        <v>0</v>
      </c>
      <c r="L281" s="228">
        <v>0</v>
      </c>
      <c r="M281" s="76">
        <v>25050671.029999997</v>
      </c>
      <c r="N281" s="228">
        <v>0</v>
      </c>
      <c r="O281" s="290">
        <v>25050671.029999997</v>
      </c>
      <c r="P281" s="114" t="s">
        <v>1048</v>
      </c>
      <c r="Q281" s="78"/>
      <c r="R281" s="89"/>
      <c r="S281" s="54"/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</row>
    <row r="282" spans="1:36" ht="12" customHeight="1">
      <c r="A282" s="66" t="s">
        <v>609</v>
      </c>
      <c r="B282" s="231" t="s">
        <v>610</v>
      </c>
      <c r="C282" s="232" t="s">
        <v>611</v>
      </c>
      <c r="D282" s="228">
        <v>319740.28000000003</v>
      </c>
      <c r="E282" s="228">
        <v>389668</v>
      </c>
      <c r="F282" s="228">
        <v>1822070.1400000004</v>
      </c>
      <c r="G282" s="228">
        <v>0</v>
      </c>
      <c r="H282" s="228">
        <v>0</v>
      </c>
      <c r="I282" s="228">
        <v>0</v>
      </c>
      <c r="J282" s="228">
        <v>0</v>
      </c>
      <c r="K282" s="228">
        <v>0</v>
      </c>
      <c r="L282" s="228">
        <v>0</v>
      </c>
      <c r="M282" s="76">
        <v>2531478.4200000004</v>
      </c>
      <c r="N282" s="228">
        <v>0</v>
      </c>
      <c r="O282" s="290">
        <v>2531478.4200000004</v>
      </c>
      <c r="P282" s="114" t="s">
        <v>1048</v>
      </c>
      <c r="Q282" s="78"/>
      <c r="R282" s="89"/>
      <c r="S282" s="54"/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</row>
    <row r="283" spans="1:36" ht="12" customHeight="1">
      <c r="A283" s="66" t="s">
        <v>612</v>
      </c>
      <c r="B283" s="231" t="s">
        <v>613</v>
      </c>
      <c r="C283" s="232" t="s">
        <v>614</v>
      </c>
      <c r="D283" s="228">
        <v>476208.55999999994</v>
      </c>
      <c r="E283" s="228">
        <v>1047</v>
      </c>
      <c r="F283" s="228">
        <v>1852412.4000000001</v>
      </c>
      <c r="G283" s="228">
        <v>0</v>
      </c>
      <c r="H283" s="228">
        <v>0</v>
      </c>
      <c r="I283" s="228">
        <v>0</v>
      </c>
      <c r="J283" s="228">
        <v>-40</v>
      </c>
      <c r="K283" s="228">
        <v>0</v>
      </c>
      <c r="L283" s="228">
        <v>0</v>
      </c>
      <c r="M283" s="76">
        <v>2329627.96</v>
      </c>
      <c r="N283" s="228">
        <v>-2329627.96</v>
      </c>
      <c r="O283" s="290">
        <v>0</v>
      </c>
      <c r="P283" s="259" t="s">
        <v>999</v>
      </c>
      <c r="Q283" s="78"/>
      <c r="R283" s="89"/>
      <c r="S283" s="54"/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</row>
    <row r="284" spans="1:36" ht="12" customHeight="1">
      <c r="A284" s="66"/>
      <c r="B284" s="266"/>
      <c r="C284" s="232"/>
      <c r="D284" s="92"/>
      <c r="E284" s="92"/>
      <c r="F284" s="92"/>
      <c r="G284" s="92"/>
      <c r="H284" s="92"/>
      <c r="I284" s="92"/>
      <c r="J284" s="92"/>
      <c r="K284" s="92"/>
      <c r="L284" s="92"/>
      <c r="M284" s="93"/>
      <c r="N284" s="297"/>
      <c r="O284" s="298"/>
      <c r="P284" s="114"/>
      <c r="Q284" s="78"/>
      <c r="R284" s="89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</row>
    <row r="285" spans="1:36" ht="12" customHeight="1">
      <c r="A285" s="66"/>
      <c r="B285" s="96" t="s">
        <v>615</v>
      </c>
      <c r="C285" s="85"/>
      <c r="D285" s="97">
        <v>19575004.82</v>
      </c>
      <c r="E285" s="97">
        <v>3086199.9</v>
      </c>
      <c r="F285" s="97">
        <v>61388301.159999989</v>
      </c>
      <c r="G285" s="97">
        <v>163619.5</v>
      </c>
      <c r="H285" s="97">
        <v>0</v>
      </c>
      <c r="I285" s="97">
        <v>-2549</v>
      </c>
      <c r="J285" s="97">
        <v>-40</v>
      </c>
      <c r="K285" s="97">
        <v>0</v>
      </c>
      <c r="L285" s="97">
        <v>-129453.07</v>
      </c>
      <c r="M285" s="98">
        <v>84081083.309999987</v>
      </c>
      <c r="N285" s="299">
        <v>-8146176.7199999997</v>
      </c>
      <c r="O285" s="300">
        <v>75934906.590000004</v>
      </c>
      <c r="P285" s="114"/>
      <c r="Q285" s="78"/>
      <c r="R285" s="89"/>
      <c r="S285" s="54"/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</row>
    <row r="286" spans="1:36" ht="12" customHeight="1">
      <c r="A286" s="66"/>
      <c r="B286" s="106"/>
      <c r="C286" s="85"/>
      <c r="D286" s="99"/>
      <c r="E286" s="99"/>
      <c r="F286" s="99"/>
      <c r="G286" s="99"/>
      <c r="H286" s="99"/>
      <c r="I286" s="99"/>
      <c r="J286" s="99"/>
      <c r="K286" s="99"/>
      <c r="L286" s="99"/>
      <c r="M286" s="76"/>
      <c r="N286" s="76"/>
      <c r="O286" s="301"/>
      <c r="P286" s="114"/>
      <c r="Q286" s="78"/>
      <c r="R286" s="89"/>
      <c r="S286" s="54"/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</row>
    <row r="287" spans="1:36" ht="12" customHeight="1">
      <c r="A287" s="66" t="s">
        <v>616</v>
      </c>
      <c r="B287" s="81" t="s">
        <v>617</v>
      </c>
      <c r="C287" s="85" t="s">
        <v>618</v>
      </c>
      <c r="D287" s="228">
        <v>0</v>
      </c>
      <c r="E287" s="228">
        <v>0</v>
      </c>
      <c r="F287" s="228">
        <v>0</v>
      </c>
      <c r="G287" s="228">
        <v>4643858.25</v>
      </c>
      <c r="H287" s="228">
        <v>0</v>
      </c>
      <c r="I287" s="228">
        <v>0</v>
      </c>
      <c r="J287" s="228">
        <v>0</v>
      </c>
      <c r="K287" s="228">
        <v>0</v>
      </c>
      <c r="L287" s="228">
        <v>0</v>
      </c>
      <c r="M287" s="76">
        <v>4643858.25</v>
      </c>
      <c r="N287" s="228">
        <v>0</v>
      </c>
      <c r="O287" s="290">
        <v>4643858.25</v>
      </c>
      <c r="P287" s="114" t="s">
        <v>1049</v>
      </c>
      <c r="Q287" s="78"/>
      <c r="R287" s="89"/>
      <c r="S287" s="54"/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</row>
    <row r="288" spans="1:36" ht="12" customHeight="1">
      <c r="A288" s="66"/>
      <c r="B288" s="106" t="s">
        <v>619</v>
      </c>
      <c r="C288" s="85" t="s">
        <v>619</v>
      </c>
      <c r="D288" s="113"/>
      <c r="E288" s="113"/>
      <c r="F288" s="113"/>
      <c r="G288" s="113"/>
      <c r="H288" s="113"/>
      <c r="I288" s="113"/>
      <c r="J288" s="113"/>
      <c r="K288" s="113"/>
      <c r="L288" s="113"/>
      <c r="M288" s="113"/>
      <c r="N288" s="304"/>
      <c r="O288" s="305"/>
      <c r="P288" s="114"/>
      <c r="Q288" s="78"/>
      <c r="R288" s="89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</row>
    <row r="289" spans="1:36" ht="12" customHeight="1">
      <c r="A289" s="66"/>
      <c r="B289" s="96" t="s">
        <v>620</v>
      </c>
      <c r="C289" s="85"/>
      <c r="D289" s="97">
        <v>0</v>
      </c>
      <c r="E289" s="97">
        <v>0</v>
      </c>
      <c r="F289" s="97">
        <v>0</v>
      </c>
      <c r="G289" s="97">
        <v>4643858.25</v>
      </c>
      <c r="H289" s="97">
        <v>0</v>
      </c>
      <c r="I289" s="97">
        <v>0</v>
      </c>
      <c r="J289" s="97">
        <v>0</v>
      </c>
      <c r="K289" s="97">
        <v>0</v>
      </c>
      <c r="L289" s="97">
        <v>0</v>
      </c>
      <c r="M289" s="97">
        <v>4643858.25</v>
      </c>
      <c r="N289" s="97">
        <v>0</v>
      </c>
      <c r="O289" s="300">
        <v>4643858.25</v>
      </c>
      <c r="P289" s="114"/>
      <c r="Q289" s="78"/>
      <c r="R289" s="89"/>
      <c r="S289" s="54"/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</row>
    <row r="290" spans="1:36" ht="12" customHeight="1">
      <c r="A290" s="66"/>
      <c r="B290" s="106"/>
      <c r="C290" s="85"/>
      <c r="D290" s="99"/>
      <c r="E290" s="99"/>
      <c r="F290" s="99"/>
      <c r="G290" s="99"/>
      <c r="H290" s="99"/>
      <c r="I290" s="99"/>
      <c r="J290" s="99"/>
      <c r="K290" s="99"/>
      <c r="L290" s="99"/>
      <c r="M290" s="99"/>
      <c r="N290" s="99"/>
      <c r="O290" s="301"/>
      <c r="P290" s="114"/>
      <c r="Q290" s="78"/>
      <c r="R290" s="89"/>
      <c r="S290" s="54"/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</row>
    <row r="291" spans="1:36" ht="12" customHeight="1">
      <c r="A291" s="66"/>
      <c r="B291" s="108" t="s">
        <v>621</v>
      </c>
      <c r="C291" s="102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290"/>
      <c r="P291" s="114"/>
      <c r="Q291" s="78"/>
      <c r="R291" s="89"/>
      <c r="S291" s="54"/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</row>
    <row r="292" spans="1:36" ht="12" customHeight="1">
      <c r="A292" s="66"/>
      <c r="B292" s="112"/>
      <c r="C292" s="75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290"/>
      <c r="P292" s="114"/>
      <c r="Q292" s="78"/>
      <c r="R292" s="89"/>
      <c r="S292" s="54"/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</row>
    <row r="293" spans="1:36" ht="12" customHeight="1">
      <c r="A293" s="66" t="s">
        <v>622</v>
      </c>
      <c r="B293" s="81" t="s">
        <v>623</v>
      </c>
      <c r="C293" s="85" t="s">
        <v>624</v>
      </c>
      <c r="D293" s="228">
        <v>41257888.280000001</v>
      </c>
      <c r="E293" s="228">
        <v>1657073.7000000002</v>
      </c>
      <c r="F293" s="228">
        <v>5677447.4499999993</v>
      </c>
      <c r="G293" s="228">
        <v>2006506.8400000003</v>
      </c>
      <c r="H293" s="228">
        <v>601489.28</v>
      </c>
      <c r="I293" s="228">
        <v>0</v>
      </c>
      <c r="J293" s="228">
        <v>24367756.02</v>
      </c>
      <c r="K293" s="228">
        <v>66045.930000000008</v>
      </c>
      <c r="L293" s="228">
        <v>33234.93</v>
      </c>
      <c r="M293" s="76">
        <v>75667442.430000022</v>
      </c>
      <c r="N293" s="228">
        <v>0</v>
      </c>
      <c r="O293" s="290">
        <v>75667442.430000022</v>
      </c>
      <c r="P293" s="114" t="s">
        <v>1050</v>
      </c>
      <c r="Q293" s="78"/>
      <c r="R293" s="89"/>
      <c r="S293" s="54"/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</row>
    <row r="294" spans="1:36" ht="12" customHeight="1">
      <c r="A294" s="66" t="s">
        <v>625</v>
      </c>
      <c r="B294" s="81" t="s">
        <v>626</v>
      </c>
      <c r="C294" s="85" t="s">
        <v>627</v>
      </c>
      <c r="D294" s="228">
        <v>4190362.65</v>
      </c>
      <c r="E294" s="228">
        <v>19722.21999999999</v>
      </c>
      <c r="F294" s="228">
        <v>308159.55000000005</v>
      </c>
      <c r="G294" s="228">
        <v>19787738.810000002</v>
      </c>
      <c r="H294" s="228">
        <v>8145.6800000000039</v>
      </c>
      <c r="I294" s="228">
        <v>0</v>
      </c>
      <c r="J294" s="228">
        <v>4070504.0599999996</v>
      </c>
      <c r="K294" s="228">
        <v>0</v>
      </c>
      <c r="L294" s="228">
        <v>0</v>
      </c>
      <c r="M294" s="76">
        <v>28384632.970000003</v>
      </c>
      <c r="N294" s="228">
        <v>0</v>
      </c>
      <c r="O294" s="290">
        <v>28384632.970000003</v>
      </c>
      <c r="P294" s="114" t="s">
        <v>1100</v>
      </c>
      <c r="Q294" s="78"/>
      <c r="R294" s="89"/>
      <c r="S294" s="54"/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</row>
    <row r="295" spans="1:36" ht="12" customHeight="1">
      <c r="A295" s="66" t="s">
        <v>628</v>
      </c>
      <c r="B295" s="81" t="s">
        <v>629</v>
      </c>
      <c r="C295" s="85" t="s">
        <v>630</v>
      </c>
      <c r="D295" s="228">
        <v>158048.75000000006</v>
      </c>
      <c r="E295" s="228">
        <v>3038.35</v>
      </c>
      <c r="F295" s="228">
        <v>75908.12</v>
      </c>
      <c r="G295" s="228">
        <v>18073.04</v>
      </c>
      <c r="H295" s="228">
        <v>9540</v>
      </c>
      <c r="I295" s="228">
        <v>0</v>
      </c>
      <c r="J295" s="228">
        <v>38675</v>
      </c>
      <c r="K295" s="228">
        <v>0</v>
      </c>
      <c r="L295" s="228">
        <v>0</v>
      </c>
      <c r="M295" s="76">
        <v>303283.26000000007</v>
      </c>
      <c r="N295" s="228">
        <v>0</v>
      </c>
      <c r="O295" s="290">
        <v>303283.26000000007</v>
      </c>
      <c r="P295" s="114" t="s">
        <v>1051</v>
      </c>
      <c r="Q295" s="78"/>
      <c r="R295" s="89"/>
      <c r="S295" s="54"/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</row>
    <row r="296" spans="1:36" ht="12" customHeight="1">
      <c r="A296" s="66" t="s">
        <v>631</v>
      </c>
      <c r="B296" s="81" t="s">
        <v>632</v>
      </c>
      <c r="C296" s="85" t="s">
        <v>633</v>
      </c>
      <c r="D296" s="228">
        <v>9971280.8600000013</v>
      </c>
      <c r="E296" s="228">
        <v>1984135.9300000002</v>
      </c>
      <c r="F296" s="228">
        <v>3407225.5500000007</v>
      </c>
      <c r="G296" s="228">
        <v>57400.15</v>
      </c>
      <c r="H296" s="228">
        <v>69208.350000000006</v>
      </c>
      <c r="I296" s="228">
        <v>540</v>
      </c>
      <c r="J296" s="228">
        <v>2576482.1600000006</v>
      </c>
      <c r="K296" s="228">
        <v>0</v>
      </c>
      <c r="L296" s="228">
        <v>0</v>
      </c>
      <c r="M296" s="76">
        <v>18066273.000000004</v>
      </c>
      <c r="N296" s="228">
        <v>0</v>
      </c>
      <c r="O296" s="290">
        <v>18066273.000000004</v>
      </c>
      <c r="P296" s="114" t="s">
        <v>1051</v>
      </c>
      <c r="Q296" s="78"/>
      <c r="R296" s="89"/>
      <c r="S296" s="54"/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</row>
    <row r="297" spans="1:36" ht="12" customHeight="1">
      <c r="A297" s="66"/>
      <c r="B297" s="106"/>
      <c r="C297" s="85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298"/>
      <c r="P297" s="114"/>
      <c r="Q297" s="78"/>
      <c r="R297" s="89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</row>
    <row r="298" spans="1:36" ht="12" customHeight="1">
      <c r="A298" s="66"/>
      <c r="B298" s="96" t="s">
        <v>634</v>
      </c>
      <c r="C298" s="85"/>
      <c r="D298" s="97">
        <v>55577580.539999999</v>
      </c>
      <c r="E298" s="97">
        <v>3663970.2</v>
      </c>
      <c r="F298" s="97">
        <v>9468740.6699999999</v>
      </c>
      <c r="G298" s="97">
        <v>21869718.84</v>
      </c>
      <c r="H298" s="97">
        <v>688383.31</v>
      </c>
      <c r="I298" s="97">
        <v>540</v>
      </c>
      <c r="J298" s="97">
        <v>31053417.239999998</v>
      </c>
      <c r="K298" s="97">
        <v>66045.930000000008</v>
      </c>
      <c r="L298" s="97">
        <v>33234.93</v>
      </c>
      <c r="M298" s="97">
        <v>122421631.66000003</v>
      </c>
      <c r="N298" s="97">
        <v>0</v>
      </c>
      <c r="O298" s="300">
        <v>122421631.66000003</v>
      </c>
      <c r="P298" s="114"/>
      <c r="Q298" s="78"/>
      <c r="R298" s="89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</row>
    <row r="299" spans="1:36" ht="12" customHeight="1">
      <c r="A299" s="66"/>
      <c r="B299" s="106"/>
      <c r="C299" s="85"/>
      <c r="D299" s="99"/>
      <c r="E299" s="99"/>
      <c r="F299" s="99"/>
      <c r="G299" s="99"/>
      <c r="H299" s="99"/>
      <c r="I299" s="99"/>
      <c r="J299" s="99"/>
      <c r="K299" s="99"/>
      <c r="L299" s="99"/>
      <c r="M299" s="99"/>
      <c r="N299" s="99"/>
      <c r="O299" s="301"/>
      <c r="P299" s="114"/>
      <c r="Q299" s="78"/>
      <c r="R299" s="89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</row>
    <row r="300" spans="1:36" ht="12" customHeight="1">
      <c r="A300" s="66"/>
      <c r="B300" s="108" t="s">
        <v>635</v>
      </c>
      <c r="C300" s="102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290"/>
      <c r="P300" s="114"/>
      <c r="Q300" s="78"/>
      <c r="R300" s="89"/>
      <c r="S300" s="54"/>
      <c r="T300" s="54"/>
      <c r="U300" s="54"/>
      <c r="V300" s="54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</row>
    <row r="301" spans="1:36" ht="12" customHeight="1">
      <c r="A301" s="66"/>
      <c r="B301" s="269"/>
      <c r="C301" s="270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290"/>
      <c r="P301" s="114"/>
      <c r="Q301" s="78"/>
      <c r="R301" s="89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</row>
    <row r="302" spans="1:36" ht="12" customHeight="1">
      <c r="A302" s="66" t="s">
        <v>636</v>
      </c>
      <c r="B302" s="266" t="s">
        <v>1115</v>
      </c>
      <c r="C302" s="232" t="s">
        <v>1116</v>
      </c>
      <c r="D302" s="228">
        <v>1455090</v>
      </c>
      <c r="E302" s="228">
        <v>971787.85</v>
      </c>
      <c r="F302" s="228">
        <v>0</v>
      </c>
      <c r="G302" s="228">
        <v>0</v>
      </c>
      <c r="H302" s="228">
        <v>0</v>
      </c>
      <c r="I302" s="228">
        <v>0</v>
      </c>
      <c r="J302" s="228">
        <v>1216026.1600000001</v>
      </c>
      <c r="K302" s="228">
        <v>11965661.879999999</v>
      </c>
      <c r="L302" s="228">
        <v>349250</v>
      </c>
      <c r="M302" s="76">
        <v>15957815.889999999</v>
      </c>
      <c r="N302" s="228">
        <v>-15957815.890000001</v>
      </c>
      <c r="O302" s="291">
        <v>0</v>
      </c>
      <c r="P302" s="259" t="s">
        <v>999</v>
      </c>
      <c r="Q302" s="78"/>
      <c r="R302" s="89"/>
      <c r="S302" s="54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</row>
    <row r="303" spans="1:36" ht="12" customHeight="1">
      <c r="A303" s="66" t="s">
        <v>637</v>
      </c>
      <c r="B303" s="266" t="s">
        <v>1117</v>
      </c>
      <c r="C303" s="232" t="s">
        <v>1118</v>
      </c>
      <c r="D303" s="228">
        <v>9391278.9900000002</v>
      </c>
      <c r="E303" s="228">
        <v>12381325.869999999</v>
      </c>
      <c r="F303" s="228">
        <v>9811258.4700000007</v>
      </c>
      <c r="G303" s="228">
        <v>1603149.94</v>
      </c>
      <c r="H303" s="228">
        <v>15748548.819999998</v>
      </c>
      <c r="I303" s="228">
        <v>1515980.34</v>
      </c>
      <c r="J303" s="228">
        <v>119292054.10000002</v>
      </c>
      <c r="K303" s="228">
        <v>738716.8</v>
      </c>
      <c r="L303" s="228">
        <v>7180847.0099999998</v>
      </c>
      <c r="M303" s="76">
        <v>177663160.34000003</v>
      </c>
      <c r="N303" s="228">
        <v>-177663160.33999997</v>
      </c>
      <c r="O303" s="291">
        <v>0</v>
      </c>
      <c r="P303" s="259" t="s">
        <v>999</v>
      </c>
      <c r="Q303" s="78"/>
      <c r="R303" s="89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</row>
    <row r="304" spans="1:36" ht="12" customHeight="1">
      <c r="A304" s="66" t="s">
        <v>638</v>
      </c>
      <c r="B304" s="231" t="s">
        <v>639</v>
      </c>
      <c r="C304" s="232" t="s">
        <v>640</v>
      </c>
      <c r="D304" s="228">
        <v>74854.95</v>
      </c>
      <c r="E304" s="228">
        <v>0</v>
      </c>
      <c r="F304" s="228">
        <v>24146.12</v>
      </c>
      <c r="G304" s="228">
        <v>0</v>
      </c>
      <c r="H304" s="228">
        <v>0</v>
      </c>
      <c r="I304" s="228">
        <v>0</v>
      </c>
      <c r="J304" s="228">
        <v>1754846.97</v>
      </c>
      <c r="K304" s="228">
        <v>0</v>
      </c>
      <c r="L304" s="228">
        <v>-1763512.8</v>
      </c>
      <c r="M304" s="76">
        <v>90335.239999999991</v>
      </c>
      <c r="N304" s="228">
        <v>0</v>
      </c>
      <c r="O304" s="290">
        <v>90335.239999999991</v>
      </c>
      <c r="P304" s="114" t="s">
        <v>1046</v>
      </c>
      <c r="Q304" s="78"/>
      <c r="R304" s="89"/>
      <c r="S304" s="54"/>
      <c r="T304" s="54"/>
      <c r="U304" s="54"/>
      <c r="V304" s="54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</row>
    <row r="305" spans="1:36" ht="12" customHeight="1">
      <c r="A305" s="66"/>
      <c r="B305" s="231" t="s">
        <v>641</v>
      </c>
      <c r="C305" s="232" t="s">
        <v>642</v>
      </c>
      <c r="D305" s="228">
        <v>32340.289999999997</v>
      </c>
      <c r="E305" s="228">
        <v>0</v>
      </c>
      <c r="F305" s="228">
        <v>0</v>
      </c>
      <c r="G305" s="228">
        <v>0</v>
      </c>
      <c r="H305" s="228">
        <v>0</v>
      </c>
      <c r="I305" s="228">
        <v>0</v>
      </c>
      <c r="J305" s="228">
        <v>265392.03000000003</v>
      </c>
      <c r="K305" s="228">
        <v>0</v>
      </c>
      <c r="L305" s="228">
        <v>60930.490000000005</v>
      </c>
      <c r="M305" s="76">
        <v>358662.81</v>
      </c>
      <c r="N305" s="228">
        <v>0</v>
      </c>
      <c r="O305" s="290">
        <v>358662.81</v>
      </c>
      <c r="P305" s="114" t="s">
        <v>1101</v>
      </c>
      <c r="Q305" s="78"/>
      <c r="R305" s="89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</row>
    <row r="306" spans="1:36" ht="12" customHeight="1">
      <c r="A306" s="66" t="s">
        <v>643</v>
      </c>
      <c r="B306" s="81" t="s">
        <v>644</v>
      </c>
      <c r="C306" s="85" t="s">
        <v>645</v>
      </c>
      <c r="D306" s="228">
        <v>558409.70000000007</v>
      </c>
      <c r="E306" s="228">
        <v>0</v>
      </c>
      <c r="F306" s="228">
        <v>0</v>
      </c>
      <c r="G306" s="228">
        <v>0</v>
      </c>
      <c r="H306" s="228">
        <v>0</v>
      </c>
      <c r="I306" s="228">
        <v>0</v>
      </c>
      <c r="J306" s="228">
        <v>0</v>
      </c>
      <c r="K306" s="228">
        <v>0</v>
      </c>
      <c r="L306" s="228">
        <v>19000</v>
      </c>
      <c r="M306" s="76">
        <v>577409.70000000007</v>
      </c>
      <c r="N306" s="228">
        <v>0</v>
      </c>
      <c r="O306" s="290">
        <v>577409.70000000007</v>
      </c>
      <c r="P306" s="114" t="s">
        <v>1102</v>
      </c>
      <c r="Q306" s="78"/>
      <c r="R306" s="105"/>
      <c r="S306" s="54"/>
      <c r="T306" s="54"/>
      <c r="U306" s="54"/>
      <c r="V306" s="54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</row>
    <row r="307" spans="1:36" ht="12" customHeight="1">
      <c r="A307" s="66"/>
      <c r="B307" s="81" t="s">
        <v>646</v>
      </c>
      <c r="C307" s="85" t="s">
        <v>647</v>
      </c>
      <c r="D307" s="228">
        <v>1846424.41</v>
      </c>
      <c r="E307" s="228">
        <v>444074.44999999995</v>
      </c>
      <c r="F307" s="228">
        <v>123066.58</v>
      </c>
      <c r="G307" s="228">
        <v>0</v>
      </c>
      <c r="H307" s="228">
        <v>0</v>
      </c>
      <c r="I307" s="228">
        <v>0</v>
      </c>
      <c r="J307" s="228">
        <v>2511579.2799999998</v>
      </c>
      <c r="K307" s="228">
        <v>0</v>
      </c>
      <c r="L307" s="228">
        <v>0</v>
      </c>
      <c r="M307" s="76">
        <v>4925144.72</v>
      </c>
      <c r="N307" s="228">
        <v>0</v>
      </c>
      <c r="O307" s="290">
        <v>4925144.72</v>
      </c>
      <c r="P307" s="114" t="s">
        <v>1102</v>
      </c>
      <c r="Q307" s="78"/>
      <c r="R307" s="105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</row>
    <row r="308" spans="1:36" ht="12" customHeight="1">
      <c r="A308" s="66"/>
      <c r="B308" s="81" t="s">
        <v>1052</v>
      </c>
      <c r="C308" s="85" t="s">
        <v>1053</v>
      </c>
      <c r="D308" s="228">
        <v>0</v>
      </c>
      <c r="E308" s="228">
        <v>0</v>
      </c>
      <c r="F308" s="228">
        <v>0</v>
      </c>
      <c r="G308" s="228">
        <v>0</v>
      </c>
      <c r="H308" s="228">
        <v>0</v>
      </c>
      <c r="I308" s="228">
        <v>0</v>
      </c>
      <c r="J308" s="228">
        <v>0</v>
      </c>
      <c r="K308" s="228">
        <v>0</v>
      </c>
      <c r="L308" s="228">
        <v>0</v>
      </c>
      <c r="M308" s="76">
        <v>0</v>
      </c>
      <c r="N308" s="228">
        <v>0</v>
      </c>
      <c r="O308" s="291">
        <v>0</v>
      </c>
      <c r="P308" s="259" t="s">
        <v>999</v>
      </c>
      <c r="Q308" s="78"/>
      <c r="R308" s="105"/>
      <c r="S308" s="54"/>
      <c r="T308" s="54"/>
      <c r="U308" s="54"/>
      <c r="V308" s="54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</row>
    <row r="309" spans="1:36" ht="12" customHeight="1">
      <c r="A309" s="66" t="s">
        <v>648</v>
      </c>
      <c r="B309" s="81" t="s">
        <v>649</v>
      </c>
      <c r="C309" s="85" t="s">
        <v>650</v>
      </c>
      <c r="D309" s="228">
        <v>12195391.439999998</v>
      </c>
      <c r="E309" s="228">
        <v>2476194.06</v>
      </c>
      <c r="F309" s="228">
        <v>2667313.73</v>
      </c>
      <c r="G309" s="228">
        <v>-7899.34</v>
      </c>
      <c r="H309" s="228">
        <v>2714782.22</v>
      </c>
      <c r="I309" s="228">
        <v>51449.11</v>
      </c>
      <c r="J309" s="228">
        <v>-555905.36999999988</v>
      </c>
      <c r="K309" s="228">
        <v>0</v>
      </c>
      <c r="L309" s="228">
        <v>494995.83</v>
      </c>
      <c r="M309" s="76">
        <v>20036321.679999992</v>
      </c>
      <c r="N309" s="228">
        <v>0</v>
      </c>
      <c r="O309" s="290">
        <v>20036321.679999992</v>
      </c>
      <c r="P309" s="114" t="s">
        <v>1051</v>
      </c>
      <c r="Q309" s="78"/>
      <c r="R309" s="105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</row>
    <row r="310" spans="1:36" ht="12" customHeight="1">
      <c r="A310" s="66" t="s">
        <v>651</v>
      </c>
      <c r="B310" s="81" t="s">
        <v>652</v>
      </c>
      <c r="C310" s="85" t="s">
        <v>653</v>
      </c>
      <c r="D310" s="228">
        <v>0</v>
      </c>
      <c r="E310" s="228">
        <v>0</v>
      </c>
      <c r="F310" s="228">
        <v>0</v>
      </c>
      <c r="G310" s="228">
        <v>0</v>
      </c>
      <c r="H310" s="228">
        <v>0</v>
      </c>
      <c r="I310" s="228">
        <v>0</v>
      </c>
      <c r="J310" s="228">
        <v>0</v>
      </c>
      <c r="K310" s="228">
        <v>0</v>
      </c>
      <c r="L310" s="228">
        <v>0</v>
      </c>
      <c r="M310" s="76">
        <v>0</v>
      </c>
      <c r="N310" s="228">
        <v>0</v>
      </c>
      <c r="O310" s="290">
        <v>0</v>
      </c>
      <c r="P310" s="114" t="s">
        <v>1051</v>
      </c>
      <c r="Q310" s="78"/>
      <c r="R310" s="89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</row>
    <row r="311" spans="1:36" ht="12" customHeight="1">
      <c r="A311" s="66" t="s">
        <v>654</v>
      </c>
      <c r="B311" s="81" t="s">
        <v>655</v>
      </c>
      <c r="C311" s="85" t="s">
        <v>656</v>
      </c>
      <c r="D311" s="228">
        <v>10778.010000000002</v>
      </c>
      <c r="E311" s="228">
        <v>296.86</v>
      </c>
      <c r="F311" s="228">
        <v>667.6400000000001</v>
      </c>
      <c r="G311" s="228">
        <v>0</v>
      </c>
      <c r="H311" s="228">
        <v>0</v>
      </c>
      <c r="I311" s="228">
        <v>0</v>
      </c>
      <c r="J311" s="228">
        <v>0</v>
      </c>
      <c r="K311" s="228">
        <v>0</v>
      </c>
      <c r="L311" s="228">
        <v>0</v>
      </c>
      <c r="M311" s="76">
        <v>11742.510000000002</v>
      </c>
      <c r="N311" s="228">
        <v>0</v>
      </c>
      <c r="O311" s="290">
        <v>11742.510000000002</v>
      </c>
      <c r="P311" s="114" t="s">
        <v>1051</v>
      </c>
      <c r="Q311" s="78"/>
      <c r="R311" s="89"/>
      <c r="S311" s="54"/>
      <c r="T311" s="54"/>
      <c r="U311" s="54"/>
      <c r="V311" s="54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</row>
    <row r="312" spans="1:36" ht="12" customHeight="1">
      <c r="A312" s="66"/>
      <c r="B312" s="106"/>
      <c r="C312" s="85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298"/>
      <c r="P312" s="114"/>
      <c r="Q312" s="78"/>
      <c r="R312" s="89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</row>
    <row r="313" spans="1:36" ht="12" customHeight="1">
      <c r="A313" s="66"/>
      <c r="B313" s="96" t="s">
        <v>657</v>
      </c>
      <c r="C313" s="85"/>
      <c r="D313" s="97">
        <v>25564567.789999995</v>
      </c>
      <c r="E313" s="97">
        <v>16273679.089999998</v>
      </c>
      <c r="F313" s="97">
        <v>12626452.540000001</v>
      </c>
      <c r="G313" s="97">
        <v>1595250.5999999999</v>
      </c>
      <c r="H313" s="97">
        <v>18463331.039999999</v>
      </c>
      <c r="I313" s="97">
        <v>1567429.4500000002</v>
      </c>
      <c r="J313" s="97">
        <v>124483993.17000002</v>
      </c>
      <c r="K313" s="97">
        <v>12704378.68</v>
      </c>
      <c r="L313" s="97">
        <v>6341510.5300000003</v>
      </c>
      <c r="M313" s="97">
        <v>219620592.88999999</v>
      </c>
      <c r="N313" s="97">
        <v>-193620976.22999996</v>
      </c>
      <c r="O313" s="300">
        <v>25999616.659999993</v>
      </c>
      <c r="P313" s="114"/>
      <c r="Q313" s="78"/>
      <c r="R313" s="89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</row>
    <row r="314" spans="1:36" ht="12" customHeight="1">
      <c r="A314" s="66"/>
      <c r="B314" s="106"/>
      <c r="C314" s="85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301"/>
      <c r="P314" s="114"/>
      <c r="Q314" s="78"/>
      <c r="R314" s="89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</row>
    <row r="315" spans="1:36" ht="14.25" customHeight="1" thickBot="1">
      <c r="A315" s="66"/>
      <c r="B315" s="115" t="s">
        <v>658</v>
      </c>
      <c r="C315" s="85"/>
      <c r="D315" s="271">
        <v>2834941245.1299996</v>
      </c>
      <c r="E315" s="271">
        <v>472058008.99000007</v>
      </c>
      <c r="F315" s="271">
        <v>87277735.149999991</v>
      </c>
      <c r="G315" s="271">
        <v>29691421.190000001</v>
      </c>
      <c r="H315" s="271">
        <v>1294012193.7799997</v>
      </c>
      <c r="I315" s="271">
        <v>5912428.4500000002</v>
      </c>
      <c r="J315" s="271">
        <v>401650121.67000002</v>
      </c>
      <c r="K315" s="271">
        <v>13946106.65</v>
      </c>
      <c r="L315" s="271">
        <v>10935212.41</v>
      </c>
      <c r="M315" s="271">
        <v>5150424473.4200001</v>
      </c>
      <c r="N315" s="306">
        <v>-715699511.8599999</v>
      </c>
      <c r="O315" s="307">
        <v>4434724961.5600023</v>
      </c>
      <c r="P315" s="114"/>
      <c r="Q315" s="78"/>
      <c r="R315" s="89"/>
      <c r="S315" s="54"/>
      <c r="T315" s="54"/>
      <c r="U315" s="54"/>
      <c r="V315" s="54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</row>
    <row r="316" spans="1:36" ht="12" customHeight="1" thickTop="1">
      <c r="A316" s="66"/>
      <c r="B316" s="106"/>
      <c r="C316" s="85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290"/>
      <c r="P316" s="114"/>
      <c r="Q316" s="78"/>
      <c r="R316" s="89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</row>
    <row r="317" spans="1:36" ht="12" customHeight="1">
      <c r="A317" s="66"/>
      <c r="B317" s="108" t="s">
        <v>659</v>
      </c>
      <c r="C317" s="102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290"/>
      <c r="P317" s="114"/>
      <c r="Q317" s="78"/>
      <c r="R317" s="89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</row>
    <row r="318" spans="1:36" ht="12" customHeight="1">
      <c r="A318" s="66"/>
      <c r="B318" s="112"/>
      <c r="C318" s="75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290"/>
      <c r="P318" s="114"/>
      <c r="Q318" s="78"/>
      <c r="R318" s="89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</row>
    <row r="319" spans="1:36" ht="12" customHeight="1">
      <c r="A319" s="66"/>
      <c r="B319" s="81" t="s">
        <v>660</v>
      </c>
      <c r="C319" s="85" t="s">
        <v>661</v>
      </c>
      <c r="D319" s="228">
        <v>0</v>
      </c>
      <c r="E319" s="228">
        <v>0</v>
      </c>
      <c r="F319" s="228">
        <v>0</v>
      </c>
      <c r="G319" s="228">
        <v>0</v>
      </c>
      <c r="H319" s="228">
        <v>0</v>
      </c>
      <c r="I319" s="228">
        <v>0</v>
      </c>
      <c r="J319" s="228">
        <v>0</v>
      </c>
      <c r="K319" s="228">
        <v>0</v>
      </c>
      <c r="L319" s="228">
        <v>0</v>
      </c>
      <c r="M319" s="76">
        <v>0</v>
      </c>
      <c r="N319" s="228">
        <v>0</v>
      </c>
      <c r="O319" s="290">
        <v>0</v>
      </c>
      <c r="P319" s="114" t="s">
        <v>1054</v>
      </c>
      <c r="Q319" s="78"/>
      <c r="R319" s="89"/>
      <c r="S319" s="54"/>
      <c r="T319" s="54"/>
      <c r="U319" s="54"/>
      <c r="V319" s="54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</row>
    <row r="320" spans="1:36" ht="12" customHeight="1">
      <c r="A320" s="66" t="s">
        <v>662</v>
      </c>
      <c r="B320" s="81" t="s">
        <v>663</v>
      </c>
      <c r="C320" s="85" t="s">
        <v>664</v>
      </c>
      <c r="D320" s="228">
        <v>51946220.379999988</v>
      </c>
      <c r="E320" s="228">
        <v>385772.65</v>
      </c>
      <c r="F320" s="228">
        <v>717876.35000000009</v>
      </c>
      <c r="G320" s="228">
        <v>0</v>
      </c>
      <c r="H320" s="228">
        <v>0</v>
      </c>
      <c r="I320" s="228">
        <v>0</v>
      </c>
      <c r="J320" s="228">
        <v>96113.96</v>
      </c>
      <c r="K320" s="228">
        <v>0</v>
      </c>
      <c r="L320" s="228">
        <v>0</v>
      </c>
      <c r="M320" s="76">
        <v>53145983.339999989</v>
      </c>
      <c r="N320" s="228">
        <v>0</v>
      </c>
      <c r="O320" s="290">
        <v>53145983.339999989</v>
      </c>
      <c r="P320" s="114" t="s">
        <v>1054</v>
      </c>
      <c r="Q320" s="78"/>
      <c r="R320" s="89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</row>
    <row r="321" spans="1:36" ht="12" customHeight="1">
      <c r="A321" s="66" t="s">
        <v>665</v>
      </c>
      <c r="B321" s="81" t="s">
        <v>666</v>
      </c>
      <c r="C321" s="85" t="s">
        <v>667</v>
      </c>
      <c r="D321" s="228">
        <v>48106781.920000009</v>
      </c>
      <c r="E321" s="228">
        <v>3025692.18</v>
      </c>
      <c r="F321" s="228">
        <v>148584.87</v>
      </c>
      <c r="G321" s="228">
        <v>0</v>
      </c>
      <c r="H321" s="228">
        <v>0</v>
      </c>
      <c r="I321" s="228">
        <v>0</v>
      </c>
      <c r="J321" s="228">
        <v>0</v>
      </c>
      <c r="K321" s="228">
        <v>0</v>
      </c>
      <c r="L321" s="228">
        <v>0</v>
      </c>
      <c r="M321" s="76">
        <v>51281058.970000006</v>
      </c>
      <c r="N321" s="228">
        <v>0</v>
      </c>
      <c r="O321" s="290">
        <v>51281058.970000006</v>
      </c>
      <c r="P321" s="114" t="s">
        <v>1054</v>
      </c>
      <c r="Q321" s="78"/>
      <c r="R321" s="89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</row>
    <row r="322" spans="1:36" ht="12" customHeight="1">
      <c r="A322" s="66" t="s">
        <v>668</v>
      </c>
      <c r="B322" s="81" t="s">
        <v>669</v>
      </c>
      <c r="C322" s="85" t="s">
        <v>670</v>
      </c>
      <c r="D322" s="228">
        <v>65850606.859999999</v>
      </c>
      <c r="E322" s="228">
        <v>6168085.2499999991</v>
      </c>
      <c r="F322" s="228">
        <v>299849.43</v>
      </c>
      <c r="G322" s="228">
        <v>0</v>
      </c>
      <c r="H322" s="228">
        <v>0</v>
      </c>
      <c r="I322" s="228">
        <v>0</v>
      </c>
      <c r="J322" s="228">
        <v>1057688.8</v>
      </c>
      <c r="K322" s="228">
        <v>0</v>
      </c>
      <c r="L322" s="228">
        <v>-34200</v>
      </c>
      <c r="M322" s="76">
        <v>73342030.340000004</v>
      </c>
      <c r="N322" s="228">
        <v>0</v>
      </c>
      <c r="O322" s="290">
        <v>73342030.340000004</v>
      </c>
      <c r="P322" s="114" t="s">
        <v>1054</v>
      </c>
      <c r="Q322" s="78"/>
      <c r="R322" s="89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</row>
    <row r="323" spans="1:36" ht="12" customHeight="1">
      <c r="A323" s="66"/>
      <c r="B323" s="81" t="s">
        <v>1148</v>
      </c>
      <c r="C323" s="85" t="s">
        <v>1149</v>
      </c>
      <c r="D323" s="228">
        <v>3396</v>
      </c>
      <c r="E323" s="228">
        <v>0</v>
      </c>
      <c r="F323" s="228">
        <v>0</v>
      </c>
      <c r="G323" s="228">
        <v>0</v>
      </c>
      <c r="H323" s="228">
        <v>0</v>
      </c>
      <c r="I323" s="228">
        <v>0</v>
      </c>
      <c r="J323" s="228">
        <v>0</v>
      </c>
      <c r="K323" s="228">
        <v>0</v>
      </c>
      <c r="L323" s="228">
        <v>0</v>
      </c>
      <c r="M323" s="76">
        <v>3396</v>
      </c>
      <c r="N323" s="228">
        <v>0</v>
      </c>
      <c r="O323" s="290">
        <v>3396</v>
      </c>
      <c r="P323" s="114" t="s">
        <v>1054</v>
      </c>
      <c r="Q323" s="78"/>
      <c r="R323" s="89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</row>
    <row r="324" spans="1:36" ht="12" customHeight="1">
      <c r="A324" s="66" t="s">
        <v>671</v>
      </c>
      <c r="B324" s="81" t="s">
        <v>672</v>
      </c>
      <c r="C324" s="85" t="s">
        <v>673</v>
      </c>
      <c r="D324" s="228">
        <v>0</v>
      </c>
      <c r="E324" s="228">
        <v>0</v>
      </c>
      <c r="F324" s="228">
        <v>0</v>
      </c>
      <c r="G324" s="228">
        <v>0</v>
      </c>
      <c r="H324" s="228">
        <v>0</v>
      </c>
      <c r="I324" s="228">
        <v>0</v>
      </c>
      <c r="J324" s="228">
        <v>0</v>
      </c>
      <c r="K324" s="228">
        <v>0</v>
      </c>
      <c r="L324" s="228">
        <v>0</v>
      </c>
      <c r="M324" s="76">
        <v>0</v>
      </c>
      <c r="N324" s="228">
        <v>0</v>
      </c>
      <c r="O324" s="290">
        <v>0</v>
      </c>
      <c r="P324" s="114" t="s">
        <v>1054</v>
      </c>
      <c r="Q324" s="78"/>
      <c r="R324" s="89"/>
      <c r="S324" s="54"/>
      <c r="T324" s="54"/>
      <c r="U324" s="54"/>
      <c r="V324" s="54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</row>
    <row r="325" spans="1:36" ht="12" customHeight="1">
      <c r="A325" s="66" t="s">
        <v>674</v>
      </c>
      <c r="B325" s="81" t="s">
        <v>675</v>
      </c>
      <c r="C325" s="85" t="s">
        <v>676</v>
      </c>
      <c r="D325" s="228">
        <v>237784</v>
      </c>
      <c r="E325" s="228">
        <v>166383.51</v>
      </c>
      <c r="F325" s="228">
        <v>0</v>
      </c>
      <c r="G325" s="228">
        <v>0</v>
      </c>
      <c r="H325" s="228">
        <v>0</v>
      </c>
      <c r="I325" s="228">
        <v>0</v>
      </c>
      <c r="J325" s="228">
        <v>0</v>
      </c>
      <c r="K325" s="228">
        <v>0</v>
      </c>
      <c r="L325" s="228">
        <v>0</v>
      </c>
      <c r="M325" s="76">
        <v>404167.51</v>
      </c>
      <c r="N325" s="228">
        <v>0</v>
      </c>
      <c r="O325" s="290">
        <v>404167.51</v>
      </c>
      <c r="P325" s="114" t="s">
        <v>1054</v>
      </c>
      <c r="Q325" s="78"/>
      <c r="R325" s="89"/>
      <c r="S325" s="54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</row>
    <row r="326" spans="1:36" ht="12" customHeight="1">
      <c r="A326" s="66" t="s">
        <v>677</v>
      </c>
      <c r="B326" s="81" t="s">
        <v>678</v>
      </c>
      <c r="C326" s="85" t="s">
        <v>679</v>
      </c>
      <c r="D326" s="228">
        <v>440930833.29999989</v>
      </c>
      <c r="E326" s="228">
        <v>16171636.18</v>
      </c>
      <c r="F326" s="228">
        <v>125295.22</v>
      </c>
      <c r="G326" s="228">
        <v>0</v>
      </c>
      <c r="H326" s="228">
        <v>0</v>
      </c>
      <c r="I326" s="228">
        <v>0</v>
      </c>
      <c r="J326" s="228">
        <v>0</v>
      </c>
      <c r="K326" s="228">
        <v>0</v>
      </c>
      <c r="L326" s="228">
        <v>0</v>
      </c>
      <c r="M326" s="76">
        <v>457227764.69999993</v>
      </c>
      <c r="N326" s="228">
        <v>0</v>
      </c>
      <c r="O326" s="290">
        <v>457227764.69999993</v>
      </c>
      <c r="P326" s="114" t="s">
        <v>1054</v>
      </c>
      <c r="Q326" s="78"/>
      <c r="R326" s="89"/>
      <c r="S326" s="110"/>
      <c r="T326" s="110"/>
      <c r="U326" s="110"/>
      <c r="V326" s="110"/>
      <c r="W326" s="110"/>
      <c r="X326" s="110"/>
      <c r="Y326" s="110"/>
      <c r="Z326" s="110"/>
      <c r="AA326" s="110"/>
      <c r="AB326" s="110"/>
      <c r="AC326" s="110"/>
      <c r="AD326" s="110"/>
      <c r="AE326" s="110"/>
      <c r="AF326" s="110"/>
      <c r="AG326" s="110"/>
      <c r="AH326" s="110"/>
      <c r="AI326" s="110"/>
      <c r="AJ326" s="110"/>
    </row>
    <row r="327" spans="1:36" ht="12" customHeight="1">
      <c r="A327" s="66" t="s">
        <v>680</v>
      </c>
      <c r="B327" s="81" t="s">
        <v>681</v>
      </c>
      <c r="C327" s="85" t="s">
        <v>682</v>
      </c>
      <c r="D327" s="228">
        <v>87521694.599999994</v>
      </c>
      <c r="E327" s="228">
        <v>885729.91</v>
      </c>
      <c r="F327" s="228">
        <v>136927.01</v>
      </c>
      <c r="G327" s="228">
        <v>0</v>
      </c>
      <c r="H327" s="228">
        <v>0</v>
      </c>
      <c r="I327" s="228">
        <v>0</v>
      </c>
      <c r="J327" s="228">
        <v>0</v>
      </c>
      <c r="K327" s="228">
        <v>0</v>
      </c>
      <c r="L327" s="228">
        <v>0</v>
      </c>
      <c r="M327" s="76">
        <v>88544351.519999996</v>
      </c>
      <c r="N327" s="228">
        <v>0</v>
      </c>
      <c r="O327" s="290">
        <v>88544351.519999996</v>
      </c>
      <c r="P327" s="114" t="s">
        <v>1054</v>
      </c>
      <c r="Q327" s="78"/>
      <c r="R327" s="89"/>
      <c r="S327" s="54"/>
      <c r="T327" s="54"/>
      <c r="U327" s="54"/>
      <c r="V327" s="54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</row>
    <row r="328" spans="1:36" ht="12" customHeight="1">
      <c r="A328" s="66" t="s">
        <v>683</v>
      </c>
      <c r="B328" s="81" t="s">
        <v>684</v>
      </c>
      <c r="C328" s="85" t="s">
        <v>685</v>
      </c>
      <c r="D328" s="228">
        <v>309674.69999999995</v>
      </c>
      <c r="E328" s="228">
        <v>17722.59</v>
      </c>
      <c r="F328" s="228">
        <v>0</v>
      </c>
      <c r="G328" s="228">
        <v>0</v>
      </c>
      <c r="H328" s="228">
        <v>0</v>
      </c>
      <c r="I328" s="228">
        <v>0</v>
      </c>
      <c r="J328" s="228">
        <v>0</v>
      </c>
      <c r="K328" s="228">
        <v>0</v>
      </c>
      <c r="L328" s="228">
        <v>0</v>
      </c>
      <c r="M328" s="76">
        <v>327397.28999999998</v>
      </c>
      <c r="N328" s="228">
        <v>0</v>
      </c>
      <c r="O328" s="290">
        <v>327397.28999999998</v>
      </c>
      <c r="P328" s="114" t="s">
        <v>1054</v>
      </c>
      <c r="Q328" s="78"/>
      <c r="R328" s="89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</row>
    <row r="329" spans="1:36" ht="12" customHeight="1">
      <c r="A329" s="66"/>
      <c r="B329" s="231" t="s">
        <v>1150</v>
      </c>
      <c r="C329" s="232" t="s">
        <v>1151</v>
      </c>
      <c r="D329" s="228">
        <v>0</v>
      </c>
      <c r="E329" s="228">
        <v>0</v>
      </c>
      <c r="F329" s="228">
        <v>0</v>
      </c>
      <c r="G329" s="228">
        <v>0</v>
      </c>
      <c r="H329" s="228">
        <v>0</v>
      </c>
      <c r="I329" s="228">
        <v>0</v>
      </c>
      <c r="J329" s="228">
        <v>0</v>
      </c>
      <c r="K329" s="228">
        <v>0</v>
      </c>
      <c r="L329" s="228">
        <v>0</v>
      </c>
      <c r="M329" s="76">
        <v>0</v>
      </c>
      <c r="N329" s="228">
        <v>0</v>
      </c>
      <c r="O329" s="290">
        <v>0</v>
      </c>
      <c r="P329" s="114" t="s">
        <v>1054</v>
      </c>
      <c r="Q329" s="78"/>
      <c r="R329" s="89"/>
      <c r="S329" s="54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</row>
    <row r="330" spans="1:36" ht="12" customHeight="1">
      <c r="A330" s="66" t="s">
        <v>686</v>
      </c>
      <c r="B330" s="81" t="s">
        <v>687</v>
      </c>
      <c r="C330" s="85" t="s">
        <v>688</v>
      </c>
      <c r="D330" s="228">
        <v>18544910.919999998</v>
      </c>
      <c r="E330" s="228">
        <v>3333994.6799999997</v>
      </c>
      <c r="F330" s="228">
        <v>62843.83</v>
      </c>
      <c r="G330" s="228">
        <v>0</v>
      </c>
      <c r="H330" s="228">
        <v>0</v>
      </c>
      <c r="I330" s="228">
        <v>0</v>
      </c>
      <c r="J330" s="228">
        <v>232585.06</v>
      </c>
      <c r="K330" s="228">
        <v>0</v>
      </c>
      <c r="L330" s="228">
        <v>0</v>
      </c>
      <c r="M330" s="76">
        <v>22174334.489999995</v>
      </c>
      <c r="N330" s="228">
        <v>0</v>
      </c>
      <c r="O330" s="290">
        <v>22174334.489999995</v>
      </c>
      <c r="P330" s="114" t="s">
        <v>1054</v>
      </c>
      <c r="Q330" s="78"/>
      <c r="R330" s="89"/>
      <c r="S330" s="54"/>
      <c r="T330" s="54"/>
      <c r="U330" s="54"/>
      <c r="V330" s="54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</row>
    <row r="331" spans="1:36" ht="12" customHeight="1">
      <c r="A331" s="66" t="s">
        <v>689</v>
      </c>
      <c r="B331" s="81" t="s">
        <v>690</v>
      </c>
      <c r="C331" s="85" t="s">
        <v>691</v>
      </c>
      <c r="D331" s="228">
        <v>28468</v>
      </c>
      <c r="E331" s="228">
        <v>0</v>
      </c>
      <c r="F331" s="228">
        <v>0</v>
      </c>
      <c r="G331" s="228">
        <v>0</v>
      </c>
      <c r="H331" s="228">
        <v>0</v>
      </c>
      <c r="I331" s="228">
        <v>0</v>
      </c>
      <c r="J331" s="228">
        <v>0</v>
      </c>
      <c r="K331" s="228">
        <v>0</v>
      </c>
      <c r="L331" s="228">
        <v>0</v>
      </c>
      <c r="M331" s="76">
        <v>28468</v>
      </c>
      <c r="N331" s="228">
        <v>0</v>
      </c>
      <c r="O331" s="290">
        <v>28468</v>
      </c>
      <c r="P331" s="114" t="s">
        <v>1054</v>
      </c>
      <c r="Q331" s="78"/>
      <c r="R331" s="89"/>
      <c r="S331" s="54"/>
      <c r="T331" s="54"/>
      <c r="U331" s="54"/>
      <c r="V331" s="54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</row>
    <row r="332" spans="1:36" ht="12" customHeight="1">
      <c r="A332" s="66" t="s">
        <v>692</v>
      </c>
      <c r="B332" s="81" t="s">
        <v>693</v>
      </c>
      <c r="C332" s="85" t="s">
        <v>694</v>
      </c>
      <c r="D332" s="228">
        <v>941045.33999999985</v>
      </c>
      <c r="E332" s="228">
        <v>25327.95</v>
      </c>
      <c r="F332" s="228">
        <v>0</v>
      </c>
      <c r="G332" s="228">
        <v>0</v>
      </c>
      <c r="H332" s="228">
        <v>0</v>
      </c>
      <c r="I332" s="228">
        <v>0</v>
      </c>
      <c r="J332" s="228">
        <v>0</v>
      </c>
      <c r="K332" s="228">
        <v>0</v>
      </c>
      <c r="L332" s="228">
        <v>0</v>
      </c>
      <c r="M332" s="76">
        <v>966373.2899999998</v>
      </c>
      <c r="N332" s="228">
        <v>0</v>
      </c>
      <c r="O332" s="290">
        <v>966373.2899999998</v>
      </c>
      <c r="P332" s="114" t="s">
        <v>1054</v>
      </c>
      <c r="Q332" s="78"/>
      <c r="R332" s="89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</row>
    <row r="333" spans="1:36" ht="12" customHeight="1">
      <c r="A333" s="66" t="s">
        <v>695</v>
      </c>
      <c r="B333" s="81" t="s">
        <v>696</v>
      </c>
      <c r="C333" s="85" t="s">
        <v>697</v>
      </c>
      <c r="D333" s="228">
        <v>304073408.08999997</v>
      </c>
      <c r="E333" s="228">
        <v>67000194.980000004</v>
      </c>
      <c r="F333" s="228">
        <v>3827740.1100000003</v>
      </c>
      <c r="G333" s="228">
        <v>0</v>
      </c>
      <c r="H333" s="228">
        <v>0</v>
      </c>
      <c r="I333" s="228">
        <v>19430.490000000002</v>
      </c>
      <c r="J333" s="228">
        <v>2758890.8499999996</v>
      </c>
      <c r="K333" s="228">
        <v>0</v>
      </c>
      <c r="L333" s="228">
        <v>-99637.05</v>
      </c>
      <c r="M333" s="76">
        <v>377580027.47000003</v>
      </c>
      <c r="N333" s="228">
        <v>0</v>
      </c>
      <c r="O333" s="290">
        <v>377580027.47000003</v>
      </c>
      <c r="P333" s="114" t="s">
        <v>1054</v>
      </c>
      <c r="Q333" s="78"/>
      <c r="R333" s="89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</row>
    <row r="334" spans="1:36" ht="12" customHeight="1">
      <c r="A334" s="66"/>
      <c r="B334" s="81" t="s">
        <v>1152</v>
      </c>
      <c r="C334" s="85" t="s">
        <v>1153</v>
      </c>
      <c r="D334" s="228">
        <v>8691</v>
      </c>
      <c r="E334" s="228">
        <v>0</v>
      </c>
      <c r="F334" s="228">
        <v>0</v>
      </c>
      <c r="G334" s="228">
        <v>0</v>
      </c>
      <c r="H334" s="228">
        <v>0</v>
      </c>
      <c r="I334" s="228">
        <v>0</v>
      </c>
      <c r="J334" s="228">
        <v>0</v>
      </c>
      <c r="K334" s="228">
        <v>0</v>
      </c>
      <c r="L334" s="228">
        <v>0</v>
      </c>
      <c r="M334" s="76">
        <v>8691</v>
      </c>
      <c r="N334" s="228">
        <v>0</v>
      </c>
      <c r="O334" s="290">
        <v>8691</v>
      </c>
      <c r="P334" s="114" t="s">
        <v>1054</v>
      </c>
      <c r="Q334" s="78"/>
      <c r="R334" s="89"/>
      <c r="S334" s="110"/>
      <c r="T334" s="110"/>
      <c r="U334" s="110"/>
      <c r="V334" s="110"/>
      <c r="W334" s="110"/>
      <c r="X334" s="110"/>
      <c r="Y334" s="110"/>
      <c r="Z334" s="110"/>
      <c r="AA334" s="110"/>
      <c r="AB334" s="110"/>
      <c r="AC334" s="110"/>
      <c r="AD334" s="110"/>
      <c r="AE334" s="110"/>
      <c r="AF334" s="110"/>
      <c r="AG334" s="110"/>
      <c r="AH334" s="110"/>
      <c r="AI334" s="110"/>
      <c r="AJ334" s="110"/>
    </row>
    <row r="335" spans="1:36" ht="12" customHeight="1">
      <c r="A335" s="66" t="s">
        <v>698</v>
      </c>
      <c r="B335" s="81" t="s">
        <v>699</v>
      </c>
      <c r="C335" s="85" t="s">
        <v>700</v>
      </c>
      <c r="D335" s="228">
        <v>5584810.0599999996</v>
      </c>
      <c r="E335" s="228">
        <v>1507919.6199999999</v>
      </c>
      <c r="F335" s="228">
        <v>66751.73</v>
      </c>
      <c r="G335" s="228">
        <v>0</v>
      </c>
      <c r="H335" s="228">
        <v>0</v>
      </c>
      <c r="I335" s="228">
        <v>0</v>
      </c>
      <c r="J335" s="228">
        <v>175272.54</v>
      </c>
      <c r="K335" s="228">
        <v>0</v>
      </c>
      <c r="L335" s="228">
        <v>0</v>
      </c>
      <c r="M335" s="76">
        <v>7334753.9500000002</v>
      </c>
      <c r="N335" s="228">
        <v>0</v>
      </c>
      <c r="O335" s="290">
        <v>7334753.9500000002</v>
      </c>
      <c r="P335" s="114" t="s">
        <v>1054</v>
      </c>
      <c r="Q335" s="78"/>
      <c r="R335" s="89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</row>
    <row r="336" spans="1:36" ht="12" customHeight="1">
      <c r="A336" s="66" t="s">
        <v>701</v>
      </c>
      <c r="B336" s="81" t="s">
        <v>702</v>
      </c>
      <c r="C336" s="85" t="s">
        <v>703</v>
      </c>
      <c r="D336" s="228">
        <v>0</v>
      </c>
      <c r="E336" s="228">
        <v>0</v>
      </c>
      <c r="F336" s="228">
        <v>0</v>
      </c>
      <c r="G336" s="228">
        <v>0</v>
      </c>
      <c r="H336" s="228">
        <v>0</v>
      </c>
      <c r="I336" s="228">
        <v>0</v>
      </c>
      <c r="J336" s="228">
        <v>0</v>
      </c>
      <c r="K336" s="228">
        <v>0</v>
      </c>
      <c r="L336" s="228">
        <v>0</v>
      </c>
      <c r="M336" s="76">
        <v>0</v>
      </c>
      <c r="N336" s="228">
        <v>0</v>
      </c>
      <c r="O336" s="290">
        <v>0</v>
      </c>
      <c r="P336" s="114" t="s">
        <v>1054</v>
      </c>
      <c r="Q336" s="78"/>
      <c r="R336" s="89"/>
      <c r="S336" s="54"/>
      <c r="T336" s="54"/>
      <c r="U336" s="54"/>
      <c r="V336" s="54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</row>
    <row r="337" spans="1:36" ht="12" customHeight="1">
      <c r="A337" s="66" t="s">
        <v>704</v>
      </c>
      <c r="B337" s="81" t="s">
        <v>705</v>
      </c>
      <c r="C337" s="85" t="s">
        <v>706</v>
      </c>
      <c r="D337" s="228">
        <v>27390815.899999999</v>
      </c>
      <c r="E337" s="228">
        <v>4608207.7699999996</v>
      </c>
      <c r="F337" s="228">
        <v>530938.67000000004</v>
      </c>
      <c r="G337" s="228">
        <v>0</v>
      </c>
      <c r="H337" s="228">
        <v>0</v>
      </c>
      <c r="I337" s="228">
        <v>0</v>
      </c>
      <c r="J337" s="228">
        <v>1247.6099999999999</v>
      </c>
      <c r="K337" s="228">
        <v>0</v>
      </c>
      <c r="L337" s="228">
        <v>0</v>
      </c>
      <c r="M337" s="76">
        <v>32531209.949999999</v>
      </c>
      <c r="N337" s="228">
        <v>0</v>
      </c>
      <c r="O337" s="290">
        <v>32531209.949999999</v>
      </c>
      <c r="P337" s="114" t="s">
        <v>1054</v>
      </c>
      <c r="Q337" s="78"/>
      <c r="R337" s="89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</row>
    <row r="338" spans="1:36" ht="12" customHeight="1">
      <c r="A338" s="66" t="s">
        <v>707</v>
      </c>
      <c r="B338" s="81" t="s">
        <v>708</v>
      </c>
      <c r="C338" s="85" t="s">
        <v>709</v>
      </c>
      <c r="D338" s="228">
        <v>2484885.7500000005</v>
      </c>
      <c r="E338" s="228">
        <v>787293.12000000011</v>
      </c>
      <c r="F338" s="228">
        <v>65554.510000000009</v>
      </c>
      <c r="G338" s="228">
        <v>0</v>
      </c>
      <c r="H338" s="228">
        <v>0</v>
      </c>
      <c r="I338" s="228">
        <v>0</v>
      </c>
      <c r="J338" s="228">
        <v>0</v>
      </c>
      <c r="K338" s="228">
        <v>0</v>
      </c>
      <c r="L338" s="228">
        <v>0</v>
      </c>
      <c r="M338" s="76">
        <v>3337733.3800000008</v>
      </c>
      <c r="N338" s="228">
        <v>0</v>
      </c>
      <c r="O338" s="290">
        <v>3337733.3800000008</v>
      </c>
      <c r="P338" s="114" t="s">
        <v>1054</v>
      </c>
      <c r="Q338" s="78"/>
      <c r="R338" s="89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</row>
    <row r="339" spans="1:36" ht="12" customHeight="1">
      <c r="A339" s="66" t="s">
        <v>710</v>
      </c>
      <c r="B339" s="81" t="s">
        <v>711</v>
      </c>
      <c r="C339" s="85" t="s">
        <v>712</v>
      </c>
      <c r="D339" s="228">
        <v>238759193.88999999</v>
      </c>
      <c r="E339" s="228">
        <v>18527962.120000001</v>
      </c>
      <c r="F339" s="228">
        <v>5108615.5600000005</v>
      </c>
      <c r="G339" s="228">
        <v>194591.41</v>
      </c>
      <c r="H339" s="228">
        <v>0</v>
      </c>
      <c r="I339" s="228">
        <v>0</v>
      </c>
      <c r="J339" s="228">
        <v>1373255.65</v>
      </c>
      <c r="K339" s="228">
        <v>0</v>
      </c>
      <c r="L339" s="228">
        <v>-1753.36</v>
      </c>
      <c r="M339" s="76">
        <v>263961865.26999998</v>
      </c>
      <c r="N339" s="228">
        <v>0</v>
      </c>
      <c r="O339" s="290">
        <v>263961865.26999998</v>
      </c>
      <c r="P339" s="114" t="s">
        <v>1054</v>
      </c>
      <c r="Q339" s="78"/>
      <c r="R339" s="89"/>
      <c r="S339" s="110"/>
      <c r="T339" s="110"/>
      <c r="U339" s="110"/>
      <c r="V339" s="110"/>
      <c r="W339" s="110"/>
      <c r="X339" s="110"/>
      <c r="Y339" s="110"/>
      <c r="Z339" s="110"/>
      <c r="AA339" s="110"/>
      <c r="AB339" s="110"/>
      <c r="AC339" s="110"/>
      <c r="AD339" s="110"/>
      <c r="AE339" s="110"/>
      <c r="AF339" s="110"/>
      <c r="AG339" s="110"/>
      <c r="AH339" s="110"/>
      <c r="AI339" s="110"/>
      <c r="AJ339" s="110"/>
    </row>
    <row r="340" spans="1:36" ht="12" customHeight="1">
      <c r="A340" s="66"/>
      <c r="B340" s="81" t="s">
        <v>1154</v>
      </c>
      <c r="C340" s="85" t="s">
        <v>1155</v>
      </c>
      <c r="D340" s="228">
        <v>0</v>
      </c>
      <c r="E340" s="228">
        <v>0</v>
      </c>
      <c r="F340" s="228">
        <v>1685.09</v>
      </c>
      <c r="G340" s="228">
        <v>0</v>
      </c>
      <c r="H340" s="228">
        <v>0</v>
      </c>
      <c r="I340" s="228">
        <v>0</v>
      </c>
      <c r="J340" s="228">
        <v>0</v>
      </c>
      <c r="K340" s="228">
        <v>0</v>
      </c>
      <c r="L340" s="228">
        <v>0</v>
      </c>
      <c r="M340" s="76">
        <v>1685.09</v>
      </c>
      <c r="N340" s="228">
        <v>0</v>
      </c>
      <c r="O340" s="290">
        <v>1685.09</v>
      </c>
      <c r="P340" s="114" t="s">
        <v>1054</v>
      </c>
      <c r="Q340" s="78"/>
      <c r="R340" s="89"/>
      <c r="S340" s="110"/>
      <c r="T340" s="110"/>
      <c r="U340" s="110"/>
      <c r="V340" s="110"/>
      <c r="W340" s="110"/>
      <c r="X340" s="110"/>
      <c r="Y340" s="110"/>
      <c r="Z340" s="110"/>
      <c r="AA340" s="110"/>
      <c r="AB340" s="110"/>
      <c r="AC340" s="110"/>
      <c r="AD340" s="110"/>
      <c r="AE340" s="110"/>
      <c r="AF340" s="110"/>
      <c r="AG340" s="110"/>
      <c r="AH340" s="110"/>
      <c r="AI340" s="110"/>
      <c r="AJ340" s="110"/>
    </row>
    <row r="341" spans="1:36" ht="12" customHeight="1">
      <c r="A341" s="66" t="s">
        <v>713</v>
      </c>
      <c r="B341" s="81" t="s">
        <v>714</v>
      </c>
      <c r="C341" s="85" t="s">
        <v>715</v>
      </c>
      <c r="D341" s="228">
        <v>4142441.2000000007</v>
      </c>
      <c r="E341" s="228">
        <v>52280.650000000009</v>
      </c>
      <c r="F341" s="228">
        <v>68038.03</v>
      </c>
      <c r="G341" s="228">
        <v>236.82</v>
      </c>
      <c r="H341" s="228">
        <v>0</v>
      </c>
      <c r="I341" s="228">
        <v>0</v>
      </c>
      <c r="J341" s="228">
        <v>68262.459999999992</v>
      </c>
      <c r="K341" s="228">
        <v>0</v>
      </c>
      <c r="L341" s="228">
        <v>0</v>
      </c>
      <c r="M341" s="76">
        <v>4331259.1600000011</v>
      </c>
      <c r="N341" s="228">
        <v>0</v>
      </c>
      <c r="O341" s="290">
        <v>4331259.1600000011</v>
      </c>
      <c r="P341" s="114" t="s">
        <v>1054</v>
      </c>
      <c r="Q341" s="78"/>
      <c r="R341" s="89"/>
      <c r="S341" s="54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</row>
    <row r="342" spans="1:36" ht="12" customHeight="1">
      <c r="A342" s="66" t="s">
        <v>716</v>
      </c>
      <c r="B342" s="81" t="s">
        <v>717</v>
      </c>
      <c r="C342" s="85" t="s">
        <v>718</v>
      </c>
      <c r="D342" s="228">
        <v>24669288.41</v>
      </c>
      <c r="E342" s="228">
        <v>3303455.3</v>
      </c>
      <c r="F342" s="228">
        <v>1153470.33</v>
      </c>
      <c r="G342" s="228">
        <v>0</v>
      </c>
      <c r="H342" s="228">
        <v>0</v>
      </c>
      <c r="I342" s="228">
        <v>0</v>
      </c>
      <c r="J342" s="228">
        <v>39212.42</v>
      </c>
      <c r="K342" s="228">
        <v>0</v>
      </c>
      <c r="L342" s="228">
        <v>0</v>
      </c>
      <c r="M342" s="76">
        <v>29165426.460000001</v>
      </c>
      <c r="N342" s="228">
        <v>0</v>
      </c>
      <c r="O342" s="290">
        <v>29165426.460000001</v>
      </c>
      <c r="P342" s="114" t="s">
        <v>1054</v>
      </c>
      <c r="Q342" s="78"/>
      <c r="R342" s="89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</row>
    <row r="343" spans="1:36" ht="12" customHeight="1">
      <c r="A343" s="66" t="s">
        <v>719</v>
      </c>
      <c r="B343" s="81" t="s">
        <v>720</v>
      </c>
      <c r="C343" s="85" t="s">
        <v>721</v>
      </c>
      <c r="D343" s="228">
        <v>69854.820000000007</v>
      </c>
      <c r="E343" s="228">
        <v>15250</v>
      </c>
      <c r="F343" s="228">
        <v>0</v>
      </c>
      <c r="G343" s="228">
        <v>0</v>
      </c>
      <c r="H343" s="228">
        <v>0</v>
      </c>
      <c r="I343" s="228">
        <v>0</v>
      </c>
      <c r="J343" s="228">
        <v>0</v>
      </c>
      <c r="K343" s="228">
        <v>0</v>
      </c>
      <c r="L343" s="228">
        <v>0</v>
      </c>
      <c r="M343" s="76">
        <v>85104.82</v>
      </c>
      <c r="N343" s="228">
        <v>0</v>
      </c>
      <c r="O343" s="290">
        <v>85104.82</v>
      </c>
      <c r="P343" s="114" t="s">
        <v>1054</v>
      </c>
      <c r="Q343" s="78"/>
      <c r="R343" s="89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</row>
    <row r="344" spans="1:36" ht="15" customHeight="1">
      <c r="A344" s="66" t="s">
        <v>722</v>
      </c>
      <c r="B344" s="81" t="s">
        <v>723</v>
      </c>
      <c r="C344" s="85" t="s">
        <v>724</v>
      </c>
      <c r="D344" s="228">
        <v>181580487.39000005</v>
      </c>
      <c r="E344" s="228">
        <v>5684797.5600000005</v>
      </c>
      <c r="F344" s="228">
        <v>121055.45</v>
      </c>
      <c r="G344" s="228">
        <v>0</v>
      </c>
      <c r="H344" s="228">
        <v>0</v>
      </c>
      <c r="I344" s="228">
        <v>0</v>
      </c>
      <c r="J344" s="228">
        <v>0</v>
      </c>
      <c r="K344" s="228">
        <v>0</v>
      </c>
      <c r="L344" s="228">
        <v>0</v>
      </c>
      <c r="M344" s="76">
        <v>187386340.40000004</v>
      </c>
      <c r="N344" s="228">
        <v>0</v>
      </c>
      <c r="O344" s="290">
        <v>187386340.40000004</v>
      </c>
      <c r="P344" s="114" t="s">
        <v>1054</v>
      </c>
      <c r="Q344" s="78"/>
      <c r="R344" s="89"/>
      <c r="S344" s="54"/>
      <c r="T344" s="54"/>
      <c r="U344" s="54"/>
      <c r="V344" s="54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</row>
    <row r="345" spans="1:36" ht="12" customHeight="1">
      <c r="A345" s="66" t="s">
        <v>725</v>
      </c>
      <c r="B345" s="81" t="s">
        <v>726</v>
      </c>
      <c r="C345" s="85" t="s">
        <v>727</v>
      </c>
      <c r="D345" s="228">
        <v>3672657.0499999993</v>
      </c>
      <c r="E345" s="228">
        <v>161040.87000000002</v>
      </c>
      <c r="F345" s="228">
        <v>102259.38</v>
      </c>
      <c r="G345" s="228">
        <v>0</v>
      </c>
      <c r="H345" s="228">
        <v>0</v>
      </c>
      <c r="I345" s="228">
        <v>0</v>
      </c>
      <c r="J345" s="228">
        <v>0</v>
      </c>
      <c r="K345" s="228">
        <v>0</v>
      </c>
      <c r="L345" s="228">
        <v>0</v>
      </c>
      <c r="M345" s="76">
        <v>3935957.2999999993</v>
      </c>
      <c r="N345" s="228">
        <v>0</v>
      </c>
      <c r="O345" s="290">
        <v>3935957.2999999993</v>
      </c>
      <c r="P345" s="114" t="s">
        <v>1054</v>
      </c>
      <c r="Q345" s="78"/>
      <c r="R345" s="89"/>
      <c r="S345" s="54"/>
      <c r="T345" s="54"/>
      <c r="U345" s="54"/>
      <c r="V345" s="54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</row>
    <row r="346" spans="1:36" ht="12" customHeight="1">
      <c r="A346" s="66" t="s">
        <v>728</v>
      </c>
      <c r="B346" s="81" t="s">
        <v>729</v>
      </c>
      <c r="C346" s="85" t="s">
        <v>730</v>
      </c>
      <c r="D346" s="228">
        <v>7140648.8900000006</v>
      </c>
      <c r="E346" s="228">
        <v>2017160.05</v>
      </c>
      <c r="F346" s="228">
        <v>583692.8899999999</v>
      </c>
      <c r="G346" s="228">
        <v>0</v>
      </c>
      <c r="H346" s="228">
        <v>0</v>
      </c>
      <c r="I346" s="228">
        <v>0</v>
      </c>
      <c r="J346" s="228">
        <v>33935.870000000003</v>
      </c>
      <c r="K346" s="228">
        <v>0</v>
      </c>
      <c r="L346" s="228">
        <v>-426.55</v>
      </c>
      <c r="M346" s="76">
        <v>9775011.1500000004</v>
      </c>
      <c r="N346" s="228">
        <v>0</v>
      </c>
      <c r="O346" s="290">
        <v>9775011.1500000004</v>
      </c>
      <c r="P346" s="114" t="s">
        <v>1054</v>
      </c>
      <c r="Q346" s="78"/>
      <c r="R346" s="89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</row>
    <row r="347" spans="1:36" ht="12" customHeight="1">
      <c r="A347" s="66" t="s">
        <v>731</v>
      </c>
      <c r="B347" s="81" t="s">
        <v>732</v>
      </c>
      <c r="C347" s="85" t="s">
        <v>733</v>
      </c>
      <c r="D347" s="228">
        <v>27528671.170000002</v>
      </c>
      <c r="E347" s="228">
        <v>7012792.2300000004</v>
      </c>
      <c r="F347" s="228">
        <v>2436467.9099999997</v>
      </c>
      <c r="G347" s="228">
        <v>0</v>
      </c>
      <c r="H347" s="228">
        <v>1468.31</v>
      </c>
      <c r="I347" s="228">
        <v>0</v>
      </c>
      <c r="J347" s="228">
        <v>104158.51000000001</v>
      </c>
      <c r="K347" s="228">
        <v>0</v>
      </c>
      <c r="L347" s="228">
        <v>0</v>
      </c>
      <c r="M347" s="76">
        <v>37083558.130000003</v>
      </c>
      <c r="N347" s="228">
        <v>0</v>
      </c>
      <c r="O347" s="290">
        <v>37083558.130000003</v>
      </c>
      <c r="P347" s="114" t="s">
        <v>1054</v>
      </c>
      <c r="Q347" s="78"/>
      <c r="R347" s="89"/>
      <c r="S347" s="54"/>
      <c r="T347" s="54"/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</row>
    <row r="348" spans="1:36" ht="12" customHeight="1">
      <c r="A348" s="66" t="s">
        <v>734</v>
      </c>
      <c r="B348" s="81" t="s">
        <v>735</v>
      </c>
      <c r="C348" s="85" t="s">
        <v>736</v>
      </c>
      <c r="D348" s="228">
        <v>2671261.4900000002</v>
      </c>
      <c r="E348" s="228">
        <v>1087621.69</v>
      </c>
      <c r="F348" s="228">
        <v>15291.54</v>
      </c>
      <c r="G348" s="228">
        <v>0</v>
      </c>
      <c r="H348" s="228">
        <v>0</v>
      </c>
      <c r="I348" s="228">
        <v>0</v>
      </c>
      <c r="J348" s="228">
        <v>0</v>
      </c>
      <c r="K348" s="228">
        <v>0</v>
      </c>
      <c r="L348" s="228">
        <v>0</v>
      </c>
      <c r="M348" s="76">
        <v>3774174.72</v>
      </c>
      <c r="N348" s="228">
        <v>0</v>
      </c>
      <c r="O348" s="290">
        <v>3774174.72</v>
      </c>
      <c r="P348" s="114" t="s">
        <v>1054</v>
      </c>
      <c r="Q348" s="78"/>
      <c r="R348" s="89"/>
      <c r="S348" s="54"/>
      <c r="T348" s="54"/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</row>
    <row r="349" spans="1:36" ht="12" customHeight="1">
      <c r="A349" s="66" t="s">
        <v>737</v>
      </c>
      <c r="B349" s="81" t="s">
        <v>738</v>
      </c>
      <c r="C349" s="85" t="s">
        <v>739</v>
      </c>
      <c r="D349" s="228">
        <v>63051.82</v>
      </c>
      <c r="E349" s="228">
        <v>13180532.779999999</v>
      </c>
      <c r="F349" s="228">
        <v>0</v>
      </c>
      <c r="G349" s="228">
        <v>0</v>
      </c>
      <c r="H349" s="228">
        <v>215902.5</v>
      </c>
      <c r="I349" s="228">
        <v>0</v>
      </c>
      <c r="J349" s="228">
        <v>0</v>
      </c>
      <c r="K349" s="228">
        <v>0</v>
      </c>
      <c r="L349" s="228">
        <v>0</v>
      </c>
      <c r="M349" s="76">
        <v>13459487.1</v>
      </c>
      <c r="N349" s="228">
        <v>0</v>
      </c>
      <c r="O349" s="290">
        <v>13459487.1</v>
      </c>
      <c r="P349" s="114" t="s">
        <v>1054</v>
      </c>
      <c r="Q349" s="78"/>
      <c r="R349" s="89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</row>
    <row r="350" spans="1:36" ht="12" customHeight="1">
      <c r="A350" s="66" t="s">
        <v>740</v>
      </c>
      <c r="B350" s="81" t="s">
        <v>741</v>
      </c>
      <c r="C350" s="85" t="s">
        <v>742</v>
      </c>
      <c r="D350" s="228">
        <v>0</v>
      </c>
      <c r="E350" s="228">
        <v>77489.88</v>
      </c>
      <c r="F350" s="228">
        <v>0</v>
      </c>
      <c r="G350" s="228">
        <v>0</v>
      </c>
      <c r="H350" s="228">
        <v>42020</v>
      </c>
      <c r="I350" s="228">
        <v>0</v>
      </c>
      <c r="J350" s="228">
        <v>0</v>
      </c>
      <c r="K350" s="228">
        <v>0</v>
      </c>
      <c r="L350" s="228">
        <v>0</v>
      </c>
      <c r="M350" s="76">
        <v>119509.88</v>
      </c>
      <c r="N350" s="228">
        <v>0</v>
      </c>
      <c r="O350" s="290">
        <v>119509.88</v>
      </c>
      <c r="P350" s="114" t="s">
        <v>1054</v>
      </c>
      <c r="Q350" s="78"/>
      <c r="R350" s="89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</row>
    <row r="351" spans="1:36" ht="12" customHeight="1">
      <c r="A351" s="66" t="s">
        <v>743</v>
      </c>
      <c r="B351" s="81" t="s">
        <v>744</v>
      </c>
      <c r="C351" s="85" t="s">
        <v>745</v>
      </c>
      <c r="D351" s="228">
        <v>3706065.2300000004</v>
      </c>
      <c r="E351" s="228">
        <v>690192.53</v>
      </c>
      <c r="F351" s="228">
        <v>9006</v>
      </c>
      <c r="G351" s="228">
        <v>0</v>
      </c>
      <c r="H351" s="228">
        <v>17101</v>
      </c>
      <c r="I351" s="228">
        <v>0</v>
      </c>
      <c r="J351" s="228">
        <v>0</v>
      </c>
      <c r="K351" s="228">
        <v>0</v>
      </c>
      <c r="L351" s="228">
        <v>0</v>
      </c>
      <c r="M351" s="76">
        <v>4422364.7600000007</v>
      </c>
      <c r="N351" s="228">
        <v>0</v>
      </c>
      <c r="O351" s="290">
        <v>4422364.7600000007</v>
      </c>
      <c r="P351" s="114" t="s">
        <v>1054</v>
      </c>
      <c r="Q351" s="78"/>
      <c r="R351" s="89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</row>
    <row r="352" spans="1:36" ht="12" customHeight="1">
      <c r="A352" s="66" t="s">
        <v>746</v>
      </c>
      <c r="B352" s="81" t="s">
        <v>747</v>
      </c>
      <c r="C352" s="85" t="s">
        <v>748</v>
      </c>
      <c r="D352" s="228">
        <v>382372.22000000003</v>
      </c>
      <c r="E352" s="228">
        <v>167745</v>
      </c>
      <c r="F352" s="228">
        <v>8050</v>
      </c>
      <c r="G352" s="228">
        <v>0</v>
      </c>
      <c r="H352" s="228">
        <v>0</v>
      </c>
      <c r="I352" s="228">
        <v>0</v>
      </c>
      <c r="J352" s="228">
        <v>1000</v>
      </c>
      <c r="K352" s="228">
        <v>0</v>
      </c>
      <c r="L352" s="228">
        <v>0</v>
      </c>
      <c r="M352" s="76">
        <v>559167.22</v>
      </c>
      <c r="N352" s="228">
        <v>0</v>
      </c>
      <c r="O352" s="290">
        <v>559167.22</v>
      </c>
      <c r="P352" s="114" t="s">
        <v>1054</v>
      </c>
      <c r="Q352" s="78"/>
      <c r="R352" s="89"/>
      <c r="S352" s="54"/>
      <c r="T352" s="54"/>
      <c r="U352" s="54"/>
      <c r="V352" s="54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</row>
    <row r="353" spans="1:36" ht="12" customHeight="1">
      <c r="A353" s="66" t="s">
        <v>749</v>
      </c>
      <c r="B353" s="81" t="s">
        <v>750</v>
      </c>
      <c r="C353" s="85" t="s">
        <v>751</v>
      </c>
      <c r="D353" s="228">
        <v>100990915.16999996</v>
      </c>
      <c r="E353" s="228">
        <v>9736866.0300000012</v>
      </c>
      <c r="F353" s="228">
        <v>978297.54999999993</v>
      </c>
      <c r="G353" s="228">
        <v>14240.5</v>
      </c>
      <c r="H353" s="228">
        <v>65.36</v>
      </c>
      <c r="I353" s="228">
        <v>1428.07</v>
      </c>
      <c r="J353" s="228">
        <v>436792.43</v>
      </c>
      <c r="K353" s="228">
        <v>0</v>
      </c>
      <c r="L353" s="228">
        <v>-277.27</v>
      </c>
      <c r="M353" s="76">
        <v>112158327.83999996</v>
      </c>
      <c r="N353" s="228">
        <v>0</v>
      </c>
      <c r="O353" s="290">
        <v>112158327.83999996</v>
      </c>
      <c r="P353" s="114" t="s">
        <v>1054</v>
      </c>
      <c r="Q353" s="78"/>
      <c r="R353" s="89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</row>
    <row r="354" spans="1:36" ht="12" customHeight="1">
      <c r="A354" s="66" t="s">
        <v>752</v>
      </c>
      <c r="B354" s="81" t="s">
        <v>753</v>
      </c>
      <c r="C354" s="85" t="s">
        <v>754</v>
      </c>
      <c r="D354" s="228">
        <v>177340464.75999999</v>
      </c>
      <c r="E354" s="228">
        <v>17226231.799999997</v>
      </c>
      <c r="F354" s="228">
        <v>1640453.9300000002</v>
      </c>
      <c r="G354" s="228">
        <v>26206.510000000002</v>
      </c>
      <c r="H354" s="228">
        <v>0</v>
      </c>
      <c r="I354" s="228">
        <v>2544.14</v>
      </c>
      <c r="J354" s="228">
        <v>859656.04999999981</v>
      </c>
      <c r="K354" s="228">
        <v>0</v>
      </c>
      <c r="L354" s="228">
        <v>-559.26</v>
      </c>
      <c r="M354" s="76">
        <v>197094997.93000001</v>
      </c>
      <c r="N354" s="228">
        <v>0</v>
      </c>
      <c r="O354" s="290">
        <v>197094997.93000001</v>
      </c>
      <c r="P354" s="114" t="s">
        <v>1054</v>
      </c>
      <c r="Q354" s="78"/>
      <c r="R354" s="89"/>
      <c r="S354" s="54"/>
      <c r="T354" s="54"/>
      <c r="U354" s="54"/>
      <c r="V354" s="54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</row>
    <row r="355" spans="1:36" ht="12" customHeight="1">
      <c r="A355" s="66"/>
      <c r="B355" s="81" t="s">
        <v>755</v>
      </c>
      <c r="C355" s="85" t="s">
        <v>756</v>
      </c>
      <c r="D355" s="228">
        <v>-19090456.489999998</v>
      </c>
      <c r="E355" s="228">
        <v>0</v>
      </c>
      <c r="F355" s="228">
        <v>-10663.98</v>
      </c>
      <c r="G355" s="228">
        <v>0</v>
      </c>
      <c r="H355" s="228">
        <v>0</v>
      </c>
      <c r="I355" s="228">
        <v>0</v>
      </c>
      <c r="J355" s="228">
        <v>0</v>
      </c>
      <c r="K355" s="228">
        <v>0</v>
      </c>
      <c r="L355" s="228">
        <v>0</v>
      </c>
      <c r="M355" s="76">
        <v>-19101120.469999999</v>
      </c>
      <c r="N355" s="228">
        <v>0</v>
      </c>
      <c r="O355" s="290">
        <v>-19101120.469999999</v>
      </c>
      <c r="P355" s="114" t="s">
        <v>1054</v>
      </c>
      <c r="Q355" s="78"/>
      <c r="R355" s="89"/>
      <c r="S355" s="54"/>
      <c r="T355" s="54"/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</row>
    <row r="356" spans="1:36" ht="12" customHeight="1">
      <c r="A356" s="66" t="s">
        <v>757</v>
      </c>
      <c r="B356" s="81" t="s">
        <v>758</v>
      </c>
      <c r="C356" s="85" t="s">
        <v>759</v>
      </c>
      <c r="D356" s="228">
        <v>26710352.680000007</v>
      </c>
      <c r="E356" s="228">
        <v>822494.62000000011</v>
      </c>
      <c r="F356" s="228">
        <v>18108.890000000007</v>
      </c>
      <c r="G356" s="228">
        <v>0</v>
      </c>
      <c r="H356" s="228">
        <v>0</v>
      </c>
      <c r="I356" s="228">
        <v>0</v>
      </c>
      <c r="J356" s="228">
        <v>9093.9699999999993</v>
      </c>
      <c r="K356" s="228">
        <v>0</v>
      </c>
      <c r="L356" s="228">
        <v>0</v>
      </c>
      <c r="M356" s="76">
        <v>27560050.160000008</v>
      </c>
      <c r="N356" s="228">
        <v>0</v>
      </c>
      <c r="O356" s="290">
        <v>27560050.160000008</v>
      </c>
      <c r="P356" s="114" t="s">
        <v>1054</v>
      </c>
      <c r="Q356" s="78"/>
      <c r="R356" s="89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</row>
    <row r="357" spans="1:36" ht="12" customHeight="1">
      <c r="A357" s="66" t="s">
        <v>760</v>
      </c>
      <c r="B357" s="81" t="s">
        <v>761</v>
      </c>
      <c r="C357" s="85" t="s">
        <v>762</v>
      </c>
      <c r="D357" s="228">
        <v>1672475.21</v>
      </c>
      <c r="E357" s="228">
        <v>16798.690000000002</v>
      </c>
      <c r="F357" s="228">
        <v>0</v>
      </c>
      <c r="G357" s="228">
        <v>0</v>
      </c>
      <c r="H357" s="228">
        <v>0</v>
      </c>
      <c r="I357" s="228">
        <v>0</v>
      </c>
      <c r="J357" s="228">
        <v>0</v>
      </c>
      <c r="K357" s="228">
        <v>0</v>
      </c>
      <c r="L357" s="228">
        <v>0</v>
      </c>
      <c r="M357" s="76">
        <v>1689273.9</v>
      </c>
      <c r="N357" s="228">
        <v>0</v>
      </c>
      <c r="O357" s="290">
        <v>1689273.9</v>
      </c>
      <c r="P357" s="114" t="s">
        <v>1054</v>
      </c>
      <c r="Q357" s="78"/>
      <c r="R357" s="89"/>
      <c r="S357" s="54"/>
      <c r="T357" s="54"/>
      <c r="U357" s="54"/>
      <c r="V357" s="54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</row>
    <row r="358" spans="1:36" ht="12" customHeight="1">
      <c r="A358" s="66" t="s">
        <v>763</v>
      </c>
      <c r="B358" s="81" t="s">
        <v>764</v>
      </c>
      <c r="C358" s="85" t="s">
        <v>765</v>
      </c>
      <c r="D358" s="228">
        <v>2875351.62</v>
      </c>
      <c r="E358" s="228">
        <v>605535.61</v>
      </c>
      <c r="F358" s="228">
        <v>75806.350000000006</v>
      </c>
      <c r="G358" s="228">
        <v>0</v>
      </c>
      <c r="H358" s="228">
        <v>0</v>
      </c>
      <c r="I358" s="228">
        <v>0</v>
      </c>
      <c r="J358" s="228">
        <v>22217.879999999997</v>
      </c>
      <c r="K358" s="228">
        <v>0</v>
      </c>
      <c r="L358" s="228">
        <v>-20.37</v>
      </c>
      <c r="M358" s="76">
        <v>3578891.09</v>
      </c>
      <c r="N358" s="228">
        <v>0</v>
      </c>
      <c r="O358" s="290">
        <v>3578891.09</v>
      </c>
      <c r="P358" s="114" t="s">
        <v>1054</v>
      </c>
      <c r="Q358" s="78"/>
      <c r="R358" s="89"/>
      <c r="S358" s="54"/>
      <c r="T358" s="54"/>
      <c r="U358" s="54"/>
      <c r="V358" s="54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</row>
    <row r="359" spans="1:36" ht="12" customHeight="1">
      <c r="A359" s="66"/>
      <c r="B359" s="231" t="s">
        <v>649</v>
      </c>
      <c r="C359" s="232" t="s">
        <v>964</v>
      </c>
      <c r="D359" s="228">
        <v>1785972.24</v>
      </c>
      <c r="E359" s="228">
        <v>-39395.840000000004</v>
      </c>
      <c r="F359" s="228">
        <v>0</v>
      </c>
      <c r="G359" s="228">
        <v>0</v>
      </c>
      <c r="H359" s="228">
        <v>0</v>
      </c>
      <c r="I359" s="228">
        <v>10757.56</v>
      </c>
      <c r="J359" s="228">
        <v>0</v>
      </c>
      <c r="K359" s="228">
        <v>0</v>
      </c>
      <c r="L359" s="228">
        <v>0</v>
      </c>
      <c r="M359" s="76">
        <v>1757333.96</v>
      </c>
      <c r="N359" s="228">
        <v>0</v>
      </c>
      <c r="O359" s="290">
        <v>1757333.96</v>
      </c>
      <c r="P359" s="114" t="s">
        <v>1054</v>
      </c>
      <c r="Q359" s="78"/>
      <c r="R359" s="89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</row>
    <row r="360" spans="1:36" ht="12" customHeight="1">
      <c r="A360" s="66" t="s">
        <v>766</v>
      </c>
      <c r="B360" s="231" t="s">
        <v>767</v>
      </c>
      <c r="C360" s="232" t="s">
        <v>768</v>
      </c>
      <c r="D360" s="228">
        <v>-3708783.99</v>
      </c>
      <c r="E360" s="228">
        <v>-46986.6</v>
      </c>
      <c r="F360" s="228">
        <v>0</v>
      </c>
      <c r="G360" s="228">
        <v>0</v>
      </c>
      <c r="H360" s="228">
        <v>0</v>
      </c>
      <c r="I360" s="228">
        <v>0</v>
      </c>
      <c r="J360" s="228">
        <v>0</v>
      </c>
      <c r="K360" s="228">
        <v>0</v>
      </c>
      <c r="L360" s="228">
        <v>0</v>
      </c>
      <c r="M360" s="76">
        <v>-3755770.5900000003</v>
      </c>
      <c r="N360" s="228">
        <v>0</v>
      </c>
      <c r="O360" s="290">
        <v>-3755770.5900000003</v>
      </c>
      <c r="P360" s="114" t="s">
        <v>1054</v>
      </c>
      <c r="Q360" s="78"/>
      <c r="R360" s="89"/>
      <c r="S360" s="54"/>
      <c r="T360" s="54"/>
      <c r="U360" s="54"/>
      <c r="V360" s="54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</row>
    <row r="361" spans="1:36" ht="12" customHeight="1">
      <c r="A361" s="66" t="s">
        <v>769</v>
      </c>
      <c r="B361" s="231" t="s">
        <v>770</v>
      </c>
      <c r="C361" s="232" t="s">
        <v>771</v>
      </c>
      <c r="D361" s="228">
        <v>220400013.90999997</v>
      </c>
      <c r="E361" s="228">
        <v>23355117.970000003</v>
      </c>
      <c r="F361" s="228">
        <v>2157583.0499999998</v>
      </c>
      <c r="G361" s="228">
        <v>61653.56</v>
      </c>
      <c r="H361" s="228">
        <v>0</v>
      </c>
      <c r="I361" s="228">
        <v>16245.119999999999</v>
      </c>
      <c r="J361" s="228">
        <v>944488.33000000007</v>
      </c>
      <c r="K361" s="228">
        <v>0</v>
      </c>
      <c r="L361" s="228">
        <v>-1224.2</v>
      </c>
      <c r="M361" s="76">
        <v>246933877.74000001</v>
      </c>
      <c r="N361" s="228">
        <v>0</v>
      </c>
      <c r="O361" s="290">
        <v>246933877.74000001</v>
      </c>
      <c r="P361" s="114" t="s">
        <v>1054</v>
      </c>
      <c r="Q361" s="78"/>
      <c r="R361" s="89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</row>
    <row r="362" spans="1:36" ht="12" customHeight="1">
      <c r="A362" s="66" t="s">
        <v>772</v>
      </c>
      <c r="B362" s="231" t="s">
        <v>773</v>
      </c>
      <c r="C362" s="232" t="s">
        <v>774</v>
      </c>
      <c r="D362" s="228">
        <v>4490369.5600000005</v>
      </c>
      <c r="E362" s="228">
        <v>43245.810000000005</v>
      </c>
      <c r="F362" s="228">
        <v>9138.0300000000007</v>
      </c>
      <c r="G362" s="228">
        <v>0</v>
      </c>
      <c r="H362" s="228">
        <v>0</v>
      </c>
      <c r="I362" s="228">
        <v>0</v>
      </c>
      <c r="J362" s="228">
        <v>5702.04</v>
      </c>
      <c r="K362" s="228">
        <v>0</v>
      </c>
      <c r="L362" s="228">
        <v>0</v>
      </c>
      <c r="M362" s="76">
        <v>4548455.4400000004</v>
      </c>
      <c r="N362" s="228">
        <v>-498508.62</v>
      </c>
      <c r="O362" s="290">
        <v>4049946.8200000003</v>
      </c>
      <c r="P362" s="114" t="s">
        <v>1054</v>
      </c>
      <c r="Q362" s="78"/>
      <c r="R362" s="89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</row>
    <row r="363" spans="1:36" ht="12" customHeight="1">
      <c r="A363" s="66"/>
      <c r="B363" s="106"/>
      <c r="C363" s="85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298"/>
      <c r="P363" s="114"/>
      <c r="Q363" s="78"/>
      <c r="R363" s="89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</row>
    <row r="364" spans="1:36" ht="12" customHeight="1">
      <c r="A364" s="66"/>
      <c r="B364" s="96" t="s">
        <v>775</v>
      </c>
      <c r="C364" s="85"/>
      <c r="D364" s="97">
        <v>2061816695.0700002</v>
      </c>
      <c r="E364" s="97">
        <v>207782189.14000002</v>
      </c>
      <c r="F364" s="97">
        <v>20458717.730000004</v>
      </c>
      <c r="G364" s="97">
        <v>296928.80000000005</v>
      </c>
      <c r="H364" s="97">
        <v>276557.17</v>
      </c>
      <c r="I364" s="97">
        <v>50405.380000000005</v>
      </c>
      <c r="J364" s="97">
        <v>8219574.4299999997</v>
      </c>
      <c r="K364" s="97">
        <v>0</v>
      </c>
      <c r="L364" s="97">
        <v>-138098.05999999997</v>
      </c>
      <c r="M364" s="97">
        <v>2298762969.6600003</v>
      </c>
      <c r="N364" s="97">
        <v>-498508.62</v>
      </c>
      <c r="O364" s="300">
        <v>2298264461.0400004</v>
      </c>
      <c r="P364" s="114"/>
      <c r="Q364" s="78"/>
      <c r="R364" s="89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</row>
    <row r="365" spans="1:36" ht="12" customHeight="1">
      <c r="A365" s="66"/>
      <c r="B365" s="106"/>
      <c r="C365" s="85"/>
      <c r="D365" s="99"/>
      <c r="E365" s="99"/>
      <c r="F365" s="99"/>
      <c r="G365" s="99"/>
      <c r="H365" s="99"/>
      <c r="I365" s="99"/>
      <c r="J365" s="99"/>
      <c r="K365" s="99"/>
      <c r="L365" s="99"/>
      <c r="M365" s="99"/>
      <c r="N365" s="99"/>
      <c r="O365" s="308"/>
      <c r="P365" s="114"/>
      <c r="Q365" s="78"/>
      <c r="R365" s="89"/>
      <c r="S365" s="54"/>
      <c r="T365" s="54"/>
      <c r="U365" s="54"/>
      <c r="V365" s="54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</row>
    <row r="366" spans="1:36" ht="12" customHeight="1">
      <c r="A366" s="66"/>
      <c r="B366" s="108" t="s">
        <v>776</v>
      </c>
      <c r="C366" s="102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309"/>
      <c r="P366" s="114"/>
      <c r="Q366" s="78"/>
      <c r="R366" s="89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</row>
    <row r="367" spans="1:36" ht="12" customHeight="1">
      <c r="A367" s="66"/>
      <c r="B367" s="112"/>
      <c r="C367" s="75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309"/>
      <c r="P367" s="114"/>
      <c r="Q367" s="78"/>
      <c r="R367" s="89"/>
      <c r="S367" s="54"/>
      <c r="T367" s="54"/>
      <c r="U367" s="54"/>
      <c r="V367" s="54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</row>
    <row r="368" spans="1:36" ht="12" customHeight="1">
      <c r="A368" s="66"/>
      <c r="B368" s="81" t="s">
        <v>777</v>
      </c>
      <c r="C368" s="85" t="s">
        <v>778</v>
      </c>
      <c r="D368" s="228">
        <v>0</v>
      </c>
      <c r="E368" s="228">
        <v>0</v>
      </c>
      <c r="F368" s="228">
        <v>0</v>
      </c>
      <c r="G368" s="228">
        <v>0</v>
      </c>
      <c r="H368" s="228">
        <v>0</v>
      </c>
      <c r="I368" s="228">
        <v>0</v>
      </c>
      <c r="J368" s="228">
        <v>0</v>
      </c>
      <c r="K368" s="228">
        <v>0</v>
      </c>
      <c r="L368" s="228">
        <v>0</v>
      </c>
      <c r="M368" s="76">
        <v>0</v>
      </c>
      <c r="N368" s="228">
        <v>0</v>
      </c>
      <c r="O368" s="290">
        <v>0</v>
      </c>
      <c r="P368" s="114"/>
      <c r="Q368" s="78"/>
      <c r="R368" s="89"/>
      <c r="S368" s="54"/>
      <c r="T368" s="54"/>
      <c r="U368" s="54"/>
      <c r="V368" s="54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</row>
    <row r="369" spans="1:36" ht="12" customHeight="1">
      <c r="A369" s="66" t="s">
        <v>779</v>
      </c>
      <c r="B369" s="81" t="s">
        <v>780</v>
      </c>
      <c r="C369" s="85" t="s">
        <v>781</v>
      </c>
      <c r="D369" s="228">
        <v>11971680.43</v>
      </c>
      <c r="E369" s="228">
        <v>13699795.49</v>
      </c>
      <c r="F369" s="228">
        <v>828199.97000000009</v>
      </c>
      <c r="G369" s="228">
        <v>0</v>
      </c>
      <c r="H369" s="228">
        <v>0</v>
      </c>
      <c r="I369" s="228">
        <v>-1320</v>
      </c>
      <c r="J369" s="228">
        <v>49489.33</v>
      </c>
      <c r="K369" s="228">
        <v>0</v>
      </c>
      <c r="L369" s="228">
        <v>-39193</v>
      </c>
      <c r="M369" s="76">
        <v>26508652.219999999</v>
      </c>
      <c r="N369" s="228">
        <v>-6</v>
      </c>
      <c r="O369" s="290">
        <v>26508646.219999999</v>
      </c>
      <c r="P369" s="114" t="s">
        <v>1055</v>
      </c>
      <c r="Q369" s="78"/>
      <c r="R369" s="89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</row>
    <row r="370" spans="1:36" ht="12" customHeight="1">
      <c r="A370" s="66" t="s">
        <v>782</v>
      </c>
      <c r="B370" s="81" t="s">
        <v>783</v>
      </c>
      <c r="C370" s="85" t="s">
        <v>784</v>
      </c>
      <c r="D370" s="228">
        <v>1850893.0499999996</v>
      </c>
      <c r="E370" s="228">
        <v>350163.76</v>
      </c>
      <c r="F370" s="228">
        <v>221219.63</v>
      </c>
      <c r="G370" s="228">
        <v>0</v>
      </c>
      <c r="H370" s="228">
        <v>16.16</v>
      </c>
      <c r="I370" s="228">
        <v>0</v>
      </c>
      <c r="J370" s="228">
        <v>76074.099999999991</v>
      </c>
      <c r="K370" s="228">
        <v>0</v>
      </c>
      <c r="L370" s="228">
        <v>-4690</v>
      </c>
      <c r="M370" s="76">
        <v>2493676.6999999997</v>
      </c>
      <c r="N370" s="228">
        <v>-37540.300000000003</v>
      </c>
      <c r="O370" s="290">
        <v>2456136.4</v>
      </c>
      <c r="P370" s="114" t="s">
        <v>1055</v>
      </c>
      <c r="Q370" s="78"/>
      <c r="R370" s="89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</row>
    <row r="371" spans="1:36" ht="12" customHeight="1">
      <c r="A371" s="66" t="s">
        <v>785</v>
      </c>
      <c r="B371" s="81" t="s">
        <v>786</v>
      </c>
      <c r="C371" s="85" t="s">
        <v>787</v>
      </c>
      <c r="D371" s="228">
        <v>9609433.2899999991</v>
      </c>
      <c r="E371" s="228">
        <v>305361.31</v>
      </c>
      <c r="F371" s="228">
        <v>84756.35</v>
      </c>
      <c r="G371" s="228">
        <v>0</v>
      </c>
      <c r="H371" s="228">
        <v>0</v>
      </c>
      <c r="I371" s="228">
        <v>0</v>
      </c>
      <c r="J371" s="228">
        <v>107540.75</v>
      </c>
      <c r="K371" s="228">
        <v>0</v>
      </c>
      <c r="L371" s="228">
        <v>0</v>
      </c>
      <c r="M371" s="76">
        <v>10107091.699999999</v>
      </c>
      <c r="N371" s="228">
        <v>0</v>
      </c>
      <c r="O371" s="290">
        <v>10107091.699999999</v>
      </c>
      <c r="P371" s="114" t="s">
        <v>1056</v>
      </c>
      <c r="Q371" s="78"/>
      <c r="R371" s="89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</row>
    <row r="372" spans="1:36" ht="12" customHeight="1">
      <c r="A372" s="66" t="s">
        <v>788</v>
      </c>
      <c r="B372" s="231" t="s">
        <v>789</v>
      </c>
      <c r="C372" s="232" t="s">
        <v>790</v>
      </c>
      <c r="D372" s="228">
        <v>3820540.49</v>
      </c>
      <c r="E372" s="228">
        <v>1208453.07</v>
      </c>
      <c r="F372" s="228">
        <v>170733.14</v>
      </c>
      <c r="G372" s="228">
        <v>0</v>
      </c>
      <c r="H372" s="228">
        <v>0</v>
      </c>
      <c r="I372" s="228">
        <v>0</v>
      </c>
      <c r="J372" s="228">
        <v>6142.6600000000008</v>
      </c>
      <c r="K372" s="228">
        <v>0</v>
      </c>
      <c r="L372" s="228">
        <v>0</v>
      </c>
      <c r="M372" s="76">
        <v>5205869.3600000003</v>
      </c>
      <c r="N372" s="228">
        <v>-743975.07000000007</v>
      </c>
      <c r="O372" s="290">
        <v>4461894.29</v>
      </c>
      <c r="P372" s="114" t="s">
        <v>1055</v>
      </c>
      <c r="Q372" s="78"/>
      <c r="R372" s="89"/>
      <c r="S372" s="54"/>
      <c r="T372" s="54"/>
      <c r="U372" s="54"/>
      <c r="V372" s="54"/>
      <c r="W372" s="54"/>
      <c r="X372" s="54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</row>
    <row r="373" spans="1:36" ht="12" customHeight="1">
      <c r="A373" s="66" t="s">
        <v>791</v>
      </c>
      <c r="B373" s="231" t="s">
        <v>792</v>
      </c>
      <c r="C373" s="232" t="s">
        <v>793</v>
      </c>
      <c r="D373" s="228">
        <v>49172534.519999996</v>
      </c>
      <c r="E373" s="228">
        <v>2042017.25</v>
      </c>
      <c r="F373" s="228">
        <v>3564723.34</v>
      </c>
      <c r="G373" s="228">
        <v>0</v>
      </c>
      <c r="H373" s="228">
        <v>0</v>
      </c>
      <c r="I373" s="228">
        <v>0</v>
      </c>
      <c r="J373" s="228">
        <v>27372463.300000001</v>
      </c>
      <c r="K373" s="228">
        <v>0</v>
      </c>
      <c r="L373" s="228">
        <v>-9778518.5600000005</v>
      </c>
      <c r="M373" s="76">
        <v>72373219.849999994</v>
      </c>
      <c r="N373" s="228">
        <v>0</v>
      </c>
      <c r="O373" s="290">
        <v>72373219.849999994</v>
      </c>
      <c r="P373" s="114" t="s">
        <v>1055</v>
      </c>
      <c r="Q373" s="78"/>
      <c r="R373" s="89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</row>
    <row r="374" spans="1:36" ht="12" customHeight="1">
      <c r="A374" s="66" t="s">
        <v>794</v>
      </c>
      <c r="B374" s="231" t="s">
        <v>965</v>
      </c>
      <c r="C374" s="232" t="s">
        <v>795</v>
      </c>
      <c r="D374" s="228">
        <v>5292754.74</v>
      </c>
      <c r="E374" s="228">
        <v>3314681.8600000003</v>
      </c>
      <c r="F374" s="228">
        <v>749615.43</v>
      </c>
      <c r="G374" s="228">
        <v>0</v>
      </c>
      <c r="H374" s="228">
        <v>0</v>
      </c>
      <c r="I374" s="228">
        <v>0</v>
      </c>
      <c r="J374" s="228">
        <v>273438.87</v>
      </c>
      <c r="K374" s="228">
        <v>0</v>
      </c>
      <c r="L374" s="228">
        <v>0</v>
      </c>
      <c r="M374" s="76">
        <v>9630490.9000000004</v>
      </c>
      <c r="N374" s="228">
        <v>-109550.22</v>
      </c>
      <c r="O374" s="290">
        <v>9520940.6799999997</v>
      </c>
      <c r="P374" s="114" t="s">
        <v>1055</v>
      </c>
      <c r="Q374" s="78"/>
      <c r="R374" s="89"/>
      <c r="S374" s="54"/>
      <c r="T374" s="54"/>
      <c r="U374" s="54"/>
      <c r="V374" s="54"/>
      <c r="W374" s="54"/>
      <c r="X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</row>
    <row r="375" spans="1:36" ht="12" customHeight="1">
      <c r="A375" s="66"/>
      <c r="B375" s="231" t="s">
        <v>966</v>
      </c>
      <c r="C375" s="232" t="s">
        <v>967</v>
      </c>
      <c r="D375" s="228">
        <v>265230.64000000019</v>
      </c>
      <c r="E375" s="228">
        <v>1397843</v>
      </c>
      <c r="F375" s="228">
        <v>818136.05</v>
      </c>
      <c r="G375" s="228">
        <v>0</v>
      </c>
      <c r="H375" s="228">
        <v>0</v>
      </c>
      <c r="I375" s="228">
        <v>0</v>
      </c>
      <c r="J375" s="228">
        <v>493478.43</v>
      </c>
      <c r="K375" s="228">
        <v>0</v>
      </c>
      <c r="L375" s="228">
        <v>0</v>
      </c>
      <c r="M375" s="76">
        <v>2974688.1200000006</v>
      </c>
      <c r="N375" s="228">
        <v>0</v>
      </c>
      <c r="O375" s="290">
        <v>2974688.1200000006</v>
      </c>
      <c r="P375" s="114" t="s">
        <v>1055</v>
      </c>
      <c r="Q375" s="78"/>
      <c r="R375" s="89"/>
      <c r="S375" s="54"/>
      <c r="T375" s="54"/>
      <c r="U375" s="54"/>
      <c r="V375" s="54"/>
      <c r="W375" s="54"/>
      <c r="X375" s="54"/>
      <c r="Y375" s="54"/>
      <c r="Z375" s="54"/>
      <c r="AA375" s="54"/>
      <c r="AB375" s="54"/>
      <c r="AC375" s="54"/>
      <c r="AD375" s="54"/>
      <c r="AE375" s="54"/>
      <c r="AF375" s="54"/>
      <c r="AG375" s="54"/>
      <c r="AH375" s="54"/>
      <c r="AI375" s="54"/>
      <c r="AJ375" s="54"/>
    </row>
    <row r="376" spans="1:36" ht="12" customHeight="1">
      <c r="A376" s="66" t="s">
        <v>796</v>
      </c>
      <c r="B376" s="231" t="s">
        <v>797</v>
      </c>
      <c r="C376" s="232" t="s">
        <v>798</v>
      </c>
      <c r="D376" s="228">
        <v>55794429.120000005</v>
      </c>
      <c r="E376" s="228">
        <v>762952.53</v>
      </c>
      <c r="F376" s="228">
        <v>199155.63999999998</v>
      </c>
      <c r="G376" s="228">
        <v>494</v>
      </c>
      <c r="H376" s="228">
        <v>0</v>
      </c>
      <c r="I376" s="228">
        <v>0</v>
      </c>
      <c r="J376" s="228">
        <v>4191.4399999999996</v>
      </c>
      <c r="K376" s="228">
        <v>0</v>
      </c>
      <c r="L376" s="228">
        <v>0</v>
      </c>
      <c r="M376" s="76">
        <v>56761222.730000004</v>
      </c>
      <c r="N376" s="228">
        <v>0</v>
      </c>
      <c r="O376" s="290">
        <v>56761222.730000004</v>
      </c>
      <c r="P376" s="114" t="s">
        <v>1055</v>
      </c>
      <c r="Q376" s="78"/>
      <c r="R376" s="89"/>
      <c r="S376" s="54"/>
      <c r="T376" s="54"/>
      <c r="U376" s="54"/>
      <c r="V376" s="54"/>
      <c r="W376" s="54"/>
      <c r="X376" s="54"/>
      <c r="Y376" s="54"/>
      <c r="Z376" s="54"/>
      <c r="AA376" s="54"/>
      <c r="AB376" s="54"/>
      <c r="AC376" s="54"/>
      <c r="AD376" s="54"/>
      <c r="AE376" s="54"/>
      <c r="AF376" s="54"/>
      <c r="AG376" s="54"/>
      <c r="AH376" s="54"/>
      <c r="AI376" s="54"/>
      <c r="AJ376" s="54"/>
    </row>
    <row r="377" spans="1:36" ht="12" customHeight="1">
      <c r="A377" s="66" t="s">
        <v>799</v>
      </c>
      <c r="B377" s="231" t="s">
        <v>800</v>
      </c>
      <c r="C377" s="232" t="s">
        <v>801</v>
      </c>
      <c r="D377" s="228">
        <v>86017645.459999993</v>
      </c>
      <c r="E377" s="228">
        <v>883540.16</v>
      </c>
      <c r="F377" s="228">
        <v>874589.5199999999</v>
      </c>
      <c r="G377" s="228">
        <v>0</v>
      </c>
      <c r="H377" s="228">
        <v>-2150.8200000000002</v>
      </c>
      <c r="I377" s="228">
        <v>0</v>
      </c>
      <c r="J377" s="228">
        <v>60750.28</v>
      </c>
      <c r="K377" s="228">
        <v>0</v>
      </c>
      <c r="L377" s="228">
        <v>0</v>
      </c>
      <c r="M377" s="76">
        <v>87834374.599999994</v>
      </c>
      <c r="N377" s="228">
        <v>0</v>
      </c>
      <c r="O377" s="290">
        <v>87834374.599999994</v>
      </c>
      <c r="P377" s="114" t="s">
        <v>1056</v>
      </c>
      <c r="Q377" s="78"/>
      <c r="R377" s="89"/>
      <c r="S377" s="54"/>
      <c r="T377" s="54"/>
      <c r="U377" s="54"/>
      <c r="V377" s="54"/>
      <c r="W377" s="54"/>
      <c r="X377" s="54"/>
      <c r="Y377" s="54"/>
      <c r="Z377" s="54"/>
      <c r="AA377" s="54"/>
      <c r="AB377" s="54"/>
      <c r="AC377" s="54"/>
      <c r="AD377" s="54"/>
      <c r="AE377" s="54"/>
      <c r="AF377" s="54"/>
      <c r="AG377" s="54"/>
      <c r="AH377" s="54"/>
      <c r="AI377" s="54"/>
      <c r="AJ377" s="54"/>
    </row>
    <row r="378" spans="1:36" ht="12" customHeight="1">
      <c r="A378" s="66" t="s">
        <v>802</v>
      </c>
      <c r="B378" s="231" t="s">
        <v>803</v>
      </c>
      <c r="C378" s="232" t="s">
        <v>804</v>
      </c>
      <c r="D378" s="228">
        <v>153903972.84999999</v>
      </c>
      <c r="E378" s="228">
        <v>45855551.819999985</v>
      </c>
      <c r="F378" s="228">
        <v>11523745.700000001</v>
      </c>
      <c r="G378" s="228">
        <v>79032.09</v>
      </c>
      <c r="H378" s="228">
        <v>0</v>
      </c>
      <c r="I378" s="228">
        <v>0</v>
      </c>
      <c r="J378" s="228">
        <v>7672024.8299999991</v>
      </c>
      <c r="K378" s="228">
        <v>-81301.960000000006</v>
      </c>
      <c r="L378" s="228">
        <v>-5018662.92</v>
      </c>
      <c r="M378" s="76">
        <v>213934362.41</v>
      </c>
      <c r="N378" s="228">
        <v>0</v>
      </c>
      <c r="O378" s="290">
        <v>213934362.41</v>
      </c>
      <c r="P378" s="114" t="s">
        <v>1057</v>
      </c>
      <c r="Q378" s="78"/>
      <c r="R378" s="89"/>
      <c r="S378" s="54"/>
      <c r="T378" s="54"/>
      <c r="U378" s="54"/>
      <c r="V378" s="54"/>
      <c r="W378" s="54"/>
      <c r="X378" s="54"/>
      <c r="Y378" s="54"/>
      <c r="Z378" s="54"/>
      <c r="AA378" s="54"/>
      <c r="AB378" s="54"/>
      <c r="AC378" s="54"/>
      <c r="AD378" s="54"/>
      <c r="AE378" s="54"/>
      <c r="AF378" s="54"/>
      <c r="AG378" s="54"/>
      <c r="AH378" s="54"/>
      <c r="AI378" s="54"/>
      <c r="AJ378" s="54"/>
    </row>
    <row r="379" spans="1:36" ht="12" customHeight="1">
      <c r="A379" s="66"/>
      <c r="B379" s="231" t="s">
        <v>1156</v>
      </c>
      <c r="C379" s="232" t="s">
        <v>1157</v>
      </c>
      <c r="D379" s="228">
        <v>0</v>
      </c>
      <c r="E379" s="228">
        <v>1460.81</v>
      </c>
      <c r="F379" s="228">
        <v>0</v>
      </c>
      <c r="G379" s="228">
        <v>0</v>
      </c>
      <c r="H379" s="228">
        <v>0</v>
      </c>
      <c r="I379" s="228">
        <v>0</v>
      </c>
      <c r="J379" s="228">
        <v>0</v>
      </c>
      <c r="K379" s="228">
        <v>0</v>
      </c>
      <c r="L379" s="228">
        <v>0</v>
      </c>
      <c r="M379" s="76">
        <v>1460.81</v>
      </c>
      <c r="N379" s="228">
        <v>0</v>
      </c>
      <c r="O379" s="290">
        <v>1460.81</v>
      </c>
      <c r="P379" s="114" t="s">
        <v>1057</v>
      </c>
      <c r="Q379" s="78"/>
      <c r="R379" s="89"/>
      <c r="S379" s="54"/>
      <c r="T379" s="54"/>
      <c r="U379" s="54"/>
      <c r="V379" s="54"/>
      <c r="W379" s="54"/>
      <c r="X379" s="54"/>
      <c r="Y379" s="54"/>
      <c r="Z379" s="54"/>
      <c r="AA379" s="54"/>
      <c r="AB379" s="54"/>
      <c r="AC379" s="54"/>
      <c r="AD379" s="54"/>
      <c r="AE379" s="54"/>
      <c r="AF379" s="54"/>
      <c r="AG379" s="54"/>
      <c r="AH379" s="54"/>
      <c r="AI379" s="54"/>
      <c r="AJ379" s="54"/>
    </row>
    <row r="380" spans="1:36" ht="12" customHeight="1">
      <c r="A380" s="66" t="s">
        <v>805</v>
      </c>
      <c r="B380" s="231" t="s">
        <v>1058</v>
      </c>
      <c r="C380" s="232" t="s">
        <v>806</v>
      </c>
      <c r="D380" s="228">
        <v>47633.619999999995</v>
      </c>
      <c r="E380" s="228">
        <v>810334.41</v>
      </c>
      <c r="F380" s="228">
        <v>4958.1000000000004</v>
      </c>
      <c r="G380" s="228">
        <v>0</v>
      </c>
      <c r="H380" s="228">
        <v>-631.55999999999995</v>
      </c>
      <c r="I380" s="228">
        <v>0</v>
      </c>
      <c r="J380" s="228">
        <v>0</v>
      </c>
      <c r="K380" s="228">
        <v>0</v>
      </c>
      <c r="L380" s="228">
        <v>0</v>
      </c>
      <c r="M380" s="76">
        <v>862294.57</v>
      </c>
      <c r="N380" s="228">
        <v>0</v>
      </c>
      <c r="O380" s="290">
        <v>862294.57</v>
      </c>
      <c r="P380" s="114" t="s">
        <v>1057</v>
      </c>
      <c r="Q380" s="78"/>
      <c r="R380" s="89"/>
      <c r="S380" s="54"/>
      <c r="T380" s="54"/>
      <c r="U380" s="54"/>
      <c r="V380" s="54"/>
      <c r="W380" s="54"/>
      <c r="X380" s="54"/>
      <c r="Y380" s="54"/>
      <c r="Z380" s="54"/>
      <c r="AA380" s="54"/>
      <c r="AB380" s="54"/>
      <c r="AC380" s="54"/>
      <c r="AD380" s="54"/>
      <c r="AE380" s="54"/>
      <c r="AF380" s="54"/>
      <c r="AG380" s="54"/>
      <c r="AH380" s="54"/>
      <c r="AI380" s="54"/>
      <c r="AJ380" s="54"/>
    </row>
    <row r="381" spans="1:36" ht="12" customHeight="1">
      <c r="A381" s="66" t="s">
        <v>807</v>
      </c>
      <c r="B381" s="231" t="s">
        <v>808</v>
      </c>
      <c r="C381" s="232" t="s">
        <v>809</v>
      </c>
      <c r="D381" s="228">
        <v>270.02999999999997</v>
      </c>
      <c r="E381" s="228">
        <v>113924.04</v>
      </c>
      <c r="F381" s="228">
        <v>0</v>
      </c>
      <c r="G381" s="228">
        <v>0</v>
      </c>
      <c r="H381" s="228">
        <v>0</v>
      </c>
      <c r="I381" s="228">
        <v>0</v>
      </c>
      <c r="J381" s="228">
        <v>0</v>
      </c>
      <c r="K381" s="228">
        <v>0</v>
      </c>
      <c r="L381" s="228">
        <v>0</v>
      </c>
      <c r="M381" s="76">
        <v>114194.06999999999</v>
      </c>
      <c r="N381" s="228">
        <v>0</v>
      </c>
      <c r="O381" s="290">
        <v>114194.06999999999</v>
      </c>
      <c r="P381" s="114" t="s">
        <v>1057</v>
      </c>
      <c r="Q381" s="78"/>
      <c r="R381" s="89"/>
      <c r="S381" s="54"/>
      <c r="T381" s="54"/>
      <c r="U381" s="54"/>
      <c r="V381" s="54"/>
      <c r="W381" s="54"/>
      <c r="X381" s="54"/>
      <c r="Y381" s="54"/>
      <c r="Z381" s="54"/>
      <c r="AA381" s="54"/>
      <c r="AB381" s="54"/>
      <c r="AC381" s="54"/>
      <c r="AD381" s="54"/>
      <c r="AE381" s="54"/>
      <c r="AF381" s="54"/>
      <c r="AG381" s="54"/>
      <c r="AH381" s="54"/>
      <c r="AI381" s="54"/>
      <c r="AJ381" s="54"/>
    </row>
    <row r="382" spans="1:36" ht="12" customHeight="1">
      <c r="A382" s="66" t="s">
        <v>810</v>
      </c>
      <c r="B382" s="81" t="s">
        <v>811</v>
      </c>
      <c r="C382" s="85" t="s">
        <v>812</v>
      </c>
      <c r="D382" s="228">
        <v>34902113.830000006</v>
      </c>
      <c r="E382" s="228">
        <v>18722574.190000001</v>
      </c>
      <c r="F382" s="228">
        <v>2666131.33</v>
      </c>
      <c r="G382" s="228">
        <v>39569.31</v>
      </c>
      <c r="H382" s="228">
        <v>49523.28</v>
      </c>
      <c r="I382" s="228">
        <v>0</v>
      </c>
      <c r="J382" s="228">
        <v>9754311.7699999977</v>
      </c>
      <c r="K382" s="228">
        <v>0</v>
      </c>
      <c r="L382" s="228">
        <v>-10067415.68</v>
      </c>
      <c r="M382" s="76">
        <v>56066808.030000009</v>
      </c>
      <c r="N382" s="228">
        <v>-38607.050000000003</v>
      </c>
      <c r="O382" s="290">
        <v>56028200.980000012</v>
      </c>
      <c r="P382" s="114" t="s">
        <v>1057</v>
      </c>
      <c r="Q382" s="78"/>
      <c r="R382" s="89"/>
      <c r="S382" s="54"/>
      <c r="T382" s="54"/>
      <c r="U382" s="54"/>
      <c r="V382" s="54"/>
      <c r="W382" s="54"/>
      <c r="X382" s="54"/>
      <c r="Y382" s="54"/>
      <c r="Z382" s="54"/>
      <c r="AA382" s="54"/>
      <c r="AB382" s="54"/>
      <c r="AC382" s="54"/>
      <c r="AD382" s="54"/>
      <c r="AE382" s="54"/>
      <c r="AF382" s="54"/>
      <c r="AG382" s="54"/>
      <c r="AH382" s="54"/>
      <c r="AI382" s="54"/>
      <c r="AJ382" s="54"/>
    </row>
    <row r="383" spans="1:36" ht="12" customHeight="1">
      <c r="A383" s="66" t="s">
        <v>813</v>
      </c>
      <c r="B383" s="81" t="s">
        <v>814</v>
      </c>
      <c r="C383" s="85" t="s">
        <v>815</v>
      </c>
      <c r="D383" s="228">
        <v>36329662.049999997</v>
      </c>
      <c r="E383" s="228">
        <v>11872998.160000002</v>
      </c>
      <c r="F383" s="228">
        <v>959373.44000000006</v>
      </c>
      <c r="G383" s="228">
        <v>0</v>
      </c>
      <c r="H383" s="228">
        <v>8740.52</v>
      </c>
      <c r="I383" s="228">
        <v>0</v>
      </c>
      <c r="J383" s="228">
        <v>912086.06</v>
      </c>
      <c r="K383" s="228">
        <v>0</v>
      </c>
      <c r="L383" s="228">
        <v>-297500</v>
      </c>
      <c r="M383" s="76">
        <v>49785360.230000004</v>
      </c>
      <c r="N383" s="228">
        <v>-750363.08</v>
      </c>
      <c r="O383" s="290">
        <v>49034997.150000006</v>
      </c>
      <c r="P383" s="114" t="s">
        <v>1059</v>
      </c>
      <c r="Q383" s="78"/>
      <c r="R383" s="89"/>
      <c r="S383" s="54"/>
      <c r="T383" s="54"/>
      <c r="U383" s="54"/>
      <c r="V383" s="54"/>
      <c r="W383" s="54"/>
      <c r="X383" s="54"/>
      <c r="Y383" s="54"/>
      <c r="Z383" s="54"/>
      <c r="AA383" s="54"/>
      <c r="AB383" s="54"/>
      <c r="AC383" s="54"/>
      <c r="AD383" s="54"/>
      <c r="AE383" s="54"/>
      <c r="AF383" s="54"/>
      <c r="AG383" s="54"/>
      <c r="AH383" s="54"/>
      <c r="AI383" s="54"/>
      <c r="AJ383" s="54"/>
    </row>
    <row r="384" spans="1:36" ht="12" customHeight="1">
      <c r="A384" s="66"/>
      <c r="B384" s="81" t="s">
        <v>1158</v>
      </c>
      <c r="C384" s="85" t="s">
        <v>1159</v>
      </c>
      <c r="D384" s="228">
        <v>22764.85</v>
      </c>
      <c r="E384" s="228">
        <v>1499.37</v>
      </c>
      <c r="F384" s="228">
        <v>0</v>
      </c>
      <c r="G384" s="228">
        <v>0</v>
      </c>
      <c r="H384" s="228">
        <v>0</v>
      </c>
      <c r="I384" s="228">
        <v>0</v>
      </c>
      <c r="J384" s="228">
        <v>0</v>
      </c>
      <c r="K384" s="228">
        <v>0</v>
      </c>
      <c r="L384" s="228">
        <v>0</v>
      </c>
      <c r="M384" s="76">
        <v>24264.219999999998</v>
      </c>
      <c r="N384" s="228">
        <v>0</v>
      </c>
      <c r="O384" s="290">
        <v>24264.219999999998</v>
      </c>
      <c r="P384" s="114" t="s">
        <v>1059</v>
      </c>
      <c r="Q384" s="78"/>
      <c r="R384" s="89"/>
      <c r="S384" s="54"/>
      <c r="T384" s="54"/>
      <c r="U384" s="54"/>
      <c r="V384" s="54"/>
      <c r="W384" s="54"/>
      <c r="X384" s="54"/>
      <c r="Y384" s="54"/>
      <c r="Z384" s="54"/>
      <c r="AA384" s="54"/>
      <c r="AB384" s="54"/>
      <c r="AC384" s="54"/>
      <c r="AD384" s="54"/>
      <c r="AE384" s="54"/>
      <c r="AF384" s="54"/>
      <c r="AG384" s="54"/>
      <c r="AH384" s="54"/>
      <c r="AI384" s="54"/>
      <c r="AJ384" s="54"/>
    </row>
    <row r="385" spans="1:36" ht="12" customHeight="1">
      <c r="A385" s="66"/>
      <c r="B385" s="81" t="s">
        <v>1160</v>
      </c>
      <c r="C385" s="85" t="s">
        <v>1161</v>
      </c>
      <c r="D385" s="228">
        <v>225639.02000000002</v>
      </c>
      <c r="E385" s="228">
        <v>0</v>
      </c>
      <c r="F385" s="228">
        <v>0</v>
      </c>
      <c r="G385" s="228">
        <v>0</v>
      </c>
      <c r="H385" s="228">
        <v>0</v>
      </c>
      <c r="I385" s="228">
        <v>0</v>
      </c>
      <c r="J385" s="228">
        <v>0</v>
      </c>
      <c r="K385" s="228">
        <v>0</v>
      </c>
      <c r="L385" s="228">
        <v>0</v>
      </c>
      <c r="M385" s="76">
        <v>225639.02000000002</v>
      </c>
      <c r="N385" s="228">
        <v>0</v>
      </c>
      <c r="O385" s="290">
        <v>225639.02000000002</v>
      </c>
      <c r="P385" s="114" t="s">
        <v>1059</v>
      </c>
      <c r="Q385" s="78"/>
      <c r="R385" s="89"/>
      <c r="S385" s="54"/>
      <c r="T385" s="54"/>
      <c r="U385" s="54"/>
      <c r="V385" s="54"/>
      <c r="W385" s="54"/>
      <c r="X385" s="54"/>
      <c r="Y385" s="54"/>
      <c r="Z385" s="54"/>
      <c r="AA385" s="54"/>
      <c r="AB385" s="54"/>
      <c r="AC385" s="54"/>
      <c r="AD385" s="54"/>
      <c r="AE385" s="54"/>
      <c r="AF385" s="54"/>
      <c r="AG385" s="54"/>
      <c r="AH385" s="54"/>
      <c r="AI385" s="54"/>
      <c r="AJ385" s="54"/>
    </row>
    <row r="386" spans="1:36" ht="12" customHeight="1">
      <c r="A386" s="66" t="s">
        <v>816</v>
      </c>
      <c r="B386" s="81" t="s">
        <v>817</v>
      </c>
      <c r="C386" s="85" t="s">
        <v>818</v>
      </c>
      <c r="D386" s="228">
        <v>62882979.100000009</v>
      </c>
      <c r="E386" s="228">
        <v>8142641.370000001</v>
      </c>
      <c r="F386" s="228">
        <v>1408690.17</v>
      </c>
      <c r="G386" s="228">
        <v>0</v>
      </c>
      <c r="H386" s="228">
        <v>0</v>
      </c>
      <c r="I386" s="228">
        <v>0</v>
      </c>
      <c r="J386" s="228">
        <v>3342842.49</v>
      </c>
      <c r="K386" s="228">
        <v>0</v>
      </c>
      <c r="L386" s="228">
        <v>0</v>
      </c>
      <c r="M386" s="76">
        <v>75777153.13000001</v>
      </c>
      <c r="N386" s="228">
        <v>961104</v>
      </c>
      <c r="O386" s="290">
        <v>76738257.13000001</v>
      </c>
      <c r="P386" s="114" t="s">
        <v>1059</v>
      </c>
      <c r="Q386" s="78"/>
      <c r="R386" s="89"/>
      <c r="S386" s="54"/>
      <c r="T386" s="54"/>
      <c r="U386" s="54"/>
      <c r="V386" s="54"/>
      <c r="W386" s="54"/>
      <c r="X386" s="54"/>
      <c r="Y386" s="54"/>
      <c r="Z386" s="54"/>
      <c r="AA386" s="54"/>
      <c r="AB386" s="54"/>
      <c r="AC386" s="54"/>
      <c r="AD386" s="54"/>
      <c r="AE386" s="54"/>
      <c r="AF386" s="54"/>
      <c r="AG386" s="54"/>
      <c r="AH386" s="54"/>
      <c r="AI386" s="54"/>
      <c r="AJ386" s="54"/>
    </row>
    <row r="387" spans="1:36" ht="12" customHeight="1">
      <c r="A387" s="66" t="s">
        <v>819</v>
      </c>
      <c r="B387" s="81" t="s">
        <v>820</v>
      </c>
      <c r="C387" s="85" t="s">
        <v>821</v>
      </c>
      <c r="D387" s="228">
        <v>10501053.790000001</v>
      </c>
      <c r="E387" s="228">
        <v>296937.94</v>
      </c>
      <c r="F387" s="228">
        <v>322104.13</v>
      </c>
      <c r="G387" s="228">
        <v>0</v>
      </c>
      <c r="H387" s="228">
        <v>0</v>
      </c>
      <c r="I387" s="228">
        <v>0</v>
      </c>
      <c r="J387" s="228">
        <v>591024.99000000011</v>
      </c>
      <c r="K387" s="228">
        <v>0</v>
      </c>
      <c r="L387" s="228">
        <v>-189346</v>
      </c>
      <c r="M387" s="76">
        <v>11521774.850000001</v>
      </c>
      <c r="N387" s="228">
        <v>4</v>
      </c>
      <c r="O387" s="290">
        <v>11521778.850000001</v>
      </c>
      <c r="P387" s="114" t="s">
        <v>1059</v>
      </c>
      <c r="Q387" s="78"/>
      <c r="R387" s="89"/>
      <c r="S387" s="54"/>
      <c r="T387" s="54"/>
      <c r="U387" s="54"/>
      <c r="V387" s="54"/>
      <c r="W387" s="54"/>
      <c r="X387" s="54"/>
      <c r="Y387" s="54"/>
      <c r="Z387" s="54"/>
      <c r="AA387" s="54"/>
      <c r="AB387" s="54"/>
      <c r="AC387" s="54"/>
      <c r="AD387" s="54"/>
      <c r="AE387" s="54"/>
      <c r="AF387" s="54"/>
      <c r="AG387" s="54"/>
      <c r="AH387" s="54"/>
      <c r="AI387" s="54"/>
      <c r="AJ387" s="54"/>
    </row>
    <row r="388" spans="1:36" ht="12" customHeight="1">
      <c r="A388" s="66" t="s">
        <v>822</v>
      </c>
      <c r="B388" s="81" t="s">
        <v>1162</v>
      </c>
      <c r="C388" s="85" t="s">
        <v>823</v>
      </c>
      <c r="D388" s="228">
        <v>20623229.66</v>
      </c>
      <c r="E388" s="228">
        <v>12715509.280000001</v>
      </c>
      <c r="F388" s="228">
        <v>2515081.7399999998</v>
      </c>
      <c r="G388" s="228">
        <v>0</v>
      </c>
      <c r="H388" s="228">
        <v>0</v>
      </c>
      <c r="I388" s="228">
        <v>0</v>
      </c>
      <c r="J388" s="228">
        <v>6302371.1800000016</v>
      </c>
      <c r="K388" s="228">
        <v>0</v>
      </c>
      <c r="L388" s="228">
        <v>365014.55000000005</v>
      </c>
      <c r="M388" s="76">
        <v>42521206.409999996</v>
      </c>
      <c r="N388" s="228">
        <v>230390.77000000002</v>
      </c>
      <c r="O388" s="290">
        <v>42751597.18</v>
      </c>
      <c r="P388" s="114" t="s">
        <v>1059</v>
      </c>
      <c r="Q388" s="78"/>
      <c r="R388" s="89"/>
      <c r="S388" s="54"/>
      <c r="T388" s="54"/>
      <c r="U388" s="54"/>
      <c r="V388" s="54"/>
      <c r="W388" s="54"/>
      <c r="X388" s="54"/>
      <c r="Y388" s="54"/>
      <c r="Z388" s="54"/>
      <c r="AA388" s="54"/>
      <c r="AB388" s="54"/>
      <c r="AC388" s="54"/>
      <c r="AD388" s="54"/>
      <c r="AE388" s="54"/>
      <c r="AF388" s="54"/>
      <c r="AG388" s="54"/>
      <c r="AH388" s="54"/>
      <c r="AI388" s="54"/>
      <c r="AJ388" s="54"/>
    </row>
    <row r="389" spans="1:36" ht="12" customHeight="1">
      <c r="A389" s="66"/>
      <c r="B389" s="81" t="s">
        <v>1163</v>
      </c>
      <c r="C389" s="85" t="s">
        <v>1164</v>
      </c>
      <c r="D389" s="228">
        <v>1867719.06</v>
      </c>
      <c r="E389" s="228">
        <v>2829176.0100000002</v>
      </c>
      <c r="F389" s="228">
        <v>457949.6999999999</v>
      </c>
      <c r="G389" s="228">
        <v>0</v>
      </c>
      <c r="H389" s="228">
        <v>0</v>
      </c>
      <c r="I389" s="228">
        <v>775</v>
      </c>
      <c r="J389" s="228">
        <v>3347.33</v>
      </c>
      <c r="K389" s="228">
        <v>0</v>
      </c>
      <c r="L389" s="228">
        <v>0</v>
      </c>
      <c r="M389" s="76">
        <v>5158967.1000000006</v>
      </c>
      <c r="N389" s="228">
        <v>-23900.84</v>
      </c>
      <c r="O389" s="290">
        <v>5135066.2600000007</v>
      </c>
      <c r="P389" s="114" t="s">
        <v>1059</v>
      </c>
      <c r="Q389" s="78"/>
      <c r="R389" s="89"/>
      <c r="S389" s="54"/>
      <c r="T389" s="54"/>
      <c r="U389" s="54"/>
      <c r="V389" s="54"/>
      <c r="W389" s="54"/>
      <c r="X389" s="54"/>
      <c r="Y389" s="54"/>
      <c r="Z389" s="54"/>
      <c r="AA389" s="54"/>
      <c r="AB389" s="54"/>
      <c r="AC389" s="54"/>
      <c r="AD389" s="54"/>
      <c r="AE389" s="54"/>
      <c r="AF389" s="54"/>
      <c r="AG389" s="54"/>
      <c r="AH389" s="54"/>
      <c r="AI389" s="54"/>
      <c r="AJ389" s="54"/>
    </row>
    <row r="390" spans="1:36" ht="12" customHeight="1">
      <c r="A390" s="66"/>
      <c r="B390" s="81" t="s">
        <v>1165</v>
      </c>
      <c r="C390" s="85" t="s">
        <v>1166</v>
      </c>
      <c r="D390" s="228">
        <v>0</v>
      </c>
      <c r="E390" s="228">
        <v>140.05000000000001</v>
      </c>
      <c r="F390" s="228">
        <v>0</v>
      </c>
      <c r="G390" s="228">
        <v>0</v>
      </c>
      <c r="H390" s="228">
        <v>0</v>
      </c>
      <c r="I390" s="228">
        <v>0</v>
      </c>
      <c r="J390" s="228">
        <v>0</v>
      </c>
      <c r="K390" s="228">
        <v>0</v>
      </c>
      <c r="L390" s="228">
        <v>0</v>
      </c>
      <c r="M390" s="76">
        <v>140.05000000000001</v>
      </c>
      <c r="N390" s="228">
        <v>0</v>
      </c>
      <c r="O390" s="290">
        <v>140.05000000000001</v>
      </c>
      <c r="P390" s="114" t="s">
        <v>1059</v>
      </c>
      <c r="Q390" s="78"/>
      <c r="R390" s="89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</row>
    <row r="391" spans="1:36" ht="12" customHeight="1">
      <c r="A391" s="66"/>
      <c r="B391" s="81" t="s">
        <v>1167</v>
      </c>
      <c r="C391" s="85" t="s">
        <v>1168</v>
      </c>
      <c r="D391" s="228">
        <v>0</v>
      </c>
      <c r="E391" s="228">
        <v>0</v>
      </c>
      <c r="F391" s="228">
        <v>0</v>
      </c>
      <c r="G391" s="228">
        <v>0</v>
      </c>
      <c r="H391" s="228">
        <v>0</v>
      </c>
      <c r="I391" s="228">
        <v>0</v>
      </c>
      <c r="J391" s="228">
        <v>0</v>
      </c>
      <c r="K391" s="228">
        <v>0</v>
      </c>
      <c r="L391" s="228">
        <v>0</v>
      </c>
      <c r="M391" s="76">
        <v>0</v>
      </c>
      <c r="N391" s="228">
        <v>0</v>
      </c>
      <c r="O391" s="290">
        <v>0</v>
      </c>
      <c r="P391" s="114" t="s">
        <v>1059</v>
      </c>
      <c r="Q391" s="78"/>
      <c r="R391" s="89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</row>
    <row r="392" spans="1:36" ht="12" customHeight="1">
      <c r="A392" s="66"/>
      <c r="B392" s="81" t="s">
        <v>1169</v>
      </c>
      <c r="C392" s="85" t="s">
        <v>1170</v>
      </c>
      <c r="D392" s="228">
        <v>0</v>
      </c>
      <c r="E392" s="228">
        <v>6171</v>
      </c>
      <c r="F392" s="228">
        <v>0</v>
      </c>
      <c r="G392" s="228">
        <v>0</v>
      </c>
      <c r="H392" s="228">
        <v>0</v>
      </c>
      <c r="I392" s="228">
        <v>0</v>
      </c>
      <c r="J392" s="228">
        <v>0</v>
      </c>
      <c r="K392" s="228">
        <v>0</v>
      </c>
      <c r="L392" s="228">
        <v>0</v>
      </c>
      <c r="M392" s="76">
        <v>6171</v>
      </c>
      <c r="N392" s="228">
        <v>0</v>
      </c>
      <c r="O392" s="290">
        <v>6171</v>
      </c>
      <c r="P392" s="114" t="s">
        <v>1059</v>
      </c>
      <c r="Q392" s="78"/>
      <c r="R392" s="89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</row>
    <row r="393" spans="1:36" ht="12" customHeight="1">
      <c r="A393" s="66" t="s">
        <v>824</v>
      </c>
      <c r="B393" s="231" t="s">
        <v>825</v>
      </c>
      <c r="C393" s="232" t="s">
        <v>826</v>
      </c>
      <c r="D393" s="228">
        <v>6567644.0300000003</v>
      </c>
      <c r="E393" s="228">
        <v>638515.74</v>
      </c>
      <c r="F393" s="228">
        <v>2295.17</v>
      </c>
      <c r="G393" s="228">
        <v>0</v>
      </c>
      <c r="H393" s="228">
        <v>0</v>
      </c>
      <c r="I393" s="228">
        <v>0</v>
      </c>
      <c r="J393" s="228">
        <v>0</v>
      </c>
      <c r="K393" s="228">
        <v>0</v>
      </c>
      <c r="L393" s="228">
        <v>0</v>
      </c>
      <c r="M393" s="76">
        <v>7208454.9400000004</v>
      </c>
      <c r="N393" s="228">
        <v>0</v>
      </c>
      <c r="O393" s="290">
        <v>7208454.9400000004</v>
      </c>
      <c r="P393" s="114" t="s">
        <v>1059</v>
      </c>
      <c r="Q393" s="78"/>
      <c r="R393" s="89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</row>
    <row r="394" spans="1:36" ht="12" customHeight="1">
      <c r="A394" s="66" t="s">
        <v>827</v>
      </c>
      <c r="B394" s="231" t="s">
        <v>1171</v>
      </c>
      <c r="C394" s="232" t="s">
        <v>828</v>
      </c>
      <c r="D394" s="228">
        <v>236421.03999999995</v>
      </c>
      <c r="E394" s="228">
        <v>56784.57</v>
      </c>
      <c r="F394" s="228">
        <v>10097782.82</v>
      </c>
      <c r="G394" s="228">
        <v>0</v>
      </c>
      <c r="H394" s="228">
        <v>0</v>
      </c>
      <c r="I394" s="228">
        <v>0</v>
      </c>
      <c r="J394" s="228">
        <v>0</v>
      </c>
      <c r="K394" s="228">
        <v>0</v>
      </c>
      <c r="L394" s="228">
        <v>0</v>
      </c>
      <c r="M394" s="76">
        <v>10390988.43</v>
      </c>
      <c r="N394" s="228">
        <v>-246790.3</v>
      </c>
      <c r="O394" s="290">
        <v>10144198.129999999</v>
      </c>
      <c r="P394" s="114" t="s">
        <v>1059</v>
      </c>
      <c r="Q394" s="78"/>
      <c r="R394" s="89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</row>
    <row r="395" spans="1:36" ht="12" customHeight="1">
      <c r="A395" s="66"/>
      <c r="B395" s="231" t="s">
        <v>1172</v>
      </c>
      <c r="C395" s="232" t="s">
        <v>1173</v>
      </c>
      <c r="D395" s="228">
        <v>0</v>
      </c>
      <c r="E395" s="228">
        <v>0</v>
      </c>
      <c r="F395" s="228">
        <v>-7475</v>
      </c>
      <c r="G395" s="228">
        <v>0</v>
      </c>
      <c r="H395" s="228">
        <v>0</v>
      </c>
      <c r="I395" s="228">
        <v>0</v>
      </c>
      <c r="J395" s="228">
        <v>0</v>
      </c>
      <c r="K395" s="228">
        <v>0</v>
      </c>
      <c r="L395" s="228">
        <v>0</v>
      </c>
      <c r="M395" s="76">
        <v>-7475</v>
      </c>
      <c r="N395" s="228">
        <v>0</v>
      </c>
      <c r="O395" s="290">
        <v>-7475</v>
      </c>
      <c r="P395" s="114" t="s">
        <v>1059</v>
      </c>
      <c r="Q395" s="78"/>
      <c r="R395" s="89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</row>
    <row r="396" spans="1:36" ht="12" customHeight="1">
      <c r="A396" s="66"/>
      <c r="B396" s="231" t="s">
        <v>1174</v>
      </c>
      <c r="C396" s="232" t="s">
        <v>1175</v>
      </c>
      <c r="D396" s="228">
        <v>0</v>
      </c>
      <c r="E396" s="228">
        <v>0</v>
      </c>
      <c r="F396" s="228">
        <v>0</v>
      </c>
      <c r="G396" s="228">
        <v>0</v>
      </c>
      <c r="H396" s="228">
        <v>0</v>
      </c>
      <c r="I396" s="228">
        <v>0</v>
      </c>
      <c r="J396" s="228">
        <v>0</v>
      </c>
      <c r="K396" s="228">
        <v>0</v>
      </c>
      <c r="L396" s="228">
        <v>0</v>
      </c>
      <c r="M396" s="76">
        <v>0</v>
      </c>
      <c r="N396" s="228">
        <v>0</v>
      </c>
      <c r="O396" s="290">
        <v>0</v>
      </c>
      <c r="P396" s="114" t="s">
        <v>1059</v>
      </c>
      <c r="Q396" s="78"/>
      <c r="R396" s="89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</row>
    <row r="397" spans="1:36" ht="12" customHeight="1">
      <c r="A397" s="66" t="s">
        <v>829</v>
      </c>
      <c r="B397" s="231" t="s">
        <v>830</v>
      </c>
      <c r="C397" s="232" t="s">
        <v>831</v>
      </c>
      <c r="D397" s="228">
        <v>0</v>
      </c>
      <c r="E397" s="228">
        <v>15923994.43</v>
      </c>
      <c r="F397" s="228">
        <v>406292.18</v>
      </c>
      <c r="G397" s="228">
        <v>0</v>
      </c>
      <c r="H397" s="228">
        <v>604626.65999999992</v>
      </c>
      <c r="I397" s="228">
        <v>13222.19</v>
      </c>
      <c r="J397" s="228">
        <v>0</v>
      </c>
      <c r="K397" s="228">
        <v>0</v>
      </c>
      <c r="L397" s="228">
        <v>0</v>
      </c>
      <c r="M397" s="76">
        <v>16948135.460000001</v>
      </c>
      <c r="N397" s="228">
        <v>-16948135.460000001</v>
      </c>
      <c r="O397" s="291">
        <v>0</v>
      </c>
      <c r="P397" s="259" t="s">
        <v>999</v>
      </c>
      <c r="Q397" s="78"/>
      <c r="R397" s="89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</row>
    <row r="398" spans="1:36" ht="12" customHeight="1">
      <c r="A398" s="66" t="s">
        <v>832</v>
      </c>
      <c r="B398" s="231" t="s">
        <v>833</v>
      </c>
      <c r="C398" s="232" t="s">
        <v>834</v>
      </c>
      <c r="D398" s="228">
        <v>0</v>
      </c>
      <c r="E398" s="228">
        <v>623580.41</v>
      </c>
      <c r="F398" s="228">
        <v>0</v>
      </c>
      <c r="G398" s="228">
        <v>0</v>
      </c>
      <c r="H398" s="228">
        <v>0</v>
      </c>
      <c r="I398" s="228">
        <v>0</v>
      </c>
      <c r="J398" s="228">
        <v>0</v>
      </c>
      <c r="K398" s="228">
        <v>0</v>
      </c>
      <c r="L398" s="228">
        <v>0</v>
      </c>
      <c r="M398" s="76">
        <v>623580.41</v>
      </c>
      <c r="N398" s="228">
        <v>0</v>
      </c>
      <c r="O398" s="290">
        <v>623580.41</v>
      </c>
      <c r="P398" s="114" t="s">
        <v>1055</v>
      </c>
      <c r="Q398" s="78"/>
      <c r="R398" s="89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</row>
    <row r="399" spans="1:36" ht="12" customHeight="1">
      <c r="A399" s="66" t="s">
        <v>835</v>
      </c>
      <c r="B399" s="231" t="s">
        <v>836</v>
      </c>
      <c r="C399" s="232" t="s">
        <v>837</v>
      </c>
      <c r="D399" s="228">
        <v>19737623.070000004</v>
      </c>
      <c r="E399" s="228">
        <v>42877804.579999998</v>
      </c>
      <c r="F399" s="228">
        <v>141885.6</v>
      </c>
      <c r="G399" s="228">
        <v>1392900</v>
      </c>
      <c r="H399" s="228">
        <v>1279552478.1399999</v>
      </c>
      <c r="I399" s="228">
        <v>4322173.78</v>
      </c>
      <c r="J399" s="228">
        <v>304664.92</v>
      </c>
      <c r="K399" s="228">
        <v>0</v>
      </c>
      <c r="L399" s="228">
        <v>0</v>
      </c>
      <c r="M399" s="76">
        <v>1348329530.0899999</v>
      </c>
      <c r="N399" s="228">
        <v>-502644451.48000002</v>
      </c>
      <c r="O399" s="290">
        <v>845685078.6099999</v>
      </c>
      <c r="P399" s="114" t="s">
        <v>1060</v>
      </c>
      <c r="Q399" s="78"/>
      <c r="R399" s="89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</row>
    <row r="400" spans="1:36" ht="12" customHeight="1">
      <c r="A400" s="66" t="s">
        <v>838</v>
      </c>
      <c r="B400" s="231" t="s">
        <v>839</v>
      </c>
      <c r="C400" s="232" t="s">
        <v>840</v>
      </c>
      <c r="D400" s="228">
        <v>2119777.0099999998</v>
      </c>
      <c r="E400" s="228">
        <v>25222.629999999997</v>
      </c>
      <c r="F400" s="228">
        <v>588154.19999999995</v>
      </c>
      <c r="G400" s="228">
        <v>0</v>
      </c>
      <c r="H400" s="228">
        <v>0</v>
      </c>
      <c r="I400" s="228">
        <v>0</v>
      </c>
      <c r="J400" s="228">
        <v>313969.83999999997</v>
      </c>
      <c r="K400" s="228">
        <v>2954606.4000000004</v>
      </c>
      <c r="L400" s="228">
        <v>1531980.23</v>
      </c>
      <c r="M400" s="76">
        <v>7533710.3100000005</v>
      </c>
      <c r="N400" s="228">
        <v>0</v>
      </c>
      <c r="O400" s="290">
        <v>7533710.3100000005</v>
      </c>
      <c r="P400" s="114" t="s">
        <v>1061</v>
      </c>
      <c r="Q400" s="78"/>
      <c r="R400" s="89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</row>
    <row r="401" spans="1:36" ht="12" customHeight="1">
      <c r="A401" s="66" t="s">
        <v>841</v>
      </c>
      <c r="B401" s="231" t="s">
        <v>842</v>
      </c>
      <c r="C401" s="232" t="s">
        <v>843</v>
      </c>
      <c r="D401" s="228">
        <v>800792</v>
      </c>
      <c r="E401" s="228">
        <v>0</v>
      </c>
      <c r="F401" s="228">
        <v>0</v>
      </c>
      <c r="G401" s="228">
        <v>0</v>
      </c>
      <c r="H401" s="228">
        <v>0</v>
      </c>
      <c r="I401" s="228">
        <v>0</v>
      </c>
      <c r="J401" s="228">
        <v>0</v>
      </c>
      <c r="K401" s="228">
        <v>0</v>
      </c>
      <c r="L401" s="228">
        <v>0</v>
      </c>
      <c r="M401" s="76">
        <v>800792</v>
      </c>
      <c r="N401" s="228">
        <v>0</v>
      </c>
      <c r="O401" s="290">
        <v>800792</v>
      </c>
      <c r="P401" s="114" t="s">
        <v>1055</v>
      </c>
      <c r="Q401" s="78"/>
      <c r="R401" s="89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</row>
    <row r="402" spans="1:36" ht="12" customHeight="1">
      <c r="A402" s="66" t="s">
        <v>844</v>
      </c>
      <c r="B402" s="231" t="s">
        <v>845</v>
      </c>
      <c r="C402" s="232" t="s">
        <v>846</v>
      </c>
      <c r="D402" s="228">
        <v>0</v>
      </c>
      <c r="E402" s="228">
        <v>0</v>
      </c>
      <c r="F402" s="228">
        <v>0</v>
      </c>
      <c r="G402" s="228">
        <v>6976.5</v>
      </c>
      <c r="H402" s="228">
        <v>0</v>
      </c>
      <c r="I402" s="228">
        <v>0</v>
      </c>
      <c r="J402" s="228">
        <v>172650.28000000003</v>
      </c>
      <c r="K402" s="228">
        <v>11503884.17</v>
      </c>
      <c r="L402" s="228">
        <v>-11551535.560000001</v>
      </c>
      <c r="M402" s="76">
        <v>131975.38999999873</v>
      </c>
      <c r="N402" s="228">
        <v>-125000</v>
      </c>
      <c r="O402" s="290">
        <v>6975.3899999987334</v>
      </c>
      <c r="P402" s="114"/>
      <c r="Q402" s="78"/>
      <c r="R402" s="89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</row>
    <row r="403" spans="1:36" ht="12" customHeight="1">
      <c r="A403" s="66" t="s">
        <v>847</v>
      </c>
      <c r="B403" s="231" t="s">
        <v>1119</v>
      </c>
      <c r="C403" s="232" t="s">
        <v>1120</v>
      </c>
      <c r="D403" s="228">
        <v>15565720.539999999</v>
      </c>
      <c r="E403" s="228">
        <v>596479.46</v>
      </c>
      <c r="F403" s="228">
        <v>885904.64</v>
      </c>
      <c r="G403" s="228">
        <v>0</v>
      </c>
      <c r="H403" s="228">
        <v>0</v>
      </c>
      <c r="I403" s="228">
        <v>0</v>
      </c>
      <c r="J403" s="228">
        <v>7863720.5099999998</v>
      </c>
      <c r="K403" s="228">
        <v>0</v>
      </c>
      <c r="L403" s="228">
        <v>1431948</v>
      </c>
      <c r="M403" s="76">
        <v>26343773.149999999</v>
      </c>
      <c r="N403" s="228">
        <v>-26343773.150000006</v>
      </c>
      <c r="O403" s="291">
        <v>0</v>
      </c>
      <c r="P403" s="259" t="s">
        <v>999</v>
      </c>
      <c r="Q403" s="78"/>
      <c r="R403" s="89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</row>
    <row r="404" spans="1:36" ht="12" customHeight="1">
      <c r="A404" s="66" t="s">
        <v>848</v>
      </c>
      <c r="B404" s="231" t="s">
        <v>1121</v>
      </c>
      <c r="C404" s="232" t="s">
        <v>1122</v>
      </c>
      <c r="D404" s="228">
        <v>73487666.670000002</v>
      </c>
      <c r="E404" s="228">
        <v>11014550.82</v>
      </c>
      <c r="F404" s="228">
        <v>20798661.370000001</v>
      </c>
      <c r="G404" s="228">
        <v>225982.19</v>
      </c>
      <c r="H404" s="228">
        <v>7850798.4100000001</v>
      </c>
      <c r="I404" s="228">
        <v>0</v>
      </c>
      <c r="J404" s="228">
        <v>53877688.740000002</v>
      </c>
      <c r="K404" s="228">
        <v>0</v>
      </c>
      <c r="L404" s="228">
        <v>21853.88</v>
      </c>
      <c r="M404" s="76">
        <v>167277202.08000001</v>
      </c>
      <c r="N404" s="228">
        <v>-167277202.07999998</v>
      </c>
      <c r="O404" s="291">
        <v>0</v>
      </c>
      <c r="P404" s="259" t="s">
        <v>999</v>
      </c>
      <c r="Q404" s="78"/>
      <c r="R404" s="89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</row>
    <row r="405" spans="1:36" ht="12" customHeight="1">
      <c r="A405" s="66" t="s">
        <v>849</v>
      </c>
      <c r="B405" s="231" t="s">
        <v>850</v>
      </c>
      <c r="C405" s="232" t="s">
        <v>851</v>
      </c>
      <c r="D405" s="228">
        <v>623735.66</v>
      </c>
      <c r="E405" s="228">
        <v>1008.6400000000061</v>
      </c>
      <c r="F405" s="228">
        <v>0</v>
      </c>
      <c r="G405" s="228">
        <v>0</v>
      </c>
      <c r="H405" s="228">
        <v>0</v>
      </c>
      <c r="I405" s="228">
        <v>0</v>
      </c>
      <c r="J405" s="228">
        <v>-9.9999999838473741E-3</v>
      </c>
      <c r="K405" s="228">
        <v>0</v>
      </c>
      <c r="L405" s="228">
        <v>255829635.23000002</v>
      </c>
      <c r="M405" s="76">
        <v>256454379.52000001</v>
      </c>
      <c r="N405" s="228">
        <v>0</v>
      </c>
      <c r="O405" s="290">
        <v>256454379.52000001</v>
      </c>
      <c r="P405" s="114" t="s">
        <v>1062</v>
      </c>
      <c r="Q405" s="78"/>
      <c r="R405" s="89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</row>
    <row r="406" spans="1:36" ht="12" customHeight="1">
      <c r="A406" s="66" t="s">
        <v>852</v>
      </c>
      <c r="B406" s="81" t="s">
        <v>853</v>
      </c>
      <c r="C406" s="85" t="s">
        <v>854</v>
      </c>
      <c r="D406" s="228">
        <v>16254958.170000002</v>
      </c>
      <c r="E406" s="228">
        <v>1356514.7800000003</v>
      </c>
      <c r="F406" s="228">
        <v>3692604.2600000002</v>
      </c>
      <c r="G406" s="228">
        <v>1639655.51</v>
      </c>
      <c r="H406" s="228">
        <v>1233565.74</v>
      </c>
      <c r="I406" s="228">
        <v>52.54</v>
      </c>
      <c r="J406" s="228">
        <v>-214008.03000000003</v>
      </c>
      <c r="K406" s="228">
        <v>84.5</v>
      </c>
      <c r="L406" s="228">
        <v>-75408.020000000251</v>
      </c>
      <c r="M406" s="76">
        <v>23888019.450000003</v>
      </c>
      <c r="N406" s="228">
        <v>3751926.5700000003</v>
      </c>
      <c r="O406" s="290">
        <v>27639946.020000003</v>
      </c>
      <c r="P406" s="114" t="s">
        <v>1055</v>
      </c>
      <c r="Q406" s="78"/>
      <c r="R406" s="89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</row>
    <row r="407" spans="1:36" ht="12" customHeight="1">
      <c r="A407" s="66"/>
      <c r="B407" s="81" t="s">
        <v>1063</v>
      </c>
      <c r="C407" s="85" t="s">
        <v>1064</v>
      </c>
      <c r="D407" s="228">
        <v>0</v>
      </c>
      <c r="E407" s="228">
        <v>0</v>
      </c>
      <c r="F407" s="228">
        <v>0</v>
      </c>
      <c r="G407" s="228">
        <v>0</v>
      </c>
      <c r="H407" s="228">
        <v>0</v>
      </c>
      <c r="I407" s="228">
        <v>0</v>
      </c>
      <c r="J407" s="228">
        <v>0</v>
      </c>
      <c r="K407" s="228">
        <v>0</v>
      </c>
      <c r="L407" s="228">
        <v>0</v>
      </c>
      <c r="M407" s="76">
        <v>0</v>
      </c>
      <c r="N407" s="228">
        <v>0</v>
      </c>
      <c r="O407" s="291">
        <v>0</v>
      </c>
      <c r="P407" s="259" t="s">
        <v>999</v>
      </c>
      <c r="Q407" s="78"/>
      <c r="R407" s="89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</row>
    <row r="408" spans="1:36" ht="12" customHeight="1">
      <c r="A408" s="66" t="s">
        <v>855</v>
      </c>
      <c r="B408" s="81" t="s">
        <v>649</v>
      </c>
      <c r="C408" s="85" t="s">
        <v>856</v>
      </c>
      <c r="D408" s="228">
        <v>2155487.1</v>
      </c>
      <c r="E408" s="228">
        <v>2248456.85</v>
      </c>
      <c r="F408" s="228">
        <v>1218857.6500000001</v>
      </c>
      <c r="G408" s="228">
        <v>217051</v>
      </c>
      <c r="H408" s="228">
        <v>4148085.77</v>
      </c>
      <c r="I408" s="228">
        <v>24834.22</v>
      </c>
      <c r="J408" s="228">
        <v>10663671.039999999</v>
      </c>
      <c r="K408" s="228">
        <v>0</v>
      </c>
      <c r="L408" s="228">
        <v>-3182718.5500000003</v>
      </c>
      <c r="M408" s="76">
        <v>17493725.080000002</v>
      </c>
      <c r="N408" s="228">
        <v>118801</v>
      </c>
      <c r="O408" s="290">
        <v>17612526.080000002</v>
      </c>
      <c r="P408" s="114" t="s">
        <v>1055</v>
      </c>
      <c r="Q408" s="78"/>
      <c r="R408" s="89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</row>
    <row r="409" spans="1:36" ht="12" customHeight="1">
      <c r="A409" s="66"/>
      <c r="B409" s="106"/>
      <c r="C409" s="85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298"/>
      <c r="P409" s="114"/>
      <c r="Q409" s="78"/>
      <c r="R409" s="89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</row>
    <row r="410" spans="1:36" ht="12" customHeight="1">
      <c r="A410" s="66"/>
      <c r="B410" s="96" t="s">
        <v>857</v>
      </c>
      <c r="C410" s="85"/>
      <c r="D410" s="97">
        <v>682652004.88999987</v>
      </c>
      <c r="E410" s="97">
        <v>200696639.78999993</v>
      </c>
      <c r="F410" s="97">
        <v>65194126.270000011</v>
      </c>
      <c r="G410" s="97">
        <v>3601660.5999999996</v>
      </c>
      <c r="H410" s="97">
        <v>1293445052.3</v>
      </c>
      <c r="I410" s="97">
        <v>4359737.7300000004</v>
      </c>
      <c r="J410" s="97">
        <v>130003935.09999999</v>
      </c>
      <c r="K410" s="97">
        <v>14377273.109999999</v>
      </c>
      <c r="L410" s="97">
        <v>218975443.59999999</v>
      </c>
      <c r="M410" s="97">
        <v>2613305873.3899994</v>
      </c>
      <c r="N410" s="97">
        <v>-710227068.68999994</v>
      </c>
      <c r="O410" s="300">
        <v>1903078804.6999996</v>
      </c>
      <c r="P410" s="114"/>
      <c r="Q410" s="78"/>
      <c r="R410" s="89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</row>
    <row r="411" spans="1:36" ht="12" customHeight="1">
      <c r="A411" s="66"/>
      <c r="B411" s="106"/>
      <c r="C411" s="85"/>
      <c r="D411" s="99"/>
      <c r="E411" s="99"/>
      <c r="F411" s="99"/>
      <c r="G411" s="99"/>
      <c r="H411" s="99"/>
      <c r="I411" s="99"/>
      <c r="J411" s="99"/>
      <c r="K411" s="99"/>
      <c r="L411" s="99"/>
      <c r="M411" s="99"/>
      <c r="N411" s="99"/>
      <c r="O411" s="301"/>
      <c r="P411" s="114"/>
      <c r="Q411" s="78"/>
      <c r="R411" s="89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</row>
    <row r="412" spans="1:36" ht="12" customHeight="1">
      <c r="A412" s="66"/>
      <c r="B412" s="108" t="s">
        <v>858</v>
      </c>
      <c r="C412" s="102"/>
      <c r="D412" s="76"/>
      <c r="E412" s="76"/>
      <c r="F412" s="76"/>
      <c r="G412" s="76" t="s">
        <v>619</v>
      </c>
      <c r="H412" s="76" t="s">
        <v>619</v>
      </c>
      <c r="I412" s="76"/>
      <c r="J412" s="76" t="s">
        <v>619</v>
      </c>
      <c r="K412" s="76"/>
      <c r="L412" s="76" t="s">
        <v>619</v>
      </c>
      <c r="M412" s="76" t="s">
        <v>619</v>
      </c>
      <c r="N412" s="76" t="s">
        <v>619</v>
      </c>
      <c r="O412" s="290"/>
      <c r="P412" s="114"/>
      <c r="Q412" s="78"/>
      <c r="R412" s="89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</row>
    <row r="413" spans="1:36" ht="12" customHeight="1">
      <c r="A413" s="66"/>
      <c r="B413" s="112"/>
      <c r="C413" s="75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290"/>
      <c r="P413" s="114"/>
      <c r="Q413" s="78"/>
      <c r="R413" s="117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</row>
    <row r="414" spans="1:36" ht="12" customHeight="1">
      <c r="A414" s="66"/>
      <c r="B414" s="81" t="s">
        <v>859</v>
      </c>
      <c r="C414" s="85" t="s">
        <v>860</v>
      </c>
      <c r="D414" s="228">
        <v>0</v>
      </c>
      <c r="E414" s="228">
        <v>0</v>
      </c>
      <c r="F414" s="228">
        <v>0</v>
      </c>
      <c r="G414" s="228">
        <v>0</v>
      </c>
      <c r="H414" s="228">
        <v>0</v>
      </c>
      <c r="I414" s="228">
        <v>0</v>
      </c>
      <c r="J414" s="228">
        <v>0</v>
      </c>
      <c r="K414" s="228">
        <v>0</v>
      </c>
      <c r="L414" s="228">
        <v>0</v>
      </c>
      <c r="M414" s="76">
        <v>0</v>
      </c>
      <c r="N414" s="228">
        <v>0</v>
      </c>
      <c r="O414" s="290">
        <v>0</v>
      </c>
      <c r="P414" s="114"/>
      <c r="Q414" s="78"/>
      <c r="R414" s="89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</row>
    <row r="415" spans="1:36" ht="12" customHeight="1">
      <c r="A415" s="66" t="s">
        <v>861</v>
      </c>
      <c r="B415" s="81" t="s">
        <v>862</v>
      </c>
      <c r="C415" s="85" t="s">
        <v>863</v>
      </c>
      <c r="D415" s="228">
        <v>6223547.8399999999</v>
      </c>
      <c r="E415" s="228">
        <v>3312838.0300000003</v>
      </c>
      <c r="F415" s="228">
        <v>83826.490000000005</v>
      </c>
      <c r="G415" s="228">
        <v>0</v>
      </c>
      <c r="H415" s="228">
        <v>0</v>
      </c>
      <c r="I415" s="228">
        <v>0</v>
      </c>
      <c r="J415" s="228">
        <v>18287446.919999998</v>
      </c>
      <c r="K415" s="228">
        <v>0</v>
      </c>
      <c r="L415" s="228">
        <v>300900.3</v>
      </c>
      <c r="M415" s="76">
        <v>28208559.580000002</v>
      </c>
      <c r="N415" s="228">
        <v>-478079.27000000025</v>
      </c>
      <c r="O415" s="290">
        <v>27730480.310000002</v>
      </c>
      <c r="P415" s="114" t="s">
        <v>1059</v>
      </c>
      <c r="Q415" s="78"/>
      <c r="R415" s="89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</row>
    <row r="416" spans="1:36" ht="12" customHeight="1">
      <c r="A416" s="66" t="s">
        <v>864</v>
      </c>
      <c r="B416" s="81" t="s">
        <v>865</v>
      </c>
      <c r="C416" s="85" t="s">
        <v>866</v>
      </c>
      <c r="D416" s="228">
        <v>10959210.720000001</v>
      </c>
      <c r="E416" s="228">
        <v>7034588.8399999999</v>
      </c>
      <c r="F416" s="228">
        <v>384888.74000000005</v>
      </c>
      <c r="G416" s="228">
        <v>0</v>
      </c>
      <c r="H416" s="228">
        <v>0</v>
      </c>
      <c r="I416" s="228">
        <v>0</v>
      </c>
      <c r="J416" s="228">
        <v>5625877.9900000002</v>
      </c>
      <c r="K416" s="228">
        <v>0</v>
      </c>
      <c r="L416" s="228">
        <v>-1002057.15</v>
      </c>
      <c r="M416" s="76">
        <v>23002509.140000001</v>
      </c>
      <c r="N416" s="228">
        <v>147375.51999999999</v>
      </c>
      <c r="O416" s="290">
        <v>23149884.66</v>
      </c>
      <c r="P416" s="114" t="s">
        <v>1059</v>
      </c>
      <c r="Q416" s="78"/>
      <c r="R416" s="89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</row>
    <row r="417" spans="1:36" ht="12" customHeight="1">
      <c r="A417" s="66"/>
      <c r="B417" s="231" t="s">
        <v>867</v>
      </c>
      <c r="C417" s="232" t="s">
        <v>868</v>
      </c>
      <c r="D417" s="228">
        <v>16146051.18</v>
      </c>
      <c r="E417" s="228">
        <v>17931036.029999997</v>
      </c>
      <c r="F417" s="228">
        <v>380329.49</v>
      </c>
      <c r="G417" s="228">
        <v>0</v>
      </c>
      <c r="H417" s="228">
        <v>0</v>
      </c>
      <c r="I417" s="228">
        <v>6790</v>
      </c>
      <c r="J417" s="228">
        <v>9222056.9800000004</v>
      </c>
      <c r="K417" s="228">
        <v>0</v>
      </c>
      <c r="L417" s="228">
        <v>-40030577.399999999</v>
      </c>
      <c r="M417" s="76">
        <v>3655686.2799999937</v>
      </c>
      <c r="N417" s="228">
        <v>-3695797.4499999997</v>
      </c>
      <c r="O417" s="290">
        <v>-40111.170000005979</v>
      </c>
      <c r="P417" s="114" t="s">
        <v>1065</v>
      </c>
      <c r="Q417" s="78"/>
      <c r="R417" s="89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</row>
    <row r="418" spans="1:36" ht="12" customHeight="1">
      <c r="A418" s="66" t="s">
        <v>869</v>
      </c>
      <c r="B418" s="81" t="s">
        <v>870</v>
      </c>
      <c r="C418" s="85" t="s">
        <v>871</v>
      </c>
      <c r="D418" s="228">
        <v>5956365.3399999999</v>
      </c>
      <c r="E418" s="228">
        <v>0</v>
      </c>
      <c r="F418" s="228">
        <v>0</v>
      </c>
      <c r="G418" s="228">
        <v>0</v>
      </c>
      <c r="H418" s="228">
        <v>0</v>
      </c>
      <c r="I418" s="228">
        <v>0</v>
      </c>
      <c r="J418" s="228">
        <v>5369880.4699999997</v>
      </c>
      <c r="K418" s="228">
        <v>0</v>
      </c>
      <c r="L418" s="228">
        <v>-8750202.8200000003</v>
      </c>
      <c r="M418" s="76">
        <v>2576042.9899999984</v>
      </c>
      <c r="N418" s="228">
        <v>-2119603.9799999995</v>
      </c>
      <c r="O418" s="290">
        <v>456439.00999999885</v>
      </c>
      <c r="P418" s="273"/>
      <c r="Q418" s="78"/>
      <c r="R418" s="89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</row>
    <row r="419" spans="1:36" ht="12" customHeight="1">
      <c r="A419" s="66"/>
      <c r="B419" s="292" t="s">
        <v>1103</v>
      </c>
      <c r="C419" s="293" t="s">
        <v>1104</v>
      </c>
      <c r="D419" s="228">
        <v>297160.90000000002</v>
      </c>
      <c r="E419" s="228">
        <v>379245.23</v>
      </c>
      <c r="F419" s="228">
        <v>0</v>
      </c>
      <c r="G419" s="228">
        <v>0</v>
      </c>
      <c r="H419" s="228">
        <v>0</v>
      </c>
      <c r="I419" s="228">
        <v>0</v>
      </c>
      <c r="J419" s="228">
        <v>0</v>
      </c>
      <c r="K419" s="228">
        <v>0</v>
      </c>
      <c r="L419" s="228">
        <v>-676406.13</v>
      </c>
      <c r="M419" s="76">
        <v>0</v>
      </c>
      <c r="N419" s="228">
        <v>0</v>
      </c>
      <c r="O419" s="290">
        <v>0</v>
      </c>
      <c r="P419" s="273"/>
      <c r="Q419" s="78"/>
      <c r="R419" s="89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</row>
    <row r="420" spans="1:36" ht="12" customHeight="1">
      <c r="A420" s="66"/>
      <c r="B420" s="81" t="s">
        <v>1105</v>
      </c>
      <c r="C420" s="85" t="s">
        <v>1106</v>
      </c>
      <c r="D420" s="228">
        <v>0</v>
      </c>
      <c r="E420" s="228">
        <v>0</v>
      </c>
      <c r="F420" s="228">
        <v>0</v>
      </c>
      <c r="G420" s="228">
        <v>0</v>
      </c>
      <c r="H420" s="228">
        <v>0</v>
      </c>
      <c r="I420" s="228">
        <v>0</v>
      </c>
      <c r="J420" s="228">
        <v>0</v>
      </c>
      <c r="K420" s="228">
        <v>0</v>
      </c>
      <c r="L420" s="228">
        <v>0</v>
      </c>
      <c r="M420" s="76">
        <v>0</v>
      </c>
      <c r="N420" s="228">
        <v>0</v>
      </c>
      <c r="O420" s="290">
        <v>0</v>
      </c>
      <c r="P420" s="273"/>
      <c r="Q420" s="78"/>
      <c r="R420" s="89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</row>
    <row r="421" spans="1:36" ht="12" customHeight="1">
      <c r="A421" s="66"/>
      <c r="B421" s="81" t="s">
        <v>872</v>
      </c>
      <c r="C421" s="85" t="s">
        <v>873</v>
      </c>
      <c r="D421" s="228">
        <v>-128789.25</v>
      </c>
      <c r="E421" s="228">
        <v>0</v>
      </c>
      <c r="F421" s="228">
        <v>3015</v>
      </c>
      <c r="G421" s="228">
        <v>0</v>
      </c>
      <c r="H421" s="228">
        <v>0</v>
      </c>
      <c r="I421" s="228">
        <v>0</v>
      </c>
      <c r="J421" s="228">
        <v>0</v>
      </c>
      <c r="K421" s="228">
        <v>0</v>
      </c>
      <c r="L421" s="228">
        <v>131743</v>
      </c>
      <c r="M421" s="76">
        <v>5968.75</v>
      </c>
      <c r="N421" s="228">
        <v>-3015</v>
      </c>
      <c r="O421" s="290">
        <v>2953.75</v>
      </c>
      <c r="P421" s="273"/>
      <c r="Q421" s="78"/>
      <c r="R421" s="89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</row>
    <row r="422" spans="1:36" ht="12" customHeight="1">
      <c r="A422" s="66"/>
      <c r="B422" s="292" t="s">
        <v>968</v>
      </c>
      <c r="C422" s="293" t="s">
        <v>969</v>
      </c>
      <c r="D422" s="228">
        <v>5573938.5499999998</v>
      </c>
      <c r="E422" s="228">
        <v>202224.2</v>
      </c>
      <c r="F422" s="228">
        <v>1118050.6000000001</v>
      </c>
      <c r="G422" s="228">
        <v>0</v>
      </c>
      <c r="H422" s="228">
        <v>0</v>
      </c>
      <c r="I422" s="228">
        <v>0</v>
      </c>
      <c r="J422" s="228">
        <v>399430</v>
      </c>
      <c r="K422" s="228">
        <v>0</v>
      </c>
      <c r="L422" s="228">
        <v>-7676249.8999999994</v>
      </c>
      <c r="M422" s="76">
        <v>-382606.54999999981</v>
      </c>
      <c r="N422" s="228">
        <v>109550.22</v>
      </c>
      <c r="O422" s="290">
        <v>-273056.32999999984</v>
      </c>
      <c r="P422" s="273"/>
      <c r="Q422" s="78"/>
      <c r="R422" s="89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</row>
    <row r="423" spans="1:36" ht="12" customHeight="1">
      <c r="A423" s="66" t="s">
        <v>874</v>
      </c>
      <c r="B423" s="81" t="s">
        <v>875</v>
      </c>
      <c r="C423" s="85" t="s">
        <v>876</v>
      </c>
      <c r="D423" s="228">
        <v>1353038.06</v>
      </c>
      <c r="E423" s="228">
        <v>16137505.01</v>
      </c>
      <c r="F423" s="228">
        <v>4000</v>
      </c>
      <c r="G423" s="228">
        <v>0</v>
      </c>
      <c r="H423" s="228">
        <v>0</v>
      </c>
      <c r="I423" s="228">
        <v>0</v>
      </c>
      <c r="J423" s="228">
        <v>319866586.32999998</v>
      </c>
      <c r="K423" s="228">
        <v>0</v>
      </c>
      <c r="L423" s="228">
        <v>-322810962.99000001</v>
      </c>
      <c r="M423" s="76">
        <v>14550166.409999967</v>
      </c>
      <c r="N423" s="228">
        <v>-14363500.199999999</v>
      </c>
      <c r="O423" s="290">
        <v>186666.20999996737</v>
      </c>
      <c r="P423" s="273"/>
      <c r="Q423" s="78"/>
      <c r="R423" s="89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</row>
    <row r="424" spans="1:36" ht="12" customHeight="1">
      <c r="A424" s="66" t="s">
        <v>877</v>
      </c>
      <c r="B424" s="81" t="s">
        <v>878</v>
      </c>
      <c r="C424" s="85" t="s">
        <v>879</v>
      </c>
      <c r="D424" s="228">
        <v>3278484.3799999994</v>
      </c>
      <c r="E424" s="228">
        <v>2714669.5999999996</v>
      </c>
      <c r="F424" s="228">
        <v>374965.19</v>
      </c>
      <c r="G424" s="228">
        <v>0</v>
      </c>
      <c r="H424" s="228">
        <v>0</v>
      </c>
      <c r="I424" s="228">
        <v>0</v>
      </c>
      <c r="J424" s="228">
        <v>101201037.00999999</v>
      </c>
      <c r="K424" s="228">
        <v>0</v>
      </c>
      <c r="L424" s="228">
        <v>254026.71</v>
      </c>
      <c r="M424" s="76">
        <v>107823182.88999999</v>
      </c>
      <c r="N424" s="228">
        <v>467064.79999999981</v>
      </c>
      <c r="O424" s="290">
        <v>108290247.68999998</v>
      </c>
      <c r="P424" s="114" t="s">
        <v>1059</v>
      </c>
      <c r="Q424" s="78"/>
      <c r="R424" s="89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</row>
    <row r="425" spans="1:36" ht="12" customHeight="1">
      <c r="A425" s="66" t="s">
        <v>880</v>
      </c>
      <c r="B425" s="81" t="s">
        <v>136</v>
      </c>
      <c r="C425" s="85" t="s">
        <v>881</v>
      </c>
      <c r="D425" s="228">
        <v>1137397.03</v>
      </c>
      <c r="E425" s="228">
        <v>0</v>
      </c>
      <c r="F425" s="228">
        <v>0</v>
      </c>
      <c r="G425" s="228">
        <v>0</v>
      </c>
      <c r="H425" s="228">
        <v>0</v>
      </c>
      <c r="I425" s="228">
        <v>0</v>
      </c>
      <c r="J425" s="228">
        <v>4772.5</v>
      </c>
      <c r="K425" s="228">
        <v>0</v>
      </c>
      <c r="L425" s="228">
        <v>-1142169.53</v>
      </c>
      <c r="M425" s="76">
        <v>0</v>
      </c>
      <c r="N425" s="228">
        <v>0</v>
      </c>
      <c r="O425" s="290">
        <v>0</v>
      </c>
      <c r="P425" s="273"/>
      <c r="Q425" s="78"/>
      <c r="R425" s="89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</row>
    <row r="426" spans="1:36" ht="12" customHeight="1">
      <c r="A426" s="66" t="s">
        <v>882</v>
      </c>
      <c r="B426" s="292" t="s">
        <v>883</v>
      </c>
      <c r="C426" s="293" t="s">
        <v>884</v>
      </c>
      <c r="D426" s="228">
        <v>0</v>
      </c>
      <c r="E426" s="228">
        <v>19300</v>
      </c>
      <c r="F426" s="228">
        <v>0</v>
      </c>
      <c r="G426" s="228">
        <v>0</v>
      </c>
      <c r="H426" s="228">
        <v>0</v>
      </c>
      <c r="I426" s="228">
        <v>0</v>
      </c>
      <c r="J426" s="228">
        <v>0</v>
      </c>
      <c r="K426" s="228">
        <v>0</v>
      </c>
      <c r="L426" s="228">
        <v>-19300</v>
      </c>
      <c r="M426" s="76">
        <v>0</v>
      </c>
      <c r="N426" s="228">
        <v>0</v>
      </c>
      <c r="O426" s="290">
        <v>0</v>
      </c>
      <c r="P426" s="273"/>
      <c r="Q426" s="78"/>
      <c r="R426" s="89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</row>
    <row r="427" spans="1:36" ht="12" customHeight="1">
      <c r="A427" s="66" t="s">
        <v>885</v>
      </c>
      <c r="B427" s="81" t="s">
        <v>145</v>
      </c>
      <c r="C427" s="85" t="s">
        <v>886</v>
      </c>
      <c r="D427" s="228">
        <v>15329.400000000001</v>
      </c>
      <c r="E427" s="228">
        <v>827181.6399999999</v>
      </c>
      <c r="F427" s="228">
        <v>298400.39</v>
      </c>
      <c r="G427" s="228">
        <v>0</v>
      </c>
      <c r="H427" s="228">
        <v>0</v>
      </c>
      <c r="I427" s="228">
        <v>0</v>
      </c>
      <c r="J427" s="228">
        <v>26847982.169999998</v>
      </c>
      <c r="K427" s="228">
        <v>0</v>
      </c>
      <c r="L427" s="228">
        <v>-25798061.850000001</v>
      </c>
      <c r="M427" s="76">
        <v>2190831.7499999963</v>
      </c>
      <c r="N427" s="228">
        <v>-2138870.31</v>
      </c>
      <c r="O427" s="290">
        <v>51961.439999996219</v>
      </c>
      <c r="P427" s="273"/>
      <c r="Q427" s="78"/>
      <c r="R427" s="89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</row>
    <row r="428" spans="1:36" ht="12" customHeight="1">
      <c r="A428" s="66"/>
      <c r="B428" s="106"/>
      <c r="C428" s="85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298"/>
      <c r="P428" s="114"/>
      <c r="Q428" s="78"/>
      <c r="R428" s="89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</row>
    <row r="429" spans="1:36" ht="15.75" thickBot="1">
      <c r="A429" s="66"/>
      <c r="B429" s="96" t="s">
        <v>887</v>
      </c>
      <c r="C429" s="85"/>
      <c r="D429" s="97">
        <v>50811734.149999999</v>
      </c>
      <c r="E429" s="97">
        <v>48558588.579999998</v>
      </c>
      <c r="F429" s="97">
        <v>2647475.9000000004</v>
      </c>
      <c r="G429" s="97">
        <v>0</v>
      </c>
      <c r="H429" s="97">
        <v>0</v>
      </c>
      <c r="I429" s="97">
        <v>6790</v>
      </c>
      <c r="J429" s="97">
        <v>486825070.37</v>
      </c>
      <c r="K429" s="97">
        <v>0</v>
      </c>
      <c r="L429" s="97">
        <v>-407219317.76000005</v>
      </c>
      <c r="M429" s="97">
        <v>181630341.23999995</v>
      </c>
      <c r="N429" s="97">
        <v>-22074875.669999998</v>
      </c>
      <c r="O429" s="300">
        <v>159555465.56999993</v>
      </c>
      <c r="P429" s="114"/>
      <c r="Q429" s="78"/>
      <c r="R429" s="89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</row>
    <row r="430" spans="1:36" ht="12" customHeight="1">
      <c r="A430" s="66"/>
      <c r="B430" s="91"/>
      <c r="C430" s="85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310"/>
      <c r="P430" s="114"/>
      <c r="Q430" s="78"/>
      <c r="R430" s="89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</row>
    <row r="431" spans="1:36" ht="12" customHeight="1">
      <c r="A431" s="66"/>
      <c r="B431" s="96" t="s">
        <v>888</v>
      </c>
      <c r="C431" s="85"/>
      <c r="D431" s="77">
        <v>2795280434.1100011</v>
      </c>
      <c r="E431" s="77">
        <v>457037417.50999993</v>
      </c>
      <c r="F431" s="77">
        <v>88300319.900000006</v>
      </c>
      <c r="G431" s="77">
        <v>3898589.4</v>
      </c>
      <c r="H431" s="77">
        <v>1293721609.47</v>
      </c>
      <c r="I431" s="77">
        <v>4416933.1100000003</v>
      </c>
      <c r="J431" s="77">
        <v>625048579.89999998</v>
      </c>
      <c r="K431" s="77">
        <v>14377273.109999999</v>
      </c>
      <c r="L431" s="77">
        <v>-188381972.22</v>
      </c>
      <c r="M431" s="77">
        <v>5093699184.29</v>
      </c>
      <c r="N431" s="77">
        <v>-732800452.98000014</v>
      </c>
      <c r="O431" s="290">
        <v>4360898731.3099995</v>
      </c>
      <c r="P431" s="114">
        <v>130216966.99999999</v>
      </c>
      <c r="Q431" s="78"/>
      <c r="R431" s="89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</row>
    <row r="432" spans="1:36" ht="12" customHeight="1">
      <c r="A432" s="66"/>
      <c r="B432" s="96" t="s">
        <v>889</v>
      </c>
      <c r="C432" s="119"/>
      <c r="D432" s="120">
        <v>39660811.01999855</v>
      </c>
      <c r="E432" s="120">
        <v>15020591.480000138</v>
      </c>
      <c r="F432" s="120">
        <v>-1022584.7500000149</v>
      </c>
      <c r="G432" s="120">
        <v>25792831.790000003</v>
      </c>
      <c r="H432" s="120">
        <v>290584.30999970436</v>
      </c>
      <c r="I432" s="120">
        <v>1495495.3399999999</v>
      </c>
      <c r="J432" s="120">
        <v>-223398458.22999996</v>
      </c>
      <c r="K432" s="120">
        <v>-431166.45999999903</v>
      </c>
      <c r="L432" s="120">
        <v>199317184.63</v>
      </c>
      <c r="M432" s="120">
        <v>56725289.130000114</v>
      </c>
      <c r="N432" s="314">
        <v>2.4214386940002441E-7</v>
      </c>
      <c r="O432" s="311">
        <v>73826230.250002861</v>
      </c>
      <c r="P432" s="274" t="s">
        <v>1066</v>
      </c>
      <c r="Q432" s="78"/>
      <c r="R432" s="89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</row>
    <row r="433" spans="1:36" ht="12" customHeight="1">
      <c r="A433" s="66"/>
      <c r="B433" s="121"/>
      <c r="C433" s="119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2"/>
      <c r="O433" s="290"/>
      <c r="P433" s="114"/>
      <c r="Q433" s="78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</row>
    <row r="434" spans="1:36" ht="12" customHeight="1">
      <c r="A434" s="66"/>
      <c r="B434" s="121"/>
      <c r="C434" s="119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2"/>
      <c r="O434" s="290"/>
      <c r="P434" s="114"/>
      <c r="Q434" s="78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</row>
    <row r="435" spans="1:36" ht="12" customHeight="1">
      <c r="A435" s="66"/>
      <c r="B435" s="108"/>
      <c r="C435" s="123"/>
      <c r="D435" s="124"/>
      <c r="E435" s="122"/>
      <c r="F435" s="122"/>
      <c r="G435" s="122"/>
      <c r="H435" s="122"/>
      <c r="I435" s="122"/>
      <c r="J435" s="122"/>
      <c r="K435" s="122"/>
      <c r="L435" s="122"/>
      <c r="M435" s="122"/>
      <c r="N435" s="122"/>
      <c r="O435" s="290"/>
      <c r="P435" s="114"/>
      <c r="Q435" s="78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</row>
    <row r="436" spans="1:36" ht="12" customHeight="1">
      <c r="A436" s="66"/>
      <c r="B436" s="67" t="s">
        <v>619</v>
      </c>
      <c r="C436" s="125" t="s">
        <v>619</v>
      </c>
      <c r="D436" s="126" t="s">
        <v>890</v>
      </c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290"/>
      <c r="P436" s="114"/>
      <c r="Q436" s="78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</row>
    <row r="437" spans="1:36" ht="12" customHeight="1">
      <c r="A437" s="66"/>
      <c r="B437" s="67"/>
      <c r="C437" s="125" t="s">
        <v>891</v>
      </c>
      <c r="D437" s="126" t="s">
        <v>892</v>
      </c>
      <c r="E437" s="122"/>
      <c r="F437" s="122"/>
      <c r="G437" s="122"/>
      <c r="H437" s="122"/>
      <c r="I437" s="122"/>
      <c r="J437" s="122"/>
      <c r="K437" s="122"/>
      <c r="L437" s="122"/>
      <c r="M437" s="122"/>
      <c r="N437" s="122"/>
      <c r="O437" s="290"/>
      <c r="P437" s="114"/>
      <c r="Q437" s="78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</row>
    <row r="438" spans="1:36" ht="12" customHeight="1">
      <c r="A438" s="66"/>
      <c r="B438" s="127" t="s">
        <v>893</v>
      </c>
      <c r="C438" s="128" t="s">
        <v>894</v>
      </c>
      <c r="D438" s="129" t="s">
        <v>895</v>
      </c>
      <c r="E438" s="130"/>
      <c r="F438" s="130"/>
      <c r="G438" s="130"/>
      <c r="H438" s="130"/>
      <c r="I438" s="130"/>
      <c r="J438" s="130"/>
      <c r="K438" s="130"/>
      <c r="L438" s="130"/>
      <c r="M438" s="130"/>
      <c r="N438" s="130"/>
      <c r="O438" s="290"/>
      <c r="P438" s="114"/>
      <c r="Q438" s="78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</row>
    <row r="439" spans="1:36" ht="12" customHeight="1">
      <c r="A439" s="66"/>
      <c r="B439" s="106"/>
      <c r="C439" s="85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301"/>
      <c r="P439" s="114"/>
      <c r="Q439" s="78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</row>
    <row r="440" spans="1:36" ht="12" customHeight="1">
      <c r="A440" s="66"/>
      <c r="B440" s="81" t="s">
        <v>326</v>
      </c>
      <c r="C440" s="85" t="s">
        <v>327</v>
      </c>
      <c r="D440" s="228">
        <v>120971886.63999999</v>
      </c>
      <c r="E440" s="228">
        <v>22072468.57</v>
      </c>
      <c r="F440" s="228">
        <v>2466686.6</v>
      </c>
      <c r="G440" s="228">
        <v>0</v>
      </c>
      <c r="H440" s="228">
        <v>101400.22</v>
      </c>
      <c r="I440" s="228">
        <v>81.99</v>
      </c>
      <c r="J440" s="228">
        <v>227930885.21000001</v>
      </c>
      <c r="K440" s="228">
        <v>0</v>
      </c>
      <c r="L440" s="228">
        <v>1486734.78</v>
      </c>
      <c r="M440" s="76">
        <v>375030144.00999999</v>
      </c>
      <c r="N440" s="228">
        <v>0</v>
      </c>
      <c r="O440" s="290">
        <v>375030144.00999999</v>
      </c>
      <c r="P440" s="275" t="s">
        <v>1067</v>
      </c>
      <c r="Q440" s="78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</row>
    <row r="441" spans="1:36" ht="12" customHeight="1">
      <c r="A441" s="66"/>
      <c r="B441" s="81" t="s">
        <v>329</v>
      </c>
      <c r="C441" s="85" t="s">
        <v>330</v>
      </c>
      <c r="D441" s="228">
        <v>0</v>
      </c>
      <c r="E441" s="228">
        <v>0</v>
      </c>
      <c r="F441" s="228">
        <v>0</v>
      </c>
      <c r="G441" s="228">
        <v>0</v>
      </c>
      <c r="H441" s="228">
        <v>0</v>
      </c>
      <c r="I441" s="228">
        <v>0</v>
      </c>
      <c r="J441" s="228">
        <v>0</v>
      </c>
      <c r="K441" s="228">
        <v>0</v>
      </c>
      <c r="L441" s="228">
        <v>0</v>
      </c>
      <c r="M441" s="76">
        <v>0</v>
      </c>
      <c r="N441" s="228">
        <v>0</v>
      </c>
      <c r="O441" s="290">
        <v>0</v>
      </c>
      <c r="P441" s="114" t="s">
        <v>1068</v>
      </c>
      <c r="Q441" s="78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</row>
    <row r="442" spans="1:36" ht="12" customHeight="1">
      <c r="A442" s="66"/>
      <c r="B442" s="81" t="s">
        <v>332</v>
      </c>
      <c r="C442" s="85" t="s">
        <v>333</v>
      </c>
      <c r="D442" s="228">
        <v>0</v>
      </c>
      <c r="E442" s="228">
        <v>-91169.14</v>
      </c>
      <c r="F442" s="228">
        <v>0</v>
      </c>
      <c r="G442" s="228">
        <v>0</v>
      </c>
      <c r="H442" s="228">
        <v>0</v>
      </c>
      <c r="I442" s="228">
        <v>0</v>
      </c>
      <c r="J442" s="228">
        <v>0</v>
      </c>
      <c r="K442" s="228">
        <v>0</v>
      </c>
      <c r="L442" s="228">
        <v>0</v>
      </c>
      <c r="M442" s="76">
        <v>-91169.14</v>
      </c>
      <c r="N442" s="228">
        <v>0</v>
      </c>
      <c r="O442" s="290">
        <v>-91169.14</v>
      </c>
      <c r="P442" s="114" t="s">
        <v>1069</v>
      </c>
      <c r="Q442" s="78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</row>
    <row r="443" spans="1:36" ht="12" customHeight="1">
      <c r="A443" s="66"/>
      <c r="B443" s="81" t="s">
        <v>335</v>
      </c>
      <c r="C443" s="85" t="s">
        <v>336</v>
      </c>
      <c r="D443" s="228">
        <v>3884251.17</v>
      </c>
      <c r="E443" s="228">
        <v>8499.23</v>
      </c>
      <c r="F443" s="228">
        <v>0</v>
      </c>
      <c r="G443" s="228">
        <v>0</v>
      </c>
      <c r="H443" s="228">
        <v>0</v>
      </c>
      <c r="I443" s="228">
        <v>0</v>
      </c>
      <c r="J443" s="228">
        <v>0</v>
      </c>
      <c r="K443" s="228">
        <v>0</v>
      </c>
      <c r="L443" s="228">
        <v>0</v>
      </c>
      <c r="M443" s="76">
        <v>3892750.4</v>
      </c>
      <c r="N443" s="228">
        <v>0</v>
      </c>
      <c r="O443" s="290">
        <v>3892750.4</v>
      </c>
      <c r="P443" s="114" t="s">
        <v>1070</v>
      </c>
      <c r="Q443" s="78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</row>
    <row r="444" spans="1:36" ht="12" customHeight="1">
      <c r="A444" s="66"/>
      <c r="B444" s="81" t="s">
        <v>338</v>
      </c>
      <c r="C444" s="85" t="s">
        <v>339</v>
      </c>
      <c r="D444" s="228">
        <v>5257180.5</v>
      </c>
      <c r="E444" s="228">
        <v>0</v>
      </c>
      <c r="F444" s="228">
        <v>0</v>
      </c>
      <c r="G444" s="228">
        <v>0</v>
      </c>
      <c r="H444" s="228">
        <v>0</v>
      </c>
      <c r="I444" s="228">
        <v>0</v>
      </c>
      <c r="J444" s="228">
        <v>0</v>
      </c>
      <c r="K444" s="228">
        <v>0</v>
      </c>
      <c r="L444" s="228">
        <v>0</v>
      </c>
      <c r="M444" s="76">
        <v>5257180.5</v>
      </c>
      <c r="N444" s="228">
        <v>0</v>
      </c>
      <c r="O444" s="290">
        <v>5257180.5</v>
      </c>
      <c r="P444" s="114" t="s">
        <v>1071</v>
      </c>
      <c r="Q444" s="78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</row>
    <row r="445" spans="1:36" ht="12" customHeight="1">
      <c r="A445" s="66"/>
      <c r="B445" s="81" t="s">
        <v>341</v>
      </c>
      <c r="C445" s="85" t="s">
        <v>342</v>
      </c>
      <c r="D445" s="228">
        <v>0</v>
      </c>
      <c r="E445" s="228">
        <v>2737765.57</v>
      </c>
      <c r="F445" s="228">
        <v>0</v>
      </c>
      <c r="G445" s="228">
        <v>0</v>
      </c>
      <c r="H445" s="228">
        <v>0</v>
      </c>
      <c r="I445" s="228">
        <v>0</v>
      </c>
      <c r="J445" s="228">
        <v>0</v>
      </c>
      <c r="K445" s="228">
        <v>0</v>
      </c>
      <c r="L445" s="228">
        <v>0</v>
      </c>
      <c r="M445" s="76">
        <v>2737765.57</v>
      </c>
      <c r="N445" s="228">
        <v>0</v>
      </c>
      <c r="O445" s="290">
        <v>2737765.57</v>
      </c>
      <c r="P445" s="114" t="s">
        <v>1072</v>
      </c>
      <c r="Q445" s="78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</row>
    <row r="446" spans="1:36" ht="12" customHeight="1">
      <c r="A446" s="66"/>
      <c r="B446" s="81" t="s">
        <v>344</v>
      </c>
      <c r="C446" s="85" t="s">
        <v>345</v>
      </c>
      <c r="D446" s="228">
        <v>0</v>
      </c>
      <c r="E446" s="228">
        <v>0</v>
      </c>
      <c r="F446" s="228">
        <v>0</v>
      </c>
      <c r="G446" s="228">
        <v>0</v>
      </c>
      <c r="H446" s="228">
        <v>0</v>
      </c>
      <c r="I446" s="228">
        <v>0</v>
      </c>
      <c r="J446" s="228">
        <v>0</v>
      </c>
      <c r="K446" s="228">
        <v>0</v>
      </c>
      <c r="L446" s="228">
        <v>0</v>
      </c>
      <c r="M446" s="76">
        <v>0</v>
      </c>
      <c r="N446" s="228">
        <v>0</v>
      </c>
      <c r="O446" s="290">
        <v>0</v>
      </c>
      <c r="P446" s="114" t="s">
        <v>1073</v>
      </c>
      <c r="Q446" s="78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</row>
    <row r="447" spans="1:36" ht="12" customHeight="1">
      <c r="A447" s="66"/>
      <c r="B447" s="81" t="s">
        <v>350</v>
      </c>
      <c r="C447" s="85" t="s">
        <v>351</v>
      </c>
      <c r="D447" s="228">
        <v>53711657.700000003</v>
      </c>
      <c r="E447" s="228">
        <v>0</v>
      </c>
      <c r="F447" s="228">
        <v>0</v>
      </c>
      <c r="G447" s="228">
        <v>12662084.859999999</v>
      </c>
      <c r="H447" s="228">
        <v>0</v>
      </c>
      <c r="I447" s="228">
        <v>0</v>
      </c>
      <c r="J447" s="228">
        <v>0</v>
      </c>
      <c r="K447" s="228">
        <v>0</v>
      </c>
      <c r="L447" s="228">
        <v>0</v>
      </c>
      <c r="M447" s="76">
        <v>66373742.560000002</v>
      </c>
      <c r="N447" s="228">
        <v>0</v>
      </c>
      <c r="O447" s="290">
        <v>66373742.560000002</v>
      </c>
      <c r="P447" s="114"/>
      <c r="Q447" s="78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</row>
    <row r="448" spans="1:36" ht="12" customHeight="1">
      <c r="A448" s="54"/>
      <c r="B448" s="81" t="s">
        <v>353</v>
      </c>
      <c r="C448" s="85" t="s">
        <v>354</v>
      </c>
      <c r="D448" s="228">
        <v>0</v>
      </c>
      <c r="E448" s="228">
        <v>39279398.939999998</v>
      </c>
      <c r="F448" s="228">
        <v>9963412.9500000011</v>
      </c>
      <c r="G448" s="228">
        <v>5118353.929999996</v>
      </c>
      <c r="H448" s="228">
        <v>4629298.84</v>
      </c>
      <c r="I448" s="228">
        <v>0</v>
      </c>
      <c r="J448" s="228">
        <v>67599933.290000007</v>
      </c>
      <c r="K448" s="228">
        <v>18411.27</v>
      </c>
      <c r="L448" s="228">
        <v>0</v>
      </c>
      <c r="M448" s="76">
        <v>126608809.22</v>
      </c>
      <c r="N448" s="228">
        <v>0</v>
      </c>
      <c r="O448" s="290">
        <v>126608809.22</v>
      </c>
      <c r="P448" s="114"/>
      <c r="Q448" s="78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</row>
    <row r="449" spans="1:36" ht="12" customHeight="1">
      <c r="A449" s="54"/>
      <c r="B449" s="81" t="s">
        <v>356</v>
      </c>
      <c r="C449" s="85" t="s">
        <v>357</v>
      </c>
      <c r="D449" s="228">
        <v>598987632.01000011</v>
      </c>
      <c r="E449" s="228">
        <v>66592161.419999957</v>
      </c>
      <c r="F449" s="228">
        <v>172115857.41999999</v>
      </c>
      <c r="G449" s="228">
        <v>235903916.66</v>
      </c>
      <c r="H449" s="228">
        <v>22663500.770000018</v>
      </c>
      <c r="I449" s="228">
        <v>1339017.22</v>
      </c>
      <c r="J449" s="228">
        <v>867539638.83000004</v>
      </c>
      <c r="K449" s="228">
        <v>-18690.590000000011</v>
      </c>
      <c r="L449" s="228">
        <v>1839387774.24</v>
      </c>
      <c r="M449" s="76">
        <v>3804510807.98</v>
      </c>
      <c r="N449" s="228">
        <v>0</v>
      </c>
      <c r="O449" s="290">
        <v>3804510807.98</v>
      </c>
      <c r="P449" s="114"/>
      <c r="Q449" s="78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</row>
    <row r="450" spans="1:36" ht="12" customHeight="1">
      <c r="A450" s="54"/>
      <c r="B450" s="81" t="s">
        <v>359</v>
      </c>
      <c r="C450" s="85" t="s">
        <v>360</v>
      </c>
      <c r="D450" s="228">
        <v>0</v>
      </c>
      <c r="E450" s="228">
        <v>0</v>
      </c>
      <c r="F450" s="228">
        <v>0</v>
      </c>
      <c r="G450" s="228">
        <v>0</v>
      </c>
      <c r="H450" s="228">
        <v>0</v>
      </c>
      <c r="I450" s="228">
        <v>0</v>
      </c>
      <c r="J450" s="228">
        <v>-100477.72</v>
      </c>
      <c r="K450" s="228">
        <v>0</v>
      </c>
      <c r="L450" s="228">
        <v>2956132890.77</v>
      </c>
      <c r="M450" s="76">
        <v>2956032413.0500002</v>
      </c>
      <c r="N450" s="228">
        <v>0</v>
      </c>
      <c r="O450" s="290">
        <v>2956032413.0500002</v>
      </c>
      <c r="P450" s="114" t="s">
        <v>1074</v>
      </c>
      <c r="Q450" s="78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</row>
    <row r="451" spans="1:36" ht="12" customHeight="1">
      <c r="A451" s="54"/>
      <c r="B451" s="115" t="s">
        <v>896</v>
      </c>
      <c r="C451" s="85"/>
      <c r="D451" s="95">
        <v>782812608.0200001</v>
      </c>
      <c r="E451" s="95">
        <v>130599124.58999996</v>
      </c>
      <c r="F451" s="95">
        <v>184545956.97</v>
      </c>
      <c r="G451" s="95">
        <v>253684355.44999999</v>
      </c>
      <c r="H451" s="95">
        <v>27394199.830000017</v>
      </c>
      <c r="I451" s="95">
        <v>1339099.21</v>
      </c>
      <c r="J451" s="95">
        <v>1162969979.6099999</v>
      </c>
      <c r="K451" s="95">
        <v>-279.32000000001062</v>
      </c>
      <c r="L451" s="95">
        <v>4797007399.79</v>
      </c>
      <c r="M451" s="95">
        <v>7340352444.1500006</v>
      </c>
      <c r="N451" s="95">
        <v>0</v>
      </c>
      <c r="O451" s="298">
        <v>7340352444.1500006</v>
      </c>
      <c r="P451" s="114"/>
      <c r="Q451" s="78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  <c r="AF451" s="54"/>
      <c r="AG451" s="54"/>
      <c r="AH451" s="54"/>
      <c r="AI451" s="54"/>
      <c r="AJ451" s="54"/>
    </row>
    <row r="452" spans="1:36" ht="12" customHeight="1">
      <c r="A452" s="54"/>
      <c r="B452" s="81" t="s">
        <v>897</v>
      </c>
      <c r="C452" s="85" t="s">
        <v>348</v>
      </c>
      <c r="D452" s="228">
        <v>-1473459431.99</v>
      </c>
      <c r="E452" s="228">
        <v>-3748362.67</v>
      </c>
      <c r="F452" s="228">
        <v>-704206.39</v>
      </c>
      <c r="G452" s="228">
        <v>0</v>
      </c>
      <c r="H452" s="228">
        <v>0</v>
      </c>
      <c r="I452" s="228">
        <v>0</v>
      </c>
      <c r="J452" s="228">
        <v>-53376.3</v>
      </c>
      <c r="K452" s="228">
        <v>0</v>
      </c>
      <c r="L452" s="228">
        <v>0</v>
      </c>
      <c r="M452" s="228">
        <v>-1477965377.3500001</v>
      </c>
      <c r="N452" s="228">
        <v>0</v>
      </c>
      <c r="O452" s="312">
        <v>-1477965377.3500001</v>
      </c>
      <c r="P452" s="114"/>
      <c r="Q452" s="78"/>
      <c r="R452" s="54"/>
      <c r="S452" s="54"/>
      <c r="T452" s="54"/>
      <c r="U452" s="54"/>
      <c r="V452" s="54"/>
      <c r="W452" s="54"/>
      <c r="X452" s="54"/>
      <c r="Y452" s="54"/>
      <c r="Z452" s="54"/>
      <c r="AA452" s="54"/>
      <c r="AB452" s="54"/>
      <c r="AC452" s="54"/>
      <c r="AD452" s="54"/>
      <c r="AE452" s="54"/>
      <c r="AF452" s="54"/>
      <c r="AG452" s="54"/>
      <c r="AH452" s="54"/>
      <c r="AI452" s="54"/>
      <c r="AJ452" s="54"/>
    </row>
    <row r="453" spans="1:36" ht="18" customHeight="1" thickBot="1">
      <c r="A453" s="54"/>
      <c r="B453" s="115" t="s">
        <v>898</v>
      </c>
      <c r="C453" s="85"/>
      <c r="D453" s="95">
        <v>-690646823.96999991</v>
      </c>
      <c r="E453" s="95">
        <v>126850761.91999996</v>
      </c>
      <c r="F453" s="95">
        <v>183841750.58000001</v>
      </c>
      <c r="G453" s="95">
        <v>253684355.44999999</v>
      </c>
      <c r="H453" s="95">
        <v>27394199.830000017</v>
      </c>
      <c r="I453" s="95">
        <v>1339099.21</v>
      </c>
      <c r="J453" s="95">
        <v>1162916603.3099999</v>
      </c>
      <c r="K453" s="95">
        <v>-279.32000000001062</v>
      </c>
      <c r="L453" s="95">
        <v>4797007399.79</v>
      </c>
      <c r="M453" s="95">
        <v>5862387066.8000002</v>
      </c>
      <c r="N453" s="95">
        <v>0</v>
      </c>
      <c r="O453" s="276">
        <v>5862387066.8000002</v>
      </c>
      <c r="P453" s="114"/>
      <c r="Q453" s="78"/>
      <c r="R453" s="54"/>
      <c r="S453" s="54"/>
      <c r="T453" s="54"/>
      <c r="U453" s="54"/>
      <c r="V453" s="54"/>
      <c r="W453" s="54"/>
      <c r="X453" s="54"/>
      <c r="Y453" s="54"/>
      <c r="Z453" s="54"/>
      <c r="AA453" s="54"/>
      <c r="AB453" s="54"/>
      <c r="AC453" s="54"/>
      <c r="AD453" s="54"/>
      <c r="AE453" s="54"/>
      <c r="AF453" s="54"/>
      <c r="AG453" s="54"/>
      <c r="AH453" s="54"/>
      <c r="AI453" s="54"/>
      <c r="AJ453" s="54"/>
    </row>
    <row r="454" spans="1:36" ht="12" customHeight="1" thickTop="1">
      <c r="A454" s="54"/>
      <c r="B454" s="106"/>
      <c r="C454" s="85"/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277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  <c r="AA454" s="54"/>
      <c r="AB454" s="54"/>
      <c r="AC454" s="54"/>
      <c r="AD454" s="54"/>
      <c r="AE454" s="54"/>
      <c r="AF454" s="54"/>
      <c r="AG454" s="54"/>
      <c r="AH454" s="54"/>
      <c r="AI454" s="54"/>
      <c r="AJ454" s="54"/>
    </row>
    <row r="455" spans="1:36" ht="12" customHeight="1">
      <c r="A455" s="54"/>
      <c r="B455" s="106" t="s">
        <v>1075</v>
      </c>
      <c r="C455" s="85"/>
      <c r="D455" s="132"/>
      <c r="E455" s="132"/>
      <c r="F455" s="132"/>
      <c r="G455" s="132"/>
      <c r="H455" s="132"/>
      <c r="I455" s="132"/>
      <c r="J455" s="132"/>
      <c r="K455" s="132"/>
      <c r="L455" s="132"/>
      <c r="M455" s="132"/>
      <c r="N455" s="132"/>
      <c r="O455" s="277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  <c r="AA455" s="54"/>
      <c r="AB455" s="54"/>
      <c r="AC455" s="54"/>
      <c r="AD455" s="54"/>
      <c r="AE455" s="54"/>
      <c r="AF455" s="54"/>
      <c r="AG455" s="54"/>
      <c r="AH455" s="54"/>
      <c r="AI455" s="54"/>
      <c r="AJ455" s="54"/>
    </row>
    <row r="456" spans="1:36" ht="12" customHeight="1">
      <c r="A456" s="54"/>
      <c r="B456" s="133" t="s">
        <v>899</v>
      </c>
      <c r="C456" s="134"/>
      <c r="D456" s="135">
        <v>707441813.19000006</v>
      </c>
      <c r="E456" s="313" t="s">
        <v>900</v>
      </c>
      <c r="F456" s="132"/>
      <c r="G456" s="132"/>
      <c r="H456" s="132"/>
      <c r="I456" s="132"/>
      <c r="J456" s="132"/>
      <c r="K456" s="132"/>
      <c r="L456" s="132"/>
      <c r="M456" s="132"/>
      <c r="N456" s="132"/>
      <c r="O456" s="277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  <c r="AA456" s="54"/>
      <c r="AB456" s="54"/>
      <c r="AC456" s="54"/>
      <c r="AD456" s="54"/>
      <c r="AE456" s="54"/>
      <c r="AF456" s="54"/>
      <c r="AG456" s="54"/>
      <c r="AH456" s="54"/>
      <c r="AI456" s="54"/>
      <c r="AJ456" s="54"/>
    </row>
    <row r="457" spans="1:36" ht="12" customHeight="1">
      <c r="A457" s="54"/>
      <c r="B457" s="133" t="s">
        <v>901</v>
      </c>
      <c r="C457" s="134"/>
      <c r="D457" s="233">
        <v>0</v>
      </c>
      <c r="E457" s="132"/>
      <c r="F457" s="135"/>
      <c r="G457" s="132"/>
      <c r="H457" s="132"/>
      <c r="I457" s="132"/>
      <c r="J457" s="132"/>
      <c r="K457" s="132"/>
      <c r="L457" s="132"/>
      <c r="M457" s="132"/>
      <c r="N457" s="132"/>
      <c r="O457" s="277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  <c r="AA457" s="54"/>
      <c r="AB457" s="54"/>
      <c r="AC457" s="54"/>
      <c r="AD457" s="54"/>
      <c r="AE457" s="54"/>
      <c r="AF457" s="54"/>
      <c r="AG457" s="54"/>
      <c r="AH457" s="54"/>
      <c r="AI457" s="54"/>
      <c r="AJ457" s="54"/>
    </row>
    <row r="458" spans="1:36" ht="12" customHeight="1">
      <c r="A458" s="54"/>
      <c r="B458" s="133" t="s">
        <v>902</v>
      </c>
      <c r="C458" s="134"/>
      <c r="D458" s="233">
        <v>0</v>
      </c>
      <c r="E458" s="132"/>
      <c r="F458" s="135"/>
      <c r="G458" s="132"/>
      <c r="H458" s="132"/>
      <c r="I458" s="132"/>
      <c r="J458" s="132"/>
      <c r="K458" s="132"/>
      <c r="L458" s="132"/>
      <c r="M458" s="132"/>
      <c r="N458" s="132"/>
      <c r="O458" s="277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  <c r="AA458" s="54"/>
      <c r="AB458" s="54"/>
      <c r="AC458" s="54"/>
      <c r="AD458" s="54"/>
      <c r="AE458" s="54"/>
      <c r="AF458" s="54"/>
      <c r="AG458" s="54"/>
      <c r="AH458" s="54"/>
      <c r="AI458" s="54"/>
      <c r="AJ458" s="54"/>
    </row>
    <row r="459" spans="1:36" ht="12" customHeight="1">
      <c r="A459" s="54"/>
      <c r="B459" s="133" t="s">
        <v>903</v>
      </c>
      <c r="C459" s="134"/>
      <c r="D459" s="136">
        <v>707441813.19000006</v>
      </c>
      <c r="E459" s="132"/>
      <c r="F459" s="135"/>
      <c r="G459" s="132"/>
      <c r="H459" s="132"/>
      <c r="I459" s="132"/>
      <c r="J459" s="132"/>
      <c r="K459" s="132"/>
      <c r="L459" s="132"/>
      <c r="M459" s="132"/>
      <c r="N459" s="132"/>
      <c r="O459" s="277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  <c r="AA459" s="54"/>
      <c r="AB459" s="54"/>
      <c r="AC459" s="54"/>
      <c r="AD459" s="54"/>
      <c r="AE459" s="54"/>
      <c r="AF459" s="54"/>
      <c r="AG459" s="54"/>
      <c r="AH459" s="54"/>
      <c r="AI459" s="54"/>
      <c r="AJ459" s="54"/>
    </row>
    <row r="460" spans="1:36" ht="12" customHeight="1">
      <c r="A460" s="54"/>
      <c r="B460" s="133" t="s">
        <v>904</v>
      </c>
      <c r="C460" s="134"/>
      <c r="D460" s="136">
        <v>2834941245.1299996</v>
      </c>
      <c r="E460" s="132"/>
      <c r="F460" s="135"/>
      <c r="G460" s="132"/>
      <c r="H460" s="132"/>
      <c r="I460" s="132"/>
      <c r="J460" s="132"/>
      <c r="K460" s="132"/>
      <c r="L460" s="132"/>
      <c r="M460" s="132"/>
      <c r="N460" s="132"/>
      <c r="O460" s="277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  <c r="AA460" s="54"/>
      <c r="AB460" s="54"/>
      <c r="AC460" s="54"/>
      <c r="AD460" s="54"/>
      <c r="AE460" s="54"/>
      <c r="AF460" s="54"/>
      <c r="AG460" s="54"/>
      <c r="AH460" s="54"/>
      <c r="AI460" s="54"/>
      <c r="AJ460" s="54"/>
    </row>
    <row r="461" spans="1:36" ht="12" customHeight="1">
      <c r="A461" s="54"/>
      <c r="B461" s="133" t="s">
        <v>905</v>
      </c>
      <c r="C461" s="134"/>
      <c r="D461" s="136">
        <v>3542383058.3199997</v>
      </c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277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</row>
    <row r="462" spans="1:36" ht="12" customHeight="1">
      <c r="A462" s="54"/>
      <c r="B462" s="133"/>
      <c r="C462" s="116"/>
      <c r="D462" s="136"/>
      <c r="E462" s="132"/>
      <c r="F462" s="137" t="s">
        <v>1107</v>
      </c>
      <c r="G462" s="132"/>
      <c r="H462" s="132"/>
      <c r="I462" s="132"/>
      <c r="J462" s="132"/>
      <c r="K462" s="132"/>
      <c r="L462" s="132"/>
      <c r="M462" s="132"/>
      <c r="N462" s="132"/>
      <c r="O462" s="277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  <c r="AA462" s="54"/>
      <c r="AB462" s="54"/>
      <c r="AC462" s="54"/>
      <c r="AD462" s="54"/>
      <c r="AE462" s="54"/>
      <c r="AF462" s="54"/>
      <c r="AG462" s="54"/>
      <c r="AH462" s="54"/>
      <c r="AI462" s="54"/>
      <c r="AJ462" s="54"/>
    </row>
    <row r="463" spans="1:36" ht="12" customHeight="1">
      <c r="A463" s="54"/>
      <c r="B463" s="133" t="s">
        <v>1179</v>
      </c>
      <c r="C463" s="116"/>
      <c r="D463" s="138">
        <v>0.18683488219195662</v>
      </c>
      <c r="E463" s="132"/>
      <c r="F463" s="139" t="s">
        <v>906</v>
      </c>
      <c r="G463" s="132"/>
      <c r="H463" s="132"/>
      <c r="I463" s="132"/>
      <c r="J463" s="132"/>
      <c r="K463" s="132"/>
      <c r="L463" s="132"/>
      <c r="M463" s="132"/>
      <c r="N463" s="132"/>
      <c r="O463" s="277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  <c r="AA463" s="54"/>
      <c r="AB463" s="54"/>
      <c r="AC463" s="54"/>
      <c r="AD463" s="54"/>
      <c r="AE463" s="54"/>
      <c r="AF463" s="54"/>
      <c r="AG463" s="54"/>
      <c r="AH463" s="54"/>
      <c r="AI463" s="54"/>
      <c r="AJ463" s="54"/>
    </row>
    <row r="464" spans="1:36" ht="12" customHeight="1">
      <c r="A464" s="66"/>
      <c r="B464" s="140"/>
      <c r="C464" s="85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277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  <c r="AA464" s="54"/>
      <c r="AB464" s="54"/>
      <c r="AC464" s="54"/>
      <c r="AD464" s="54"/>
      <c r="AE464" s="54"/>
      <c r="AF464" s="54"/>
      <c r="AG464" s="54"/>
      <c r="AH464" s="54"/>
      <c r="AI464" s="54"/>
      <c r="AJ464" s="54"/>
    </row>
    <row r="465" spans="1:36" ht="12" customHeight="1">
      <c r="A465" s="66"/>
      <c r="B465" s="140"/>
      <c r="C465" s="85"/>
      <c r="D465" s="132"/>
      <c r="E465" s="132"/>
      <c r="F465" s="132"/>
      <c r="G465" s="132"/>
      <c r="H465" s="132"/>
      <c r="I465" s="132"/>
      <c r="J465" s="132"/>
      <c r="K465" s="132"/>
      <c r="L465" s="132"/>
      <c r="M465" s="132"/>
      <c r="N465" s="132"/>
      <c r="O465" s="277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  <c r="AA465" s="54"/>
      <c r="AB465" s="54"/>
      <c r="AC465" s="54"/>
      <c r="AD465" s="54"/>
      <c r="AE465" s="54"/>
      <c r="AF465" s="54"/>
      <c r="AG465" s="54"/>
      <c r="AH465" s="54"/>
      <c r="AI465" s="54"/>
      <c r="AJ465" s="54"/>
    </row>
    <row r="466" spans="1:36" ht="12" customHeight="1" thickBot="1">
      <c r="A466" s="66"/>
      <c r="B466" s="140"/>
      <c r="C466" s="85"/>
      <c r="D466" s="132"/>
      <c r="E466" s="132"/>
      <c r="F466" s="132"/>
      <c r="G466" s="132"/>
      <c r="H466" s="132"/>
      <c r="I466" s="132"/>
      <c r="J466" s="132"/>
      <c r="K466" s="132"/>
      <c r="L466" s="132"/>
      <c r="M466" s="132"/>
      <c r="N466" s="132"/>
      <c r="O466" s="277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  <c r="AA466" s="54"/>
      <c r="AB466" s="54"/>
      <c r="AC466" s="54"/>
      <c r="AD466" s="54"/>
      <c r="AE466" s="54"/>
      <c r="AF466" s="54"/>
      <c r="AG466" s="54"/>
      <c r="AH466" s="54"/>
      <c r="AI466" s="54"/>
      <c r="AJ466" s="54"/>
    </row>
    <row r="467" spans="1:36" ht="12" customHeight="1" thickBot="1">
      <c r="A467" s="141" t="s">
        <v>907</v>
      </c>
      <c r="B467" s="142"/>
      <c r="C467" s="142"/>
      <c r="D467" s="142"/>
      <c r="E467" s="142"/>
      <c r="F467" s="142"/>
      <c r="G467" s="142"/>
      <c r="H467" s="142"/>
      <c r="I467" s="142"/>
      <c r="J467" s="142"/>
      <c r="K467" s="142"/>
      <c r="L467" s="142"/>
      <c r="M467" s="142"/>
      <c r="N467" s="142"/>
      <c r="O467" s="278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  <c r="AA467" s="54"/>
      <c r="AB467" s="54"/>
      <c r="AC467" s="54"/>
      <c r="AD467" s="54"/>
      <c r="AE467" s="54"/>
      <c r="AF467" s="54"/>
      <c r="AG467" s="54"/>
      <c r="AH467" s="54"/>
      <c r="AI467" s="54"/>
      <c r="AJ467" s="54"/>
    </row>
    <row r="468" spans="1:36" ht="12" customHeight="1" thickBot="1">
      <c r="A468" s="66"/>
      <c r="B468" s="143" t="s">
        <v>908</v>
      </c>
      <c r="C468" s="144"/>
      <c r="D468" s="132"/>
      <c r="E468" s="132"/>
      <c r="F468" s="132"/>
      <c r="G468" s="132"/>
      <c r="H468" s="132"/>
      <c r="I468" s="132"/>
      <c r="J468" s="132"/>
      <c r="K468" s="132"/>
      <c r="L468" s="132"/>
      <c r="M468" s="132"/>
      <c r="N468" s="132"/>
      <c r="O468" s="277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  <c r="AA468" s="54"/>
      <c r="AB468" s="54"/>
      <c r="AC468" s="54"/>
      <c r="AD468" s="54"/>
      <c r="AE468" s="54"/>
      <c r="AF468" s="54"/>
      <c r="AG468" s="54"/>
      <c r="AH468" s="54"/>
      <c r="AI468" s="54"/>
      <c r="AJ468" s="54"/>
    </row>
    <row r="469" spans="1:36" ht="12" customHeight="1">
      <c r="A469" s="66"/>
      <c r="B469" s="145"/>
      <c r="C469" s="85"/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2"/>
      <c r="O469" s="277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  <c r="AA469" s="54"/>
      <c r="AB469" s="54"/>
      <c r="AC469" s="54"/>
      <c r="AD469" s="54"/>
      <c r="AE469" s="54"/>
      <c r="AF469" s="54"/>
      <c r="AG469" s="54"/>
      <c r="AH469" s="54"/>
      <c r="AI469" s="54"/>
      <c r="AJ469" s="54"/>
    </row>
    <row r="470" spans="1:36" ht="12" customHeight="1">
      <c r="A470" s="66"/>
      <c r="B470" s="146"/>
      <c r="C470" s="134"/>
      <c r="D470" s="132">
        <v>707441813.19000006</v>
      </c>
      <c r="E470" s="147" t="s">
        <v>909</v>
      </c>
      <c r="F470" s="132"/>
      <c r="G470" s="147"/>
      <c r="H470" s="147"/>
      <c r="I470" s="147"/>
      <c r="J470" s="147"/>
      <c r="K470" s="147"/>
      <c r="L470" s="132"/>
      <c r="M470" s="132"/>
      <c r="N470" s="132"/>
      <c r="O470" s="277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  <c r="AA470" s="54"/>
      <c r="AB470" s="54"/>
      <c r="AC470" s="54"/>
      <c r="AD470" s="54"/>
      <c r="AE470" s="54"/>
      <c r="AF470" s="54"/>
      <c r="AG470" s="54"/>
      <c r="AH470" s="54"/>
      <c r="AI470" s="54"/>
      <c r="AJ470" s="54"/>
    </row>
    <row r="471" spans="1:36" ht="12" customHeight="1">
      <c r="A471" s="66"/>
      <c r="B471" s="146"/>
      <c r="C471" s="116"/>
      <c r="D471" s="132"/>
      <c r="E471" s="147"/>
      <c r="F471" s="132"/>
      <c r="G471" s="147"/>
      <c r="H471" s="147"/>
      <c r="I471" s="147"/>
      <c r="J471" s="147"/>
      <c r="K471" s="147"/>
      <c r="L471" s="132"/>
      <c r="M471" s="132"/>
      <c r="N471" s="132"/>
      <c r="O471" s="277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  <c r="AA471" s="54"/>
      <c r="AB471" s="54"/>
      <c r="AC471" s="54"/>
      <c r="AD471" s="54"/>
      <c r="AE471" s="54"/>
      <c r="AF471" s="54"/>
      <c r="AG471" s="54"/>
      <c r="AH471" s="54"/>
      <c r="AI471" s="54"/>
      <c r="AJ471" s="54"/>
    </row>
    <row r="472" spans="1:36" ht="12" customHeight="1">
      <c r="A472" s="66"/>
      <c r="B472" s="146"/>
      <c r="C472" s="134"/>
      <c r="D472" s="132">
        <v>0</v>
      </c>
      <c r="E472" s="147" t="s">
        <v>910</v>
      </c>
      <c r="F472" s="132"/>
      <c r="G472" s="147"/>
      <c r="H472" s="147"/>
      <c r="I472" s="147"/>
      <c r="J472" s="147"/>
      <c r="K472" s="147"/>
      <c r="L472" s="132"/>
      <c r="M472" s="132"/>
      <c r="N472" s="132"/>
      <c r="O472" s="277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  <c r="AA472" s="54"/>
      <c r="AB472" s="54"/>
      <c r="AC472" s="54"/>
      <c r="AD472" s="54"/>
      <c r="AE472" s="54"/>
      <c r="AF472" s="54"/>
      <c r="AG472" s="54"/>
      <c r="AH472" s="54"/>
      <c r="AI472" s="54"/>
      <c r="AJ472" s="54"/>
    </row>
    <row r="473" spans="1:36" ht="12" customHeight="1">
      <c r="A473" s="66"/>
      <c r="B473" s="146"/>
      <c r="C473" s="116"/>
      <c r="D473" s="132"/>
      <c r="E473" s="147"/>
      <c r="F473" s="132"/>
      <c r="G473" s="147"/>
      <c r="H473" s="147"/>
      <c r="I473" s="147"/>
      <c r="J473" s="147"/>
      <c r="K473" s="147"/>
      <c r="L473" s="132"/>
      <c r="M473" s="132"/>
      <c r="N473" s="132"/>
      <c r="O473" s="277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  <c r="AA473" s="54"/>
      <c r="AB473" s="54"/>
      <c r="AC473" s="54"/>
      <c r="AD473" s="54"/>
      <c r="AE473" s="54"/>
      <c r="AF473" s="54"/>
      <c r="AG473" s="54"/>
      <c r="AH473" s="54"/>
      <c r="AI473" s="54"/>
      <c r="AJ473" s="54"/>
    </row>
    <row r="474" spans="1:36" ht="12" customHeight="1">
      <c r="A474" s="54"/>
      <c r="B474" s="146"/>
      <c r="C474" s="134"/>
      <c r="D474" s="132">
        <v>0</v>
      </c>
      <c r="E474" s="147" t="s">
        <v>911</v>
      </c>
      <c r="F474" s="132"/>
      <c r="G474" s="147"/>
      <c r="H474" s="147"/>
      <c r="I474" s="147"/>
      <c r="J474" s="147"/>
      <c r="K474" s="147"/>
      <c r="L474" s="132"/>
      <c r="M474" s="132"/>
      <c r="N474" s="132"/>
      <c r="O474" s="277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  <c r="AA474" s="54"/>
      <c r="AB474" s="54"/>
      <c r="AC474" s="54"/>
      <c r="AD474" s="54"/>
      <c r="AE474" s="54"/>
      <c r="AF474" s="54"/>
      <c r="AG474" s="54"/>
      <c r="AH474" s="54"/>
      <c r="AI474" s="54"/>
      <c r="AJ474" s="54"/>
    </row>
    <row r="475" spans="1:36" ht="12" customHeight="1">
      <c r="A475" s="54"/>
      <c r="B475" s="140"/>
      <c r="C475" s="85"/>
      <c r="D475" s="132"/>
      <c r="E475" s="132"/>
      <c r="F475" s="147"/>
      <c r="G475" s="147"/>
      <c r="H475" s="147"/>
      <c r="I475" s="147"/>
      <c r="J475" s="147"/>
      <c r="K475" s="147"/>
      <c r="L475" s="132"/>
      <c r="M475" s="132"/>
      <c r="N475" s="132"/>
      <c r="O475" s="277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  <c r="AA475" s="54"/>
      <c r="AB475" s="54"/>
      <c r="AC475" s="54"/>
      <c r="AD475" s="54"/>
      <c r="AE475" s="54"/>
      <c r="AF475" s="54"/>
      <c r="AG475" s="54"/>
      <c r="AH475" s="54"/>
      <c r="AI475" s="54"/>
      <c r="AJ475" s="54"/>
    </row>
    <row r="476" spans="1:36" ht="12" customHeight="1" thickBot="1">
      <c r="A476" s="66"/>
      <c r="B476" s="140"/>
      <c r="C476" s="85"/>
      <c r="D476" s="132"/>
      <c r="E476" s="132"/>
      <c r="F476" s="132"/>
      <c r="G476" s="132"/>
      <c r="H476" s="132"/>
      <c r="I476" s="132"/>
      <c r="J476" s="132"/>
      <c r="K476" s="132"/>
      <c r="L476" s="132"/>
      <c r="M476" s="132"/>
      <c r="N476" s="132"/>
      <c r="O476" s="277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  <c r="AA476" s="54"/>
      <c r="AB476" s="54"/>
      <c r="AC476" s="54"/>
      <c r="AD476" s="54"/>
      <c r="AE476" s="54"/>
      <c r="AF476" s="54"/>
      <c r="AG476" s="54"/>
      <c r="AH476" s="54"/>
      <c r="AI476" s="54"/>
      <c r="AJ476" s="54"/>
    </row>
    <row r="477" spans="1:36" ht="12" customHeight="1" thickBot="1">
      <c r="A477" s="66"/>
      <c r="B477" s="148" t="s">
        <v>912</v>
      </c>
      <c r="C477" s="149"/>
      <c r="D477" s="132"/>
      <c r="E477" s="132"/>
      <c r="F477" s="132"/>
      <c r="G477" s="132"/>
      <c r="H477" s="132"/>
      <c r="I477" s="132"/>
      <c r="J477" s="132"/>
      <c r="K477" s="132"/>
      <c r="L477" s="132"/>
      <c r="M477" s="132"/>
      <c r="N477" s="132"/>
      <c r="O477" s="277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  <c r="AA477" s="54"/>
      <c r="AB477" s="54"/>
      <c r="AC477" s="54"/>
      <c r="AD477" s="54"/>
      <c r="AE477" s="54"/>
      <c r="AF477" s="54"/>
      <c r="AG477" s="54"/>
      <c r="AH477" s="54"/>
      <c r="AI477" s="54"/>
      <c r="AJ477" s="54"/>
    </row>
    <row r="478" spans="1:36" ht="12" customHeight="1">
      <c r="A478" s="66"/>
      <c r="B478" s="140"/>
      <c r="C478" s="85"/>
      <c r="D478" s="132"/>
      <c r="E478" s="132"/>
      <c r="F478" s="132"/>
      <c r="G478" s="132"/>
      <c r="H478" s="132"/>
      <c r="I478" s="132"/>
      <c r="J478" s="132"/>
      <c r="K478" s="132"/>
      <c r="L478" s="132"/>
      <c r="M478" s="132"/>
      <c r="N478" s="132"/>
      <c r="O478" s="277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54"/>
      <c r="AD478" s="54"/>
      <c r="AE478" s="54"/>
      <c r="AF478" s="54"/>
      <c r="AG478" s="54"/>
      <c r="AH478" s="54"/>
      <c r="AI478" s="54"/>
      <c r="AJ478" s="54"/>
    </row>
    <row r="479" spans="1:36" ht="12" customHeight="1">
      <c r="A479" s="66"/>
      <c r="B479" s="150" t="s">
        <v>913</v>
      </c>
      <c r="C479" s="134"/>
      <c r="D479" s="132">
        <v>1440750084.1699996</v>
      </c>
      <c r="E479" s="132">
        <v>182358898.75</v>
      </c>
      <c r="F479" s="132">
        <v>217749922.16999996</v>
      </c>
      <c r="G479" s="132">
        <v>274029597.15000004</v>
      </c>
      <c r="H479" s="132">
        <v>65865243.999999993</v>
      </c>
      <c r="I479" s="132">
        <v>214386118.85999998</v>
      </c>
      <c r="J479" s="132">
        <v>1236627553.8200002</v>
      </c>
      <c r="K479" s="132">
        <v>131259.48000000004</v>
      </c>
      <c r="L479" s="132">
        <v>4979901368.3999996</v>
      </c>
      <c r="M479" s="132">
        <v>8611800046.7999973</v>
      </c>
      <c r="N479" s="132">
        <v>41382733.279999994</v>
      </c>
      <c r="O479" s="132">
        <v>8653182780.079998</v>
      </c>
      <c r="P479" s="54"/>
      <c r="Q479" s="54"/>
      <c r="R479" s="89"/>
      <c r="S479" s="54"/>
      <c r="T479" s="54"/>
      <c r="U479" s="54"/>
      <c r="V479" s="54"/>
      <c r="W479" s="54"/>
      <c r="X479" s="54"/>
      <c r="Y479" s="54"/>
      <c r="Z479" s="54"/>
      <c r="AA479" s="54"/>
      <c r="AB479" s="54"/>
      <c r="AC479" s="54"/>
      <c r="AD479" s="54"/>
      <c r="AE479" s="54"/>
      <c r="AF479" s="54"/>
      <c r="AG479" s="54"/>
      <c r="AH479" s="54"/>
      <c r="AI479" s="54"/>
      <c r="AJ479" s="54"/>
    </row>
    <row r="480" spans="1:36" ht="12" customHeight="1">
      <c r="A480" s="54"/>
      <c r="B480" s="150"/>
      <c r="C480" s="116"/>
      <c r="D480" s="132"/>
      <c r="E480" s="132"/>
      <c r="F480" s="132"/>
      <c r="G480" s="132"/>
      <c r="H480" s="132"/>
      <c r="I480" s="132"/>
      <c r="J480" s="132"/>
      <c r="K480" s="132"/>
      <c r="L480" s="132"/>
      <c r="M480" s="132"/>
      <c r="N480" s="132"/>
      <c r="O480" s="277"/>
      <c r="P480" s="54"/>
      <c r="Q480" s="54"/>
      <c r="R480" s="89"/>
      <c r="S480" s="54"/>
      <c r="T480" s="54"/>
      <c r="U480" s="54"/>
      <c r="V480" s="54"/>
      <c r="W480" s="54"/>
      <c r="X480" s="54"/>
      <c r="Y480" s="54"/>
      <c r="Z480" s="54"/>
      <c r="AA480" s="54"/>
      <c r="AB480" s="54"/>
      <c r="AC480" s="54"/>
      <c r="AD480" s="54"/>
      <c r="AE480" s="54"/>
      <c r="AF480" s="54"/>
      <c r="AG480" s="54"/>
      <c r="AH480" s="54"/>
      <c r="AI480" s="54"/>
      <c r="AJ480" s="54"/>
    </row>
    <row r="481" spans="1:36" ht="12" customHeight="1">
      <c r="A481" s="54"/>
      <c r="B481" s="150" t="s">
        <v>914</v>
      </c>
      <c r="C481" s="134"/>
      <c r="D481" s="132">
        <v>2131396909.0689995</v>
      </c>
      <c r="E481" s="132">
        <v>55508137.155999988</v>
      </c>
      <c r="F481" s="132">
        <v>33908173.230000004</v>
      </c>
      <c r="G481" s="132">
        <v>20345241.119999997</v>
      </c>
      <c r="H481" s="132">
        <v>38471044.170000002</v>
      </c>
      <c r="I481" s="132">
        <v>213047018.67000002</v>
      </c>
      <c r="J481" s="132">
        <v>73710950.609999999</v>
      </c>
      <c r="K481" s="132">
        <v>131538.79999999999</v>
      </c>
      <c r="L481" s="132">
        <v>182893968.36000001</v>
      </c>
      <c r="M481" s="132">
        <v>2749412981.184999</v>
      </c>
      <c r="N481" s="132">
        <v>41382733.279999994</v>
      </c>
      <c r="O481" s="132">
        <v>2790795714.4649997</v>
      </c>
      <c r="P481" s="54"/>
      <c r="Q481" s="54"/>
      <c r="R481" s="89"/>
      <c r="S481" s="54"/>
      <c r="T481" s="54"/>
      <c r="U481" s="54"/>
      <c r="V481" s="54"/>
      <c r="W481" s="54"/>
      <c r="X481" s="54"/>
      <c r="Y481" s="54"/>
      <c r="Z481" s="54"/>
      <c r="AA481" s="54"/>
      <c r="AB481" s="54"/>
      <c r="AC481" s="54"/>
      <c r="AD481" s="54"/>
      <c r="AE481" s="54"/>
      <c r="AF481" s="54"/>
      <c r="AG481" s="54"/>
      <c r="AH481" s="54"/>
      <c r="AI481" s="54"/>
      <c r="AJ481" s="54"/>
    </row>
    <row r="482" spans="1:36" ht="12" customHeight="1">
      <c r="A482" s="54"/>
      <c r="B482" s="151"/>
      <c r="C482" s="116"/>
      <c r="D482" s="132"/>
      <c r="E482" s="132"/>
      <c r="F482" s="132"/>
      <c r="G482" s="132"/>
      <c r="H482" s="132"/>
      <c r="I482" s="132"/>
      <c r="J482" s="132"/>
      <c r="K482" s="132"/>
      <c r="L482" s="132"/>
      <c r="M482" s="132"/>
      <c r="N482" s="132"/>
      <c r="O482" s="277"/>
      <c r="P482" s="54"/>
      <c r="Q482" s="54"/>
      <c r="R482" s="89"/>
      <c r="S482" s="54"/>
      <c r="T482" s="54"/>
      <c r="U482" s="54"/>
      <c r="V482" s="54"/>
      <c r="W482" s="54"/>
      <c r="X482" s="54"/>
      <c r="Y482" s="54"/>
      <c r="Z482" s="54"/>
      <c r="AA482" s="54"/>
      <c r="AB482" s="54"/>
      <c r="AC482" s="54"/>
      <c r="AD482" s="54"/>
      <c r="AE482" s="54"/>
      <c r="AF482" s="54"/>
      <c r="AG482" s="54"/>
      <c r="AH482" s="54"/>
      <c r="AI482" s="54"/>
      <c r="AJ482" s="54"/>
    </row>
    <row r="483" spans="1:36" ht="12" customHeight="1">
      <c r="A483" s="54"/>
      <c r="B483" s="150" t="s">
        <v>915</v>
      </c>
      <c r="C483" s="134"/>
      <c r="D483" s="132">
        <v>-690646823.96999991</v>
      </c>
      <c r="E483" s="132">
        <v>126850761.91999996</v>
      </c>
      <c r="F483" s="132">
        <v>183841750.58000001</v>
      </c>
      <c r="G483" s="132">
        <v>253684355.44999999</v>
      </c>
      <c r="H483" s="132">
        <v>27394199.830000017</v>
      </c>
      <c r="I483" s="132">
        <v>1339099.21</v>
      </c>
      <c r="J483" s="132">
        <v>1162916603.3099999</v>
      </c>
      <c r="K483" s="132">
        <v>-279.32000000001062</v>
      </c>
      <c r="L483" s="132">
        <v>4797007399.79</v>
      </c>
      <c r="M483" s="132">
        <v>5862387066.8000002</v>
      </c>
      <c r="N483" s="132">
        <v>0</v>
      </c>
      <c r="O483" s="132">
        <v>5862387066.8000002</v>
      </c>
      <c r="P483" s="54"/>
      <c r="Q483" s="54"/>
      <c r="R483" s="89"/>
      <c r="S483" s="54"/>
      <c r="T483" s="54"/>
      <c r="U483" s="54"/>
      <c r="V483" s="54"/>
      <c r="W483" s="54"/>
      <c r="X483" s="54"/>
      <c r="Y483" s="54"/>
      <c r="Z483" s="54"/>
      <c r="AA483" s="54"/>
      <c r="AB483" s="54"/>
      <c r="AC483" s="54"/>
      <c r="AD483" s="54"/>
      <c r="AE483" s="54"/>
      <c r="AF483" s="54"/>
      <c r="AG483" s="54"/>
      <c r="AH483" s="54"/>
      <c r="AI483" s="54"/>
      <c r="AJ483" s="54"/>
    </row>
    <row r="484" spans="1:36" ht="12" customHeight="1">
      <c r="A484" s="54"/>
      <c r="B484" s="150"/>
      <c r="C484" s="116"/>
      <c r="D484" s="132"/>
      <c r="E484" s="132"/>
      <c r="F484" s="132"/>
      <c r="G484" s="132"/>
      <c r="H484" s="132"/>
      <c r="I484" s="132"/>
      <c r="J484" s="132"/>
      <c r="K484" s="132"/>
      <c r="L484" s="132"/>
      <c r="M484" s="132"/>
      <c r="N484" s="132"/>
      <c r="O484" s="277"/>
      <c r="P484" s="54"/>
      <c r="Q484" s="54"/>
      <c r="R484" s="89"/>
      <c r="S484" s="54"/>
      <c r="T484" s="54"/>
      <c r="U484" s="54"/>
      <c r="V484" s="54"/>
      <c r="W484" s="54"/>
      <c r="X484" s="54"/>
      <c r="Y484" s="54"/>
      <c r="Z484" s="54"/>
      <c r="AA484" s="54"/>
      <c r="AB484" s="54"/>
      <c r="AC484" s="54"/>
      <c r="AD484" s="54"/>
      <c r="AE484" s="54"/>
      <c r="AF484" s="54"/>
      <c r="AG484" s="54"/>
      <c r="AH484" s="54"/>
      <c r="AI484" s="54"/>
      <c r="AJ484" s="54"/>
    </row>
    <row r="485" spans="1:36" ht="12" customHeight="1">
      <c r="A485" s="54"/>
      <c r="B485" s="152" t="s">
        <v>916</v>
      </c>
      <c r="C485" s="153"/>
      <c r="D485" s="132">
        <v>-0.92899990081787109</v>
      </c>
      <c r="E485" s="132">
        <v>-0.32599994540214539</v>
      </c>
      <c r="F485" s="132">
        <v>-1.64000004529953</v>
      </c>
      <c r="G485" s="132">
        <v>0.58000004291534424</v>
      </c>
      <c r="H485" s="132">
        <v>0</v>
      </c>
      <c r="I485" s="132">
        <v>0.97999995946884155</v>
      </c>
      <c r="J485" s="132">
        <v>-9.9999666213989258E-2</v>
      </c>
      <c r="K485" s="132">
        <v>0</v>
      </c>
      <c r="L485" s="132">
        <v>0.25</v>
      </c>
      <c r="M485" s="132">
        <v>-1.1850013732910156</v>
      </c>
      <c r="N485" s="132">
        <v>0</v>
      </c>
      <c r="O485" s="132">
        <v>-1.1850013732910156</v>
      </c>
      <c r="P485" s="54"/>
      <c r="Q485" s="54"/>
      <c r="R485" s="89"/>
      <c r="S485" s="54"/>
      <c r="T485" s="54"/>
      <c r="U485" s="54"/>
      <c r="V485" s="54"/>
      <c r="W485" s="54"/>
      <c r="X485" s="54"/>
      <c r="Y485" s="54"/>
      <c r="Z485" s="54"/>
      <c r="AA485" s="54"/>
      <c r="AB485" s="54"/>
      <c r="AC485" s="54"/>
      <c r="AD485" s="54"/>
      <c r="AE485" s="54"/>
      <c r="AF485" s="54"/>
      <c r="AG485" s="54"/>
      <c r="AH485" s="54"/>
      <c r="AI485" s="54"/>
      <c r="AJ485" s="54"/>
    </row>
    <row r="486" spans="1:36" ht="12" customHeight="1" thickBot="1">
      <c r="A486" s="54"/>
      <c r="B486" s="140"/>
      <c r="C486" s="85"/>
      <c r="D486" s="132"/>
      <c r="E486" s="132"/>
      <c r="F486" s="132"/>
      <c r="G486" s="132"/>
      <c r="H486" s="132"/>
      <c r="I486" s="132"/>
      <c r="J486" s="132"/>
      <c r="K486" s="132"/>
      <c r="L486" s="132"/>
      <c r="M486" s="132"/>
      <c r="N486" s="132"/>
      <c r="O486" s="277"/>
      <c r="P486" s="54"/>
      <c r="Q486" s="117"/>
      <c r="R486" s="89"/>
      <c r="S486" s="54"/>
      <c r="T486" s="54"/>
      <c r="U486" s="54"/>
      <c r="V486" s="54"/>
      <c r="W486" s="54"/>
      <c r="X486" s="54"/>
      <c r="Y486" s="54"/>
      <c r="Z486" s="54"/>
      <c r="AA486" s="54"/>
      <c r="AB486" s="54"/>
      <c r="AC486" s="54"/>
      <c r="AD486" s="54"/>
      <c r="AE486" s="54"/>
      <c r="AF486" s="54"/>
      <c r="AG486" s="54"/>
      <c r="AH486" s="54"/>
      <c r="AI486" s="54"/>
      <c r="AJ486" s="54"/>
    </row>
    <row r="487" spans="1:36" ht="12" customHeight="1">
      <c r="A487" s="54"/>
      <c r="B487" s="154" t="s">
        <v>917</v>
      </c>
      <c r="C487" s="155"/>
      <c r="D487" s="132">
        <v>-4.8289980888366699</v>
      </c>
      <c r="E487" s="132">
        <v>-0.34600013494491577</v>
      </c>
      <c r="F487" s="132">
        <v>-0.65000002086162567</v>
      </c>
      <c r="G487" s="132">
        <v>0.58000006293877959</v>
      </c>
      <c r="H487" s="132">
        <v>0</v>
      </c>
      <c r="I487" s="132">
        <v>0.97999996785074472</v>
      </c>
      <c r="J487" s="132">
        <v>-0.10000026226043701</v>
      </c>
      <c r="K487" s="132">
        <v>0</v>
      </c>
      <c r="L487" s="132">
        <v>-0.50000083446502686</v>
      </c>
      <c r="M487" s="132">
        <v>-4.8650026321411133</v>
      </c>
      <c r="N487" s="132">
        <v>0</v>
      </c>
      <c r="O487" s="132">
        <v>-4.8650054931640625</v>
      </c>
      <c r="P487" s="54"/>
      <c r="Q487" s="117"/>
      <c r="R487" s="89"/>
      <c r="S487" s="54"/>
      <c r="T487" s="54"/>
      <c r="U487" s="54"/>
      <c r="V487" s="54"/>
      <c r="W487" s="54"/>
      <c r="X487" s="54"/>
      <c r="Y487" s="54"/>
      <c r="Z487" s="54"/>
      <c r="AA487" s="54"/>
      <c r="AB487" s="54"/>
      <c r="AC487" s="54"/>
      <c r="AD487" s="54"/>
      <c r="AE487" s="54"/>
      <c r="AF487" s="54"/>
      <c r="AG487" s="54"/>
      <c r="AH487" s="54"/>
      <c r="AI487" s="54"/>
      <c r="AJ487" s="54"/>
    </row>
    <row r="488" spans="1:36" ht="12" customHeight="1">
      <c r="A488" s="54"/>
      <c r="B488" s="156"/>
      <c r="C488" s="157"/>
      <c r="D488" s="132"/>
      <c r="E488" s="132"/>
      <c r="F488" s="132"/>
      <c r="G488" s="132"/>
      <c r="H488" s="132"/>
      <c r="I488" s="132"/>
      <c r="J488" s="132"/>
      <c r="K488" s="132"/>
      <c r="L488" s="132"/>
      <c r="M488" s="132"/>
      <c r="N488" s="132"/>
      <c r="O488" s="277"/>
      <c r="P488" s="54"/>
      <c r="Q488" s="89"/>
      <c r="R488" s="89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</row>
    <row r="489" spans="1:36" ht="12" customHeight="1">
      <c r="A489" s="54"/>
      <c r="B489" s="54" t="s">
        <v>918</v>
      </c>
      <c r="C489" s="54"/>
      <c r="D489" s="279"/>
      <c r="E489" s="279"/>
      <c r="F489" s="279"/>
      <c r="G489" s="279"/>
      <c r="H489" s="279"/>
      <c r="I489" s="279"/>
      <c r="J489" s="279"/>
      <c r="K489" s="279"/>
      <c r="L489" s="279"/>
      <c r="M489" s="279"/>
      <c r="N489" s="279"/>
      <c r="O489" s="280"/>
      <c r="P489" s="54"/>
      <c r="Q489" s="89"/>
      <c r="R489" s="89"/>
      <c r="S489" s="54"/>
      <c r="T489" s="54"/>
      <c r="U489" s="54"/>
      <c r="V489" s="54"/>
      <c r="W489" s="54"/>
      <c r="X489" s="54"/>
      <c r="Y489" s="54"/>
      <c r="Z489" s="54"/>
      <c r="AA489" s="54"/>
      <c r="AB489" s="54"/>
      <c r="AC489" s="54"/>
      <c r="AD489" s="54"/>
      <c r="AE489" s="54"/>
      <c r="AF489" s="54"/>
      <c r="AG489" s="54"/>
      <c r="AH489" s="54"/>
      <c r="AI489" s="54"/>
      <c r="AJ489" s="54"/>
    </row>
    <row r="490" spans="1:36" ht="12" customHeight="1">
      <c r="A490" s="54"/>
      <c r="B490" s="140"/>
      <c r="C490" s="85"/>
      <c r="D490" s="279"/>
      <c r="E490" s="279"/>
      <c r="F490" s="279"/>
      <c r="G490" s="279"/>
      <c r="H490" s="279"/>
      <c r="I490" s="279"/>
      <c r="J490" s="279"/>
      <c r="K490" s="279"/>
      <c r="L490" s="279"/>
      <c r="M490" s="279"/>
      <c r="N490" s="279"/>
      <c r="O490" s="279"/>
      <c r="P490" s="54"/>
      <c r="Q490" s="89"/>
      <c r="R490" s="54"/>
      <c r="S490" s="54"/>
      <c r="T490" s="54"/>
      <c r="U490" s="54"/>
      <c r="V490" s="54"/>
      <c r="W490" s="54"/>
      <c r="X490" s="54"/>
      <c r="Y490" s="54"/>
      <c r="Z490" s="54"/>
      <c r="AA490" s="54"/>
      <c r="AB490" s="54"/>
      <c r="AC490" s="54"/>
      <c r="AD490" s="54"/>
      <c r="AE490" s="54"/>
      <c r="AF490" s="54"/>
      <c r="AG490" s="54"/>
      <c r="AH490" s="54"/>
      <c r="AI490" s="54"/>
      <c r="AJ490" s="54"/>
    </row>
    <row r="491" spans="1:36" ht="12" customHeight="1">
      <c r="A491" s="54"/>
      <c r="B491" s="140"/>
      <c r="C491" s="85"/>
      <c r="D491" s="279"/>
      <c r="E491" s="279"/>
      <c r="F491" s="279"/>
      <c r="G491" s="279"/>
      <c r="H491" s="279"/>
      <c r="I491" s="279"/>
      <c r="J491" s="279"/>
      <c r="K491" s="279"/>
      <c r="L491" s="279"/>
      <c r="M491" s="279"/>
      <c r="N491" s="279"/>
      <c r="O491" s="280"/>
      <c r="P491" s="54"/>
      <c r="Q491" s="89"/>
      <c r="R491" s="54"/>
      <c r="S491" s="54"/>
      <c r="T491" s="54"/>
      <c r="U491" s="54"/>
      <c r="V491" s="54"/>
      <c r="W491" s="54"/>
      <c r="X491" s="54"/>
      <c r="Y491" s="54"/>
      <c r="Z491" s="54"/>
      <c r="AA491" s="54"/>
      <c r="AB491" s="54"/>
      <c r="AC491" s="54"/>
      <c r="AD491" s="54"/>
      <c r="AE491" s="54"/>
      <c r="AF491" s="54"/>
      <c r="AG491" s="54"/>
      <c r="AH491" s="54"/>
      <c r="AI491" s="54"/>
      <c r="AJ491" s="54"/>
    </row>
    <row r="492" spans="1:36" ht="12" customHeight="1">
      <c r="A492" s="54"/>
      <c r="B492" s="140"/>
      <c r="C492" s="85"/>
      <c r="D492" s="279"/>
      <c r="E492" s="279"/>
      <c r="F492" s="279"/>
      <c r="G492" s="279"/>
      <c r="H492" s="279"/>
      <c r="I492" s="279"/>
      <c r="J492" s="279"/>
      <c r="K492" s="279"/>
      <c r="L492" s="279"/>
      <c r="M492" s="279"/>
      <c r="N492" s="279"/>
      <c r="O492" s="279"/>
      <c r="P492" s="54"/>
      <c r="Q492" s="89"/>
      <c r="R492" s="54"/>
      <c r="S492" s="54"/>
      <c r="T492" s="54"/>
      <c r="U492" s="54"/>
      <c r="V492" s="54"/>
      <c r="W492" s="54"/>
      <c r="X492" s="54"/>
      <c r="Y492" s="54"/>
      <c r="Z492" s="54"/>
      <c r="AA492" s="54"/>
      <c r="AB492" s="54"/>
      <c r="AC492" s="54"/>
      <c r="AD492" s="54"/>
      <c r="AE492" s="54"/>
      <c r="AF492" s="54"/>
      <c r="AG492" s="54"/>
      <c r="AH492" s="54"/>
      <c r="AI492" s="54"/>
      <c r="AJ492" s="54"/>
    </row>
    <row r="493" spans="1:36" ht="12" customHeight="1">
      <c r="A493" s="54"/>
      <c r="B493" s="140"/>
      <c r="C493" s="85"/>
      <c r="D493" s="279"/>
      <c r="E493" s="279"/>
      <c r="F493" s="279"/>
      <c r="G493" s="279"/>
      <c r="H493" s="279"/>
      <c r="I493" s="279"/>
      <c r="J493" s="279"/>
      <c r="K493" s="279"/>
      <c r="L493" s="279"/>
      <c r="M493" s="279"/>
      <c r="N493" s="279"/>
      <c r="O493" s="280"/>
      <c r="P493" s="54"/>
      <c r="Q493" s="89"/>
      <c r="R493" s="54"/>
      <c r="S493" s="54"/>
      <c r="T493" s="54"/>
      <c r="U493" s="54"/>
      <c r="V493" s="54"/>
      <c r="W493" s="54"/>
      <c r="X493" s="54"/>
      <c r="Y493" s="54"/>
      <c r="Z493" s="54"/>
      <c r="AA493" s="54"/>
      <c r="AB493" s="54"/>
      <c r="AC493" s="54"/>
      <c r="AD493" s="54"/>
      <c r="AE493" s="54"/>
      <c r="AF493" s="54"/>
      <c r="AG493" s="54"/>
      <c r="AH493" s="54"/>
      <c r="AI493" s="54"/>
      <c r="AJ493" s="54"/>
    </row>
    <row r="494" spans="1:36" ht="12" customHeight="1">
      <c r="A494" s="54"/>
      <c r="B494" s="140"/>
      <c r="C494" s="85"/>
      <c r="D494" s="279"/>
      <c r="E494" s="279"/>
      <c r="F494" s="279"/>
      <c r="G494" s="279"/>
      <c r="H494" s="279"/>
      <c r="I494" s="279"/>
      <c r="J494" s="279"/>
      <c r="K494" s="279"/>
      <c r="L494" s="279"/>
      <c r="M494" s="279"/>
      <c r="N494" s="279"/>
      <c r="O494" s="279"/>
      <c r="P494" s="54"/>
      <c r="Q494" s="89"/>
      <c r="R494" s="54"/>
      <c r="S494" s="54"/>
      <c r="T494" s="54"/>
      <c r="U494" s="54"/>
      <c r="V494" s="54"/>
      <c r="W494" s="54"/>
      <c r="X494" s="54"/>
      <c r="Y494" s="54"/>
      <c r="Z494" s="54"/>
      <c r="AA494" s="54"/>
      <c r="AB494" s="54"/>
      <c r="AC494" s="54"/>
      <c r="AD494" s="54"/>
      <c r="AE494" s="54"/>
      <c r="AF494" s="54"/>
      <c r="AG494" s="54"/>
      <c r="AH494" s="54"/>
      <c r="AI494" s="54"/>
      <c r="AJ494" s="54"/>
    </row>
    <row r="495" spans="1:36" ht="12" customHeight="1">
      <c r="A495" s="54"/>
      <c r="B495" s="140"/>
      <c r="C495" s="85"/>
      <c r="D495" s="279"/>
      <c r="E495" s="279"/>
      <c r="F495" s="279"/>
      <c r="G495" s="279"/>
      <c r="H495" s="279"/>
      <c r="I495" s="279"/>
      <c r="J495" s="279"/>
      <c r="K495" s="279"/>
      <c r="L495" s="279"/>
      <c r="M495" s="279"/>
      <c r="N495" s="279"/>
      <c r="O495" s="280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  <c r="AA495" s="54"/>
      <c r="AB495" s="54"/>
      <c r="AC495" s="54"/>
      <c r="AD495" s="54"/>
      <c r="AE495" s="54"/>
      <c r="AF495" s="54"/>
      <c r="AG495" s="54"/>
      <c r="AH495" s="54"/>
      <c r="AI495" s="54"/>
      <c r="AJ495" s="54"/>
    </row>
    <row r="496" spans="1:36" ht="12" customHeight="1">
      <c r="A496" s="54"/>
      <c r="B496" s="54"/>
      <c r="C496" s="54"/>
      <c r="D496" s="279"/>
      <c r="E496" s="279"/>
      <c r="F496" s="279"/>
      <c r="G496" s="279"/>
      <c r="H496" s="279"/>
      <c r="I496" s="279"/>
      <c r="J496" s="279"/>
      <c r="K496" s="279"/>
      <c r="L496" s="279"/>
      <c r="M496" s="279"/>
      <c r="N496" s="279"/>
      <c r="O496" s="279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  <c r="AA496" s="54"/>
      <c r="AB496" s="54"/>
      <c r="AC496" s="54"/>
      <c r="AD496" s="54"/>
      <c r="AE496" s="54"/>
      <c r="AF496" s="54"/>
      <c r="AG496" s="54"/>
      <c r="AH496" s="54"/>
      <c r="AI496" s="54"/>
      <c r="AJ496" s="54"/>
    </row>
    <row r="497" spans="1:36" ht="12" customHeight="1">
      <c r="A497" s="54"/>
      <c r="B497" s="54"/>
      <c r="C497" s="54"/>
      <c r="D497" s="279"/>
      <c r="E497" s="279"/>
      <c r="F497" s="279"/>
      <c r="G497" s="279"/>
      <c r="H497" s="279"/>
      <c r="I497" s="279"/>
      <c r="J497" s="279"/>
      <c r="K497" s="279"/>
      <c r="L497" s="279"/>
      <c r="M497" s="279"/>
      <c r="N497" s="279"/>
      <c r="O497" s="280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  <c r="AA497" s="54"/>
      <c r="AB497" s="54"/>
      <c r="AC497" s="54"/>
      <c r="AD497" s="54"/>
      <c r="AE497" s="54"/>
      <c r="AF497" s="54"/>
      <c r="AG497" s="54"/>
      <c r="AH497" s="54"/>
      <c r="AI497" s="54"/>
      <c r="AJ497" s="54"/>
    </row>
    <row r="498" spans="1:36" ht="12" customHeight="1">
      <c r="A498" s="54"/>
      <c r="B498" s="54"/>
      <c r="C498" s="54"/>
      <c r="D498" s="279"/>
      <c r="E498" s="279"/>
      <c r="F498" s="279"/>
      <c r="G498" s="279"/>
      <c r="H498" s="279"/>
      <c r="I498" s="279"/>
      <c r="J498" s="279"/>
      <c r="K498" s="279"/>
      <c r="L498" s="279"/>
      <c r="M498" s="279"/>
      <c r="N498" s="279"/>
      <c r="O498" s="279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54"/>
      <c r="AI498" s="54"/>
      <c r="AJ498" s="54"/>
    </row>
    <row r="499" spans="1:36" ht="12" customHeight="1">
      <c r="A499" s="54"/>
      <c r="B499" s="54"/>
      <c r="C499" s="54"/>
      <c r="D499" s="279"/>
      <c r="E499" s="279"/>
      <c r="F499" s="279"/>
      <c r="G499" s="279"/>
      <c r="H499" s="279"/>
      <c r="I499" s="279"/>
      <c r="J499" s="279"/>
      <c r="K499" s="279"/>
      <c r="L499" s="279"/>
      <c r="M499" s="279"/>
      <c r="N499" s="279"/>
      <c r="O499" s="280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  <c r="AA499" s="54"/>
      <c r="AB499" s="54"/>
      <c r="AC499" s="54"/>
      <c r="AD499" s="54"/>
      <c r="AE499" s="54"/>
      <c r="AF499" s="54"/>
      <c r="AG499" s="54"/>
      <c r="AH499" s="54"/>
      <c r="AI499" s="54"/>
      <c r="AJ499" s="54"/>
    </row>
    <row r="500" spans="1:36" ht="12" customHeight="1">
      <c r="A500" s="54"/>
      <c r="B500" s="54"/>
      <c r="C500" s="54"/>
      <c r="D500" s="279"/>
      <c r="E500" s="279"/>
      <c r="F500" s="279"/>
      <c r="G500" s="279"/>
      <c r="H500" s="279"/>
      <c r="I500" s="279"/>
      <c r="J500" s="279"/>
      <c r="K500" s="279"/>
      <c r="L500" s="279"/>
      <c r="M500" s="279"/>
      <c r="N500" s="279"/>
      <c r="O500" s="280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  <c r="AA500" s="54"/>
      <c r="AB500" s="54"/>
      <c r="AC500" s="54"/>
      <c r="AD500" s="54"/>
      <c r="AE500" s="54"/>
      <c r="AF500" s="54"/>
      <c r="AG500" s="54"/>
      <c r="AH500" s="54"/>
      <c r="AI500" s="54"/>
      <c r="AJ500" s="54"/>
    </row>
    <row r="501" spans="1:36" ht="12" customHeight="1">
      <c r="A501" s="54"/>
      <c r="B501" s="54"/>
      <c r="C501" s="54"/>
      <c r="D501" s="279"/>
      <c r="E501" s="279"/>
      <c r="F501" s="279"/>
      <c r="G501" s="279"/>
      <c r="H501" s="279"/>
      <c r="I501" s="279"/>
      <c r="J501" s="279"/>
      <c r="K501" s="279"/>
      <c r="L501" s="279"/>
      <c r="M501" s="279"/>
      <c r="N501" s="279"/>
      <c r="O501" s="280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  <c r="AA501" s="54"/>
      <c r="AB501" s="54"/>
      <c r="AC501" s="54"/>
      <c r="AD501" s="54"/>
      <c r="AE501" s="54"/>
      <c r="AF501" s="54"/>
      <c r="AG501" s="54"/>
      <c r="AH501" s="54"/>
      <c r="AI501" s="54"/>
      <c r="AJ501" s="54"/>
    </row>
    <row r="502" spans="1:36" ht="12" customHeight="1">
      <c r="A502" s="54"/>
      <c r="B502" s="54"/>
      <c r="C502" s="54"/>
      <c r="D502" s="279"/>
      <c r="E502" s="279"/>
      <c r="F502" s="279"/>
      <c r="G502" s="279"/>
      <c r="H502" s="279"/>
      <c r="I502" s="279"/>
      <c r="J502" s="279"/>
      <c r="K502" s="279"/>
      <c r="L502" s="279"/>
      <c r="M502" s="279"/>
      <c r="N502" s="279"/>
      <c r="O502" s="280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54"/>
      <c r="AJ502" s="54"/>
    </row>
    <row r="503" spans="1:36" ht="12" customHeight="1">
      <c r="A503" s="54"/>
      <c r="B503" s="54"/>
      <c r="C503" s="54"/>
      <c r="D503" s="279"/>
      <c r="E503" s="279"/>
      <c r="F503" s="279"/>
      <c r="G503" s="279"/>
      <c r="H503" s="279"/>
      <c r="I503" s="279"/>
      <c r="J503" s="279"/>
      <c r="K503" s="279"/>
      <c r="L503" s="279"/>
      <c r="M503" s="279"/>
      <c r="N503" s="279"/>
      <c r="O503" s="280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  <c r="AA503" s="54"/>
      <c r="AB503" s="54"/>
      <c r="AC503" s="54"/>
      <c r="AD503" s="54"/>
      <c r="AE503" s="54"/>
      <c r="AF503" s="54"/>
      <c r="AG503" s="54"/>
      <c r="AH503" s="54"/>
      <c r="AI503" s="54"/>
      <c r="AJ503" s="54"/>
    </row>
    <row r="504" spans="1:36" ht="12" customHeight="1">
      <c r="A504" s="54"/>
      <c r="B504" s="54"/>
      <c r="C504" s="54"/>
      <c r="D504" s="279"/>
      <c r="E504" s="279"/>
      <c r="F504" s="279"/>
      <c r="G504" s="279"/>
      <c r="H504" s="279"/>
      <c r="I504" s="279"/>
      <c r="J504" s="279"/>
      <c r="K504" s="279"/>
      <c r="L504" s="279"/>
      <c r="M504" s="279"/>
      <c r="N504" s="279"/>
      <c r="O504" s="280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  <c r="AA504" s="54"/>
      <c r="AB504" s="54"/>
      <c r="AC504" s="54"/>
      <c r="AD504" s="54"/>
      <c r="AE504" s="54"/>
      <c r="AF504" s="54"/>
      <c r="AG504" s="54"/>
      <c r="AH504" s="54"/>
      <c r="AI504" s="54"/>
      <c r="AJ504" s="54"/>
    </row>
    <row r="505" spans="1:36" ht="12" customHeight="1">
      <c r="A505" s="54"/>
      <c r="B505" s="54"/>
      <c r="C505" s="54"/>
      <c r="D505" s="279"/>
      <c r="E505" s="279"/>
      <c r="F505" s="279"/>
      <c r="G505" s="279"/>
      <c r="H505" s="279"/>
      <c r="I505" s="279"/>
      <c r="J505" s="279"/>
      <c r="K505" s="279"/>
      <c r="L505" s="279"/>
      <c r="M505" s="279"/>
      <c r="N505" s="279"/>
      <c r="O505" s="280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54"/>
      <c r="AI505" s="54"/>
      <c r="AJ505" s="54"/>
    </row>
    <row r="506" spans="1:36" ht="12" customHeight="1">
      <c r="A506" s="54"/>
      <c r="B506" s="54"/>
      <c r="C506" s="54"/>
      <c r="D506" s="279"/>
      <c r="E506" s="279"/>
      <c r="F506" s="279"/>
      <c r="G506" s="279"/>
      <c r="H506" s="279"/>
      <c r="I506" s="279"/>
      <c r="J506" s="279"/>
      <c r="K506" s="279"/>
      <c r="L506" s="279"/>
      <c r="M506" s="279"/>
      <c r="N506" s="279"/>
      <c r="O506" s="280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  <c r="AA506" s="54"/>
      <c r="AB506" s="54"/>
      <c r="AC506" s="54"/>
      <c r="AD506" s="54"/>
      <c r="AE506" s="54"/>
      <c r="AF506" s="54"/>
      <c r="AG506" s="54"/>
      <c r="AH506" s="54"/>
      <c r="AI506" s="54"/>
      <c r="AJ506" s="54"/>
    </row>
    <row r="507" spans="1:36" ht="12" customHeight="1">
      <c r="A507" s="54"/>
      <c r="B507" s="54"/>
      <c r="C507" s="54"/>
      <c r="D507" s="279"/>
      <c r="E507" s="279"/>
      <c r="F507" s="279"/>
      <c r="G507" s="279"/>
      <c r="H507" s="279"/>
      <c r="I507" s="279"/>
      <c r="J507" s="279"/>
      <c r="K507" s="279"/>
      <c r="L507" s="279"/>
      <c r="M507" s="279"/>
      <c r="N507" s="279"/>
      <c r="O507" s="280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  <c r="AA507" s="54"/>
      <c r="AB507" s="54"/>
      <c r="AC507" s="54"/>
      <c r="AD507" s="54"/>
      <c r="AE507" s="54"/>
      <c r="AF507" s="54"/>
      <c r="AG507" s="54"/>
      <c r="AH507" s="54"/>
      <c r="AI507" s="54"/>
      <c r="AJ507" s="54"/>
    </row>
    <row r="508" spans="1:36" ht="12" customHeight="1">
      <c r="A508" s="54"/>
      <c r="B508" s="54"/>
      <c r="C508" s="54"/>
      <c r="D508" s="279"/>
      <c r="E508" s="279"/>
      <c r="F508" s="279"/>
      <c r="G508" s="279"/>
      <c r="H508" s="279"/>
      <c r="I508" s="279"/>
      <c r="J508" s="279"/>
      <c r="K508" s="279"/>
      <c r="L508" s="279"/>
      <c r="M508" s="279"/>
      <c r="N508" s="279"/>
      <c r="O508" s="280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  <c r="AA508" s="54"/>
      <c r="AB508" s="54"/>
      <c r="AC508" s="54"/>
      <c r="AD508" s="54"/>
      <c r="AE508" s="54"/>
      <c r="AF508" s="54"/>
      <c r="AG508" s="54"/>
      <c r="AH508" s="54"/>
      <c r="AI508" s="54"/>
      <c r="AJ508" s="54"/>
    </row>
    <row r="509" spans="1:36" ht="12" customHeight="1">
      <c r="A509" s="54"/>
      <c r="B509" s="54"/>
      <c r="C509" s="54"/>
      <c r="D509" s="279"/>
      <c r="E509" s="279"/>
      <c r="F509" s="279"/>
      <c r="G509" s="279"/>
      <c r="H509" s="279"/>
      <c r="I509" s="279"/>
      <c r="J509" s="279"/>
      <c r="K509" s="279"/>
      <c r="L509" s="279"/>
      <c r="M509" s="279"/>
      <c r="N509" s="279"/>
      <c r="O509" s="280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  <c r="AA509" s="54"/>
      <c r="AB509" s="54"/>
      <c r="AC509" s="54"/>
      <c r="AD509" s="54"/>
      <c r="AE509" s="54"/>
      <c r="AF509" s="54"/>
      <c r="AG509" s="54"/>
      <c r="AH509" s="54"/>
      <c r="AI509" s="54"/>
      <c r="AJ509" s="54"/>
    </row>
    <row r="510" spans="1:36" ht="12" customHeight="1">
      <c r="A510" s="54"/>
      <c r="B510" s="54"/>
      <c r="C510" s="54"/>
      <c r="D510" s="279"/>
      <c r="E510" s="279"/>
      <c r="F510" s="279"/>
      <c r="G510" s="279"/>
      <c r="H510" s="279"/>
      <c r="I510" s="279"/>
      <c r="J510" s="279"/>
      <c r="K510" s="279"/>
      <c r="L510" s="279"/>
      <c r="M510" s="279"/>
      <c r="N510" s="279"/>
      <c r="O510" s="280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  <c r="AA510" s="54"/>
      <c r="AB510" s="54"/>
      <c r="AC510" s="54"/>
      <c r="AD510" s="54"/>
      <c r="AE510" s="54"/>
      <c r="AF510" s="54"/>
      <c r="AG510" s="54"/>
      <c r="AH510" s="54"/>
      <c r="AI510" s="54"/>
      <c r="AJ510" s="54"/>
    </row>
    <row r="511" spans="1:36" ht="12" customHeight="1">
      <c r="A511" s="66"/>
      <c r="B511" s="140"/>
      <c r="C511" s="85"/>
      <c r="D511" s="132"/>
      <c r="E511" s="132"/>
      <c r="F511" s="132"/>
      <c r="G511" s="132"/>
      <c r="H511" s="132"/>
      <c r="I511" s="132"/>
      <c r="J511" s="132"/>
      <c r="K511" s="132"/>
      <c r="L511" s="132"/>
      <c r="M511" s="132"/>
      <c r="N511" s="132"/>
      <c r="O511" s="277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  <c r="AA511" s="54"/>
      <c r="AB511" s="54"/>
      <c r="AC511" s="54"/>
      <c r="AD511" s="54"/>
      <c r="AE511" s="54"/>
      <c r="AF511" s="54"/>
      <c r="AG511" s="54"/>
      <c r="AH511" s="54"/>
      <c r="AI511" s="54"/>
      <c r="AJ511" s="54"/>
    </row>
    <row r="512" spans="1:36" ht="12" customHeight="1">
      <c r="A512" s="66"/>
      <c r="B512" s="140"/>
      <c r="C512" s="85"/>
      <c r="D512" s="132"/>
      <c r="E512" s="132"/>
      <c r="F512" s="132"/>
      <c r="G512" s="132"/>
      <c r="H512" s="132"/>
      <c r="I512" s="132"/>
      <c r="J512" s="132"/>
      <c r="K512" s="132"/>
      <c r="L512" s="132"/>
      <c r="M512" s="132"/>
      <c r="N512" s="132"/>
      <c r="O512" s="277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54"/>
      <c r="AI512" s="54"/>
      <c r="AJ512" s="54"/>
    </row>
    <row r="513" spans="1:36" ht="12" customHeight="1">
      <c r="A513" s="66"/>
      <c r="B513" s="140"/>
      <c r="C513" s="85"/>
      <c r="D513" s="132"/>
      <c r="E513" s="132"/>
      <c r="F513" s="132"/>
      <c r="G513" s="132"/>
      <c r="H513" s="132"/>
      <c r="I513" s="132"/>
      <c r="J513" s="132"/>
      <c r="K513" s="132"/>
      <c r="L513" s="132"/>
      <c r="M513" s="132"/>
      <c r="N513" s="132"/>
      <c r="O513" s="277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  <c r="AA513" s="54"/>
      <c r="AB513" s="54"/>
      <c r="AC513" s="54"/>
      <c r="AD513" s="54"/>
      <c r="AE513" s="54"/>
      <c r="AF513" s="54"/>
      <c r="AG513" s="54"/>
      <c r="AH513" s="54"/>
      <c r="AI513" s="54"/>
      <c r="AJ513" s="54"/>
    </row>
    <row r="514" spans="1:36" ht="12" customHeight="1">
      <c r="A514" s="66"/>
      <c r="B514" s="140"/>
      <c r="C514" s="85"/>
      <c r="D514" s="132"/>
      <c r="E514" s="132"/>
      <c r="F514" s="132"/>
      <c r="G514" s="132"/>
      <c r="H514" s="132"/>
      <c r="I514" s="132"/>
      <c r="J514" s="132"/>
      <c r="K514" s="132"/>
      <c r="L514" s="132"/>
      <c r="M514" s="132"/>
      <c r="N514" s="132"/>
      <c r="O514" s="277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  <c r="AA514" s="54"/>
      <c r="AB514" s="54"/>
      <c r="AC514" s="54"/>
      <c r="AD514" s="54"/>
      <c r="AE514" s="54"/>
      <c r="AF514" s="54"/>
      <c r="AG514" s="54"/>
      <c r="AH514" s="54"/>
      <c r="AI514" s="54"/>
      <c r="AJ514" s="54"/>
    </row>
    <row r="515" spans="1:36" ht="12" customHeight="1">
      <c r="A515" s="66"/>
      <c r="B515" s="140"/>
      <c r="C515" s="85"/>
      <c r="D515" s="132"/>
      <c r="E515" s="132"/>
      <c r="F515" s="132"/>
      <c r="G515" s="132"/>
      <c r="H515" s="132"/>
      <c r="I515" s="132"/>
      <c r="J515" s="132"/>
      <c r="K515" s="132"/>
      <c r="L515" s="132"/>
      <c r="M515" s="132"/>
      <c r="N515" s="132"/>
      <c r="O515" s="277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54"/>
      <c r="AJ515" s="54"/>
    </row>
    <row r="516" spans="1:36" ht="12" customHeight="1">
      <c r="A516" s="66"/>
      <c r="B516" s="140"/>
      <c r="C516" s="85"/>
      <c r="D516" s="132"/>
      <c r="E516" s="132"/>
      <c r="F516" s="132"/>
      <c r="G516" s="132"/>
      <c r="H516" s="132"/>
      <c r="I516" s="132"/>
      <c r="J516" s="132"/>
      <c r="K516" s="132"/>
      <c r="L516" s="132"/>
      <c r="M516" s="132"/>
      <c r="N516" s="132"/>
      <c r="O516" s="277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  <c r="AA516" s="54"/>
      <c r="AB516" s="54"/>
      <c r="AC516" s="54"/>
      <c r="AD516" s="54"/>
      <c r="AE516" s="54"/>
      <c r="AF516" s="54"/>
      <c r="AG516" s="54"/>
      <c r="AH516" s="54"/>
      <c r="AI516" s="54"/>
      <c r="AJ516" s="54"/>
    </row>
    <row r="517" spans="1:36" ht="12" customHeight="1">
      <c r="A517" s="66"/>
      <c r="B517" s="140"/>
      <c r="C517" s="85"/>
      <c r="D517" s="132"/>
      <c r="E517" s="132"/>
      <c r="F517" s="132"/>
      <c r="G517" s="132"/>
      <c r="H517" s="132"/>
      <c r="I517" s="132"/>
      <c r="J517" s="132"/>
      <c r="K517" s="132"/>
      <c r="L517" s="132"/>
      <c r="M517" s="132"/>
      <c r="N517" s="132"/>
      <c r="O517" s="277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  <c r="AA517" s="54"/>
      <c r="AB517" s="54"/>
      <c r="AC517" s="54"/>
      <c r="AD517" s="54"/>
      <c r="AE517" s="54"/>
      <c r="AF517" s="54"/>
      <c r="AG517" s="54"/>
      <c r="AH517" s="54"/>
      <c r="AI517" s="54"/>
      <c r="AJ517" s="54"/>
    </row>
    <row r="518" spans="1:36" ht="12" customHeight="1">
      <c r="A518" s="66"/>
      <c r="B518" s="140"/>
      <c r="C518" s="85"/>
      <c r="D518" s="132"/>
      <c r="E518" s="132"/>
      <c r="F518" s="132"/>
      <c r="G518" s="132"/>
      <c r="H518" s="132"/>
      <c r="I518" s="132"/>
      <c r="J518" s="132"/>
      <c r="K518" s="132"/>
      <c r="L518" s="132"/>
      <c r="M518" s="132"/>
      <c r="N518" s="132"/>
      <c r="O518" s="277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  <c r="AA518" s="54"/>
      <c r="AB518" s="54"/>
      <c r="AC518" s="54"/>
      <c r="AD518" s="54"/>
      <c r="AE518" s="54"/>
      <c r="AF518" s="54"/>
      <c r="AG518" s="54"/>
      <c r="AH518" s="54"/>
      <c r="AI518" s="54"/>
      <c r="AJ518" s="54"/>
    </row>
    <row r="519" spans="1:36" ht="12" customHeight="1">
      <c r="A519" s="66"/>
      <c r="B519" s="140"/>
      <c r="C519" s="85"/>
      <c r="D519" s="132"/>
      <c r="E519" s="132"/>
      <c r="F519" s="132"/>
      <c r="G519" s="132"/>
      <c r="H519" s="132"/>
      <c r="I519" s="132"/>
      <c r="J519" s="132"/>
      <c r="K519" s="132"/>
      <c r="L519" s="132"/>
      <c r="M519" s="132"/>
      <c r="N519" s="132"/>
      <c r="O519" s="277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54"/>
      <c r="AI519" s="54"/>
      <c r="AJ519" s="54"/>
    </row>
    <row r="520" spans="1:36" ht="12" customHeight="1">
      <c r="A520" s="66"/>
      <c r="B520" s="140"/>
      <c r="C520" s="85"/>
      <c r="D520" s="132"/>
      <c r="E520" s="132"/>
      <c r="F520" s="132"/>
      <c r="G520" s="132"/>
      <c r="H520" s="132"/>
      <c r="I520" s="132"/>
      <c r="J520" s="132"/>
      <c r="K520" s="132"/>
      <c r="L520" s="132"/>
      <c r="M520" s="132"/>
      <c r="N520" s="132"/>
      <c r="O520" s="277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  <c r="AA520" s="54"/>
      <c r="AB520" s="54"/>
      <c r="AC520" s="54"/>
      <c r="AD520" s="54"/>
      <c r="AE520" s="54"/>
      <c r="AF520" s="54"/>
      <c r="AG520" s="54"/>
      <c r="AH520" s="54"/>
      <c r="AI520" s="54"/>
      <c r="AJ520" s="54"/>
    </row>
    <row r="521" spans="1:36" ht="12" customHeight="1">
      <c r="A521" s="66"/>
      <c r="B521" s="140"/>
      <c r="C521" s="85"/>
      <c r="D521" s="132"/>
      <c r="E521" s="132"/>
      <c r="F521" s="132"/>
      <c r="G521" s="132"/>
      <c r="H521" s="132"/>
      <c r="I521" s="132"/>
      <c r="J521" s="132"/>
      <c r="K521" s="132"/>
      <c r="L521" s="132"/>
      <c r="M521" s="132"/>
      <c r="N521" s="132"/>
      <c r="O521" s="277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  <c r="AA521" s="54"/>
      <c r="AB521" s="54"/>
      <c r="AC521" s="54"/>
      <c r="AD521" s="54"/>
      <c r="AE521" s="54"/>
      <c r="AF521" s="54"/>
      <c r="AG521" s="54"/>
      <c r="AH521" s="54"/>
      <c r="AI521" s="54"/>
      <c r="AJ521" s="54"/>
    </row>
    <row r="522" spans="1:36" ht="12" customHeight="1">
      <c r="A522" s="66"/>
      <c r="B522" s="140"/>
      <c r="C522" s="85"/>
      <c r="D522" s="132"/>
      <c r="E522" s="132"/>
      <c r="F522" s="132"/>
      <c r="G522" s="132"/>
      <c r="H522" s="132"/>
      <c r="I522" s="132"/>
      <c r="J522" s="132"/>
      <c r="K522" s="132"/>
      <c r="L522" s="132"/>
      <c r="M522" s="132"/>
      <c r="N522" s="132"/>
      <c r="O522" s="277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  <c r="AA522" s="54"/>
      <c r="AB522" s="54"/>
      <c r="AC522" s="54"/>
      <c r="AD522" s="54"/>
      <c r="AE522" s="54"/>
      <c r="AF522" s="54"/>
      <c r="AG522" s="54"/>
      <c r="AH522" s="54"/>
      <c r="AI522" s="54"/>
      <c r="AJ522" s="54"/>
    </row>
    <row r="523" spans="1:36" ht="12" customHeight="1">
      <c r="A523" s="66"/>
      <c r="B523" s="140"/>
      <c r="C523" s="85"/>
      <c r="D523" s="132"/>
      <c r="E523" s="132"/>
      <c r="F523" s="132"/>
      <c r="G523" s="132"/>
      <c r="H523" s="132"/>
      <c r="I523" s="132"/>
      <c r="J523" s="132"/>
      <c r="K523" s="132"/>
      <c r="L523" s="132"/>
      <c r="M523" s="132"/>
      <c r="N523" s="132"/>
      <c r="O523" s="277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  <c r="AA523" s="54"/>
      <c r="AB523" s="54"/>
      <c r="AC523" s="54"/>
      <c r="AD523" s="54"/>
      <c r="AE523" s="54"/>
      <c r="AF523" s="54"/>
      <c r="AG523" s="54"/>
      <c r="AH523" s="54"/>
      <c r="AI523" s="54"/>
      <c r="AJ523" s="54"/>
    </row>
    <row r="524" spans="1:36" ht="12" customHeight="1">
      <c r="A524" s="66"/>
      <c r="B524" s="140"/>
      <c r="C524" s="85"/>
      <c r="D524" s="132"/>
      <c r="E524" s="132"/>
      <c r="F524" s="132"/>
      <c r="G524" s="132"/>
      <c r="H524" s="132"/>
      <c r="I524" s="132"/>
      <c r="J524" s="132"/>
      <c r="K524" s="132"/>
      <c r="L524" s="132"/>
      <c r="M524" s="132"/>
      <c r="N524" s="132"/>
      <c r="O524" s="277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  <c r="AA524" s="54"/>
      <c r="AB524" s="54"/>
      <c r="AC524" s="54"/>
      <c r="AD524" s="54"/>
      <c r="AE524" s="54"/>
      <c r="AF524" s="54"/>
      <c r="AG524" s="54"/>
      <c r="AH524" s="54"/>
      <c r="AI524" s="54"/>
      <c r="AJ524" s="54"/>
    </row>
    <row r="525" spans="1:36" ht="12" customHeight="1">
      <c r="A525" s="66"/>
      <c r="B525" s="140"/>
      <c r="C525" s="85"/>
      <c r="D525" s="132"/>
      <c r="E525" s="132"/>
      <c r="F525" s="132"/>
      <c r="G525" s="132"/>
      <c r="H525" s="132"/>
      <c r="I525" s="132"/>
      <c r="J525" s="132"/>
      <c r="K525" s="132"/>
      <c r="L525" s="132"/>
      <c r="M525" s="132"/>
      <c r="N525" s="132"/>
      <c r="O525" s="277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  <c r="AA525" s="54"/>
      <c r="AB525" s="54"/>
      <c r="AC525" s="54"/>
      <c r="AD525" s="54"/>
      <c r="AE525" s="54"/>
      <c r="AF525" s="54"/>
      <c r="AG525" s="54"/>
      <c r="AH525" s="54"/>
      <c r="AI525" s="54"/>
      <c r="AJ525" s="54"/>
    </row>
    <row r="526" spans="1:36" ht="12" customHeight="1">
      <c r="A526" s="66"/>
      <c r="B526" s="140"/>
      <c r="C526" s="85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277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54"/>
      <c r="AI526" s="54"/>
      <c r="AJ526" s="54"/>
    </row>
    <row r="527" spans="1:36" ht="12" customHeight="1">
      <c r="A527" s="66"/>
      <c r="B527" s="140"/>
      <c r="C527" s="85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277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  <c r="AA527" s="54"/>
      <c r="AB527" s="54"/>
      <c r="AC527" s="54"/>
      <c r="AD527" s="54"/>
      <c r="AE527" s="54"/>
      <c r="AF527" s="54"/>
      <c r="AG527" s="54"/>
      <c r="AH527" s="54"/>
      <c r="AI527" s="54"/>
      <c r="AJ527" s="54"/>
    </row>
    <row r="528" spans="1:36" ht="12" customHeight="1">
      <c r="A528" s="66"/>
      <c r="B528" s="140"/>
      <c r="C528" s="85"/>
      <c r="D528" s="132"/>
      <c r="E528" s="132"/>
      <c r="F528" s="132"/>
      <c r="G528" s="132"/>
      <c r="H528" s="132"/>
      <c r="I528" s="132"/>
      <c r="J528" s="132"/>
      <c r="K528" s="132"/>
      <c r="L528" s="132"/>
      <c r="M528" s="132"/>
      <c r="N528" s="132"/>
      <c r="O528" s="277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  <c r="AA528" s="54"/>
      <c r="AB528" s="54"/>
      <c r="AC528" s="54"/>
      <c r="AD528" s="54"/>
      <c r="AE528" s="54"/>
      <c r="AF528" s="54"/>
      <c r="AG528" s="54"/>
      <c r="AH528" s="54"/>
      <c r="AI528" s="54"/>
      <c r="AJ528" s="54"/>
    </row>
    <row r="529" spans="1:36" ht="12" customHeight="1">
      <c r="A529" s="66"/>
      <c r="B529" s="140"/>
      <c r="C529" s="85"/>
      <c r="D529" s="132"/>
      <c r="E529" s="132"/>
      <c r="F529" s="132"/>
      <c r="G529" s="132"/>
      <c r="H529" s="132"/>
      <c r="I529" s="132"/>
      <c r="J529" s="132"/>
      <c r="K529" s="132"/>
      <c r="L529" s="132"/>
      <c r="M529" s="132"/>
      <c r="N529" s="132"/>
      <c r="O529" s="277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  <c r="AA529" s="54"/>
      <c r="AB529" s="54"/>
      <c r="AC529" s="54"/>
      <c r="AD529" s="54"/>
      <c r="AE529" s="54"/>
      <c r="AF529" s="54"/>
      <c r="AG529" s="54"/>
      <c r="AH529" s="54"/>
      <c r="AI529" s="54"/>
      <c r="AJ529" s="54"/>
    </row>
    <row r="530" spans="1:36" ht="12" customHeight="1">
      <c r="A530" s="66"/>
      <c r="B530" s="140"/>
      <c r="C530" s="85"/>
      <c r="D530" s="132"/>
      <c r="E530" s="132"/>
      <c r="F530" s="132"/>
      <c r="G530" s="132"/>
      <c r="H530" s="132"/>
      <c r="I530" s="132"/>
      <c r="J530" s="132"/>
      <c r="K530" s="132"/>
      <c r="L530" s="132"/>
      <c r="M530" s="132"/>
      <c r="N530" s="132"/>
      <c r="O530" s="277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  <c r="AA530" s="54"/>
      <c r="AB530" s="54"/>
      <c r="AC530" s="54"/>
      <c r="AD530" s="54"/>
      <c r="AE530" s="54"/>
      <c r="AF530" s="54"/>
      <c r="AG530" s="54"/>
      <c r="AH530" s="54"/>
      <c r="AI530" s="54"/>
      <c r="AJ530" s="54"/>
    </row>
    <row r="531" spans="1:36" ht="12" customHeight="1">
      <c r="A531" s="66"/>
      <c r="B531" s="140"/>
      <c r="C531" s="85"/>
      <c r="D531" s="132"/>
      <c r="E531" s="132"/>
      <c r="F531" s="132"/>
      <c r="G531" s="132"/>
      <c r="H531" s="132"/>
      <c r="I531" s="132"/>
      <c r="J531" s="132"/>
      <c r="K531" s="132"/>
      <c r="L531" s="132"/>
      <c r="M531" s="132"/>
      <c r="N531" s="132"/>
      <c r="O531" s="277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  <c r="AA531" s="54"/>
      <c r="AB531" s="54"/>
      <c r="AC531" s="54"/>
      <c r="AD531" s="54"/>
      <c r="AE531" s="54"/>
      <c r="AF531" s="54"/>
      <c r="AG531" s="54"/>
      <c r="AH531" s="54"/>
      <c r="AI531" s="54"/>
      <c r="AJ531" s="54"/>
    </row>
    <row r="532" spans="1:36" ht="12" customHeight="1">
      <c r="A532" s="66"/>
      <c r="B532" s="140"/>
      <c r="C532" s="85"/>
      <c r="D532" s="132"/>
      <c r="E532" s="132"/>
      <c r="F532" s="132"/>
      <c r="G532" s="132"/>
      <c r="H532" s="132"/>
      <c r="I532" s="132"/>
      <c r="J532" s="132"/>
      <c r="K532" s="132"/>
      <c r="L532" s="132"/>
      <c r="M532" s="132"/>
      <c r="N532" s="132"/>
      <c r="O532" s="277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  <c r="AA532" s="54"/>
      <c r="AB532" s="54"/>
      <c r="AC532" s="54"/>
      <c r="AD532" s="54"/>
      <c r="AE532" s="54"/>
      <c r="AF532" s="54"/>
      <c r="AG532" s="54"/>
      <c r="AH532" s="54"/>
      <c r="AI532" s="54"/>
      <c r="AJ532" s="54"/>
    </row>
    <row r="533" spans="1:36" ht="12" customHeight="1">
      <c r="A533" s="66"/>
      <c r="B533" s="140"/>
      <c r="C533" s="85"/>
      <c r="D533" s="132"/>
      <c r="E533" s="132"/>
      <c r="F533" s="132"/>
      <c r="G533" s="132"/>
      <c r="H533" s="132"/>
      <c r="I533" s="132"/>
      <c r="J533" s="132"/>
      <c r="K533" s="132"/>
      <c r="L533" s="132"/>
      <c r="M533" s="132"/>
      <c r="N533" s="132"/>
      <c r="O533" s="277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54"/>
      <c r="AI533" s="54"/>
      <c r="AJ533" s="54"/>
    </row>
    <row r="534" spans="1:36" ht="12" customHeight="1">
      <c r="A534" s="66"/>
      <c r="B534" s="140"/>
      <c r="C534" s="85"/>
      <c r="D534" s="132"/>
      <c r="E534" s="132"/>
      <c r="F534" s="132"/>
      <c r="G534" s="132"/>
      <c r="H534" s="132"/>
      <c r="I534" s="132"/>
      <c r="J534" s="132"/>
      <c r="K534" s="132"/>
      <c r="L534" s="132"/>
      <c r="M534" s="132"/>
      <c r="N534" s="132"/>
      <c r="O534" s="277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  <c r="AA534" s="54"/>
      <c r="AB534" s="54"/>
      <c r="AC534" s="54"/>
      <c r="AD534" s="54"/>
      <c r="AE534" s="54"/>
      <c r="AF534" s="54"/>
      <c r="AG534" s="54"/>
      <c r="AH534" s="54"/>
      <c r="AI534" s="54"/>
      <c r="AJ534" s="54"/>
    </row>
    <row r="535" spans="1:36" ht="12" customHeight="1">
      <c r="A535" s="66"/>
      <c r="B535" s="140"/>
      <c r="C535" s="85"/>
      <c r="D535" s="132"/>
      <c r="E535" s="132"/>
      <c r="F535" s="132"/>
      <c r="G535" s="132"/>
      <c r="H535" s="132"/>
      <c r="I535" s="132"/>
      <c r="J535" s="132"/>
      <c r="K535" s="132"/>
      <c r="L535" s="132"/>
      <c r="M535" s="132"/>
      <c r="N535" s="132"/>
      <c r="O535" s="277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54"/>
      <c r="AJ535" s="54"/>
    </row>
    <row r="536" spans="1:36" ht="12" customHeight="1">
      <c r="A536" s="66"/>
      <c r="B536" s="140"/>
      <c r="C536" s="85"/>
      <c r="D536" s="132"/>
      <c r="E536" s="132"/>
      <c r="F536" s="132"/>
      <c r="G536" s="132"/>
      <c r="H536" s="132"/>
      <c r="I536" s="132"/>
      <c r="J536" s="132"/>
      <c r="K536" s="132"/>
      <c r="L536" s="132"/>
      <c r="M536" s="132"/>
      <c r="N536" s="132"/>
      <c r="O536" s="277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  <c r="AA536" s="54"/>
      <c r="AB536" s="54"/>
      <c r="AC536" s="54"/>
      <c r="AD536" s="54"/>
      <c r="AE536" s="54"/>
      <c r="AF536" s="54"/>
      <c r="AG536" s="54"/>
      <c r="AH536" s="54"/>
      <c r="AI536" s="54"/>
      <c r="AJ536" s="54"/>
    </row>
    <row r="537" spans="1:36" ht="12" customHeight="1">
      <c r="A537" s="66"/>
      <c r="B537" s="140"/>
      <c r="C537" s="85"/>
      <c r="D537" s="132"/>
      <c r="E537" s="132"/>
      <c r="F537" s="132"/>
      <c r="G537" s="132"/>
      <c r="H537" s="132"/>
      <c r="I537" s="132"/>
      <c r="J537" s="132"/>
      <c r="K537" s="132"/>
      <c r="L537" s="132"/>
      <c r="M537" s="132"/>
      <c r="N537" s="132"/>
      <c r="O537" s="277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  <c r="AA537" s="54"/>
      <c r="AB537" s="54"/>
      <c r="AC537" s="54"/>
      <c r="AD537" s="54"/>
      <c r="AE537" s="54"/>
      <c r="AF537" s="54"/>
      <c r="AG537" s="54"/>
      <c r="AH537" s="54"/>
      <c r="AI537" s="54"/>
      <c r="AJ537" s="54"/>
    </row>
    <row r="538" spans="1:36" ht="12" customHeight="1">
      <c r="A538" s="66"/>
      <c r="B538" s="140"/>
      <c r="C538" s="85"/>
      <c r="D538" s="132"/>
      <c r="E538" s="132"/>
      <c r="F538" s="132"/>
      <c r="G538" s="132"/>
      <c r="H538" s="132"/>
      <c r="I538" s="132"/>
      <c r="J538" s="132"/>
      <c r="K538" s="132"/>
      <c r="L538" s="132"/>
      <c r="M538" s="132"/>
      <c r="N538" s="132"/>
      <c r="O538" s="277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  <c r="AA538" s="54"/>
      <c r="AB538" s="54"/>
      <c r="AC538" s="54"/>
      <c r="AD538" s="54"/>
      <c r="AE538" s="54"/>
      <c r="AF538" s="54"/>
      <c r="AG538" s="54"/>
      <c r="AH538" s="54"/>
      <c r="AI538" s="54"/>
      <c r="AJ538" s="54"/>
    </row>
    <row r="539" spans="1:36" ht="12" customHeight="1">
      <c r="A539" s="66"/>
      <c r="B539" s="140"/>
      <c r="C539" s="85"/>
      <c r="D539" s="132"/>
      <c r="E539" s="132"/>
      <c r="F539" s="132"/>
      <c r="G539" s="132"/>
      <c r="H539" s="132"/>
      <c r="I539" s="132"/>
      <c r="J539" s="132"/>
      <c r="K539" s="132"/>
      <c r="L539" s="132"/>
      <c r="M539" s="132"/>
      <c r="N539" s="132"/>
      <c r="O539" s="277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</row>
    <row r="540" spans="1:36" ht="12" customHeight="1">
      <c r="A540" s="66"/>
      <c r="B540" s="140"/>
      <c r="C540" s="85"/>
      <c r="D540" s="132"/>
      <c r="E540" s="132"/>
      <c r="F540" s="132"/>
      <c r="G540" s="132"/>
      <c r="H540" s="132"/>
      <c r="I540" s="132"/>
      <c r="J540" s="132"/>
      <c r="K540" s="132"/>
      <c r="L540" s="132"/>
      <c r="M540" s="132"/>
      <c r="N540" s="132"/>
      <c r="O540" s="277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</row>
    <row r="541" spans="1:36" ht="12" customHeight="1">
      <c r="A541" s="66"/>
      <c r="B541" s="140"/>
      <c r="C541" s="85"/>
      <c r="D541" s="132"/>
      <c r="E541" s="132"/>
      <c r="F541" s="132"/>
      <c r="G541" s="132"/>
      <c r="H541" s="132"/>
      <c r="I541" s="132"/>
      <c r="J541" s="132"/>
      <c r="K541" s="132"/>
      <c r="L541" s="132"/>
      <c r="M541" s="132"/>
      <c r="N541" s="132"/>
      <c r="O541" s="277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  <c r="AA541" s="54"/>
      <c r="AB541" s="54"/>
      <c r="AC541" s="54"/>
      <c r="AD541" s="54"/>
      <c r="AE541" s="54"/>
      <c r="AF541" s="54"/>
      <c r="AG541" s="54"/>
      <c r="AH541" s="54"/>
      <c r="AI541" s="54"/>
      <c r="AJ541" s="54"/>
    </row>
    <row r="542" spans="1:36" ht="12" customHeight="1">
      <c r="A542" s="66"/>
      <c r="B542" s="140"/>
      <c r="C542" s="85"/>
      <c r="D542" s="132"/>
      <c r="E542" s="132"/>
      <c r="F542" s="132"/>
      <c r="G542" s="132"/>
      <c r="H542" s="132"/>
      <c r="I542" s="132"/>
      <c r="J542" s="132"/>
      <c r="K542" s="132"/>
      <c r="L542" s="132"/>
      <c r="M542" s="132"/>
      <c r="N542" s="132"/>
      <c r="O542" s="277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</row>
    <row r="543" spans="1:36" ht="12" customHeight="1">
      <c r="A543" s="66"/>
      <c r="B543" s="140"/>
      <c r="C543" s="85"/>
      <c r="D543" s="132"/>
      <c r="E543" s="132"/>
      <c r="F543" s="132"/>
      <c r="G543" s="132"/>
      <c r="H543" s="132"/>
      <c r="I543" s="132"/>
      <c r="J543" s="132"/>
      <c r="K543" s="132"/>
      <c r="L543" s="132"/>
      <c r="M543" s="132"/>
      <c r="N543" s="132"/>
      <c r="O543" s="277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  <c r="AA543" s="54"/>
      <c r="AB543" s="54"/>
      <c r="AC543" s="54"/>
      <c r="AD543" s="54"/>
      <c r="AE543" s="54"/>
      <c r="AF543" s="54"/>
      <c r="AG543" s="54"/>
      <c r="AH543" s="54"/>
      <c r="AI543" s="54"/>
      <c r="AJ543" s="54"/>
    </row>
    <row r="544" spans="1:36" ht="12" customHeight="1">
      <c r="A544" s="66"/>
      <c r="B544" s="140"/>
      <c r="C544" s="85"/>
      <c r="D544" s="132"/>
      <c r="E544" s="132"/>
      <c r="F544" s="132"/>
      <c r="G544" s="132"/>
      <c r="H544" s="132"/>
      <c r="I544" s="132"/>
      <c r="J544" s="132"/>
      <c r="K544" s="132"/>
      <c r="L544" s="132"/>
      <c r="M544" s="132"/>
      <c r="N544" s="132"/>
      <c r="O544" s="277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</row>
    <row r="545" spans="1:36" ht="12" customHeight="1">
      <c r="A545" s="66"/>
      <c r="B545" s="140"/>
      <c r="C545" s="85"/>
      <c r="D545" s="132"/>
      <c r="E545" s="132"/>
      <c r="F545" s="132"/>
      <c r="G545" s="132"/>
      <c r="H545" s="132"/>
      <c r="I545" s="132"/>
      <c r="J545" s="132"/>
      <c r="K545" s="132"/>
      <c r="L545" s="132"/>
      <c r="M545" s="132"/>
      <c r="N545" s="132"/>
      <c r="O545" s="277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54"/>
      <c r="AJ545" s="54"/>
    </row>
    <row r="546" spans="1:36" ht="12" customHeight="1">
      <c r="A546" s="66"/>
      <c r="B546" s="140"/>
      <c r="C546" s="85"/>
      <c r="D546" s="132"/>
      <c r="E546" s="132"/>
      <c r="F546" s="132"/>
      <c r="G546" s="132"/>
      <c r="H546" s="132"/>
      <c r="I546" s="132"/>
      <c r="J546" s="132"/>
      <c r="K546" s="132"/>
      <c r="L546" s="132"/>
      <c r="M546" s="132"/>
      <c r="N546" s="132"/>
      <c r="O546" s="277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</row>
    <row r="547" spans="1:36" ht="12" customHeight="1">
      <c r="A547" s="66"/>
      <c r="B547" s="140"/>
      <c r="C547" s="85"/>
      <c r="D547" s="132"/>
      <c r="E547" s="132"/>
      <c r="F547" s="132"/>
      <c r="G547" s="132"/>
      <c r="H547" s="132"/>
      <c r="I547" s="132"/>
      <c r="J547" s="132"/>
      <c r="K547" s="132"/>
      <c r="L547" s="132"/>
      <c r="M547" s="132"/>
      <c r="N547" s="132"/>
      <c r="O547" s="277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</row>
    <row r="548" spans="1:36" ht="12" customHeight="1">
      <c r="A548" s="66"/>
      <c r="B548" s="140"/>
      <c r="C548" s="85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132"/>
      <c r="O548" s="277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</row>
    <row r="549" spans="1:36" ht="12" customHeight="1">
      <c r="A549" s="66"/>
      <c r="B549" s="140"/>
      <c r="C549" s="85"/>
      <c r="D549" s="132"/>
      <c r="E549" s="132"/>
      <c r="F549" s="132"/>
      <c r="G549" s="132"/>
      <c r="H549" s="132"/>
      <c r="I549" s="132"/>
      <c r="J549" s="132"/>
      <c r="K549" s="132"/>
      <c r="L549" s="132"/>
      <c r="M549" s="132"/>
      <c r="N549" s="132"/>
      <c r="O549" s="277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</row>
    <row r="550" spans="1:36" ht="12" customHeight="1">
      <c r="A550" s="66"/>
      <c r="B550" s="140"/>
      <c r="C550" s="85"/>
      <c r="D550" s="132"/>
      <c r="E550" s="132"/>
      <c r="F550" s="132"/>
      <c r="G550" s="132"/>
      <c r="H550" s="132"/>
      <c r="I550" s="132"/>
      <c r="J550" s="132"/>
      <c r="K550" s="132"/>
      <c r="L550" s="132"/>
      <c r="M550" s="132"/>
      <c r="N550" s="132"/>
      <c r="O550" s="277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</row>
    <row r="551" spans="1:36" ht="12" customHeight="1">
      <c r="A551" s="66"/>
      <c r="B551" s="140"/>
      <c r="C551" s="85"/>
      <c r="D551" s="132"/>
      <c r="E551" s="132"/>
      <c r="F551" s="132"/>
      <c r="G551" s="132"/>
      <c r="H551" s="132"/>
      <c r="I551" s="132"/>
      <c r="J551" s="132"/>
      <c r="K551" s="132"/>
      <c r="L551" s="132"/>
      <c r="M551" s="132"/>
      <c r="N551" s="132"/>
      <c r="O551" s="277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</row>
    <row r="552" spans="1:36" ht="12" customHeight="1">
      <c r="A552" s="66"/>
      <c r="B552" s="140"/>
      <c r="C552" s="85"/>
      <c r="D552" s="132"/>
      <c r="E552" s="132"/>
      <c r="F552" s="132"/>
      <c r="G552" s="132"/>
      <c r="H552" s="132"/>
      <c r="I552" s="132"/>
      <c r="J552" s="132"/>
      <c r="K552" s="132"/>
      <c r="L552" s="132"/>
      <c r="M552" s="132"/>
      <c r="N552" s="132"/>
      <c r="O552" s="277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</row>
    <row r="553" spans="1:36" ht="12" customHeight="1">
      <c r="A553" s="66"/>
      <c r="B553" s="140"/>
      <c r="C553" s="85"/>
      <c r="D553" s="132"/>
      <c r="E553" s="132"/>
      <c r="F553" s="132"/>
      <c r="G553" s="132"/>
      <c r="H553" s="132"/>
      <c r="I553" s="132"/>
      <c r="J553" s="132"/>
      <c r="K553" s="132"/>
      <c r="L553" s="132"/>
      <c r="M553" s="132"/>
      <c r="N553" s="132"/>
      <c r="O553" s="277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  <c r="AA553" s="54"/>
      <c r="AB553" s="54"/>
      <c r="AC553" s="54"/>
      <c r="AD553" s="54"/>
      <c r="AE553" s="54"/>
      <c r="AF553" s="54"/>
      <c r="AG553" s="54"/>
      <c r="AH553" s="54"/>
      <c r="AI553" s="54"/>
      <c r="AJ553" s="54"/>
    </row>
    <row r="554" spans="1:36" ht="12" customHeight="1">
      <c r="A554" s="66"/>
      <c r="B554" s="140"/>
      <c r="C554" s="85"/>
      <c r="D554" s="132"/>
      <c r="E554" s="132"/>
      <c r="F554" s="132"/>
      <c r="G554" s="132"/>
      <c r="H554" s="132"/>
      <c r="I554" s="132"/>
      <c r="J554" s="132"/>
      <c r="K554" s="132"/>
      <c r="L554" s="132"/>
      <c r="M554" s="132"/>
      <c r="N554" s="132"/>
      <c r="O554" s="277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</row>
    <row r="555" spans="1:36" ht="12" customHeight="1">
      <c r="A555" s="66"/>
      <c r="B555" s="140"/>
      <c r="C555" s="85"/>
      <c r="D555" s="132"/>
      <c r="E555" s="132"/>
      <c r="F555" s="132"/>
      <c r="G555" s="132"/>
      <c r="H555" s="132"/>
      <c r="I555" s="132"/>
      <c r="J555" s="132"/>
      <c r="K555" s="132"/>
      <c r="L555" s="132"/>
      <c r="M555" s="132"/>
      <c r="N555" s="132"/>
      <c r="O555" s="277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</row>
    <row r="556" spans="1:36" ht="12" customHeight="1">
      <c r="A556" s="66"/>
      <c r="B556" s="140"/>
      <c r="C556" s="85"/>
      <c r="D556" s="132"/>
      <c r="E556" s="132"/>
      <c r="F556" s="132"/>
      <c r="G556" s="132"/>
      <c r="H556" s="132"/>
      <c r="I556" s="132"/>
      <c r="J556" s="132"/>
      <c r="K556" s="132"/>
      <c r="L556" s="132"/>
      <c r="M556" s="132"/>
      <c r="N556" s="132"/>
      <c r="O556" s="277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  <c r="AG556" s="54"/>
      <c r="AH556" s="54"/>
      <c r="AI556" s="54"/>
      <c r="AJ556" s="54"/>
    </row>
    <row r="557" spans="1:36" ht="12" customHeight="1">
      <c r="A557" s="66"/>
      <c r="B557" s="140"/>
      <c r="C557" s="85"/>
      <c r="D557" s="132"/>
      <c r="E557" s="132"/>
      <c r="F557" s="132"/>
      <c r="G557" s="132"/>
      <c r="H557" s="132"/>
      <c r="I557" s="132"/>
      <c r="J557" s="132"/>
      <c r="K557" s="132"/>
      <c r="L557" s="132"/>
      <c r="M557" s="132"/>
      <c r="N557" s="132"/>
      <c r="O557" s="277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</row>
    <row r="558" spans="1:36" ht="12" customHeight="1">
      <c r="A558" s="66"/>
      <c r="B558" s="140"/>
      <c r="C558" s="85"/>
      <c r="D558" s="132"/>
      <c r="E558" s="132"/>
      <c r="F558" s="132"/>
      <c r="G558" s="132"/>
      <c r="H558" s="132"/>
      <c r="I558" s="132"/>
      <c r="J558" s="132"/>
      <c r="K558" s="132"/>
      <c r="L558" s="132"/>
      <c r="M558" s="132"/>
      <c r="N558" s="132"/>
      <c r="O558" s="277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</row>
    <row r="559" spans="1:36" ht="12" customHeight="1">
      <c r="A559" s="66"/>
      <c r="B559" s="140"/>
      <c r="C559" s="85"/>
      <c r="D559" s="132"/>
      <c r="E559" s="132"/>
      <c r="F559" s="132"/>
      <c r="G559" s="132"/>
      <c r="H559" s="132"/>
      <c r="I559" s="132"/>
      <c r="J559" s="132"/>
      <c r="K559" s="132"/>
      <c r="L559" s="132"/>
      <c r="M559" s="132"/>
      <c r="N559" s="132"/>
      <c r="O559" s="277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</row>
    <row r="560" spans="1:36" ht="12" customHeight="1">
      <c r="A560" s="66"/>
      <c r="B560" s="140"/>
      <c r="C560" s="85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277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</row>
    <row r="561" spans="1:36" ht="12" customHeight="1">
      <c r="A561" s="66"/>
      <c r="B561" s="140"/>
      <c r="C561" s="85"/>
      <c r="D561" s="132"/>
      <c r="E561" s="132"/>
      <c r="F561" s="132"/>
      <c r="G561" s="132"/>
      <c r="H561" s="132"/>
      <c r="I561" s="132"/>
      <c r="J561" s="132"/>
      <c r="K561" s="132"/>
      <c r="L561" s="132"/>
      <c r="M561" s="132"/>
      <c r="N561" s="132"/>
      <c r="O561" s="277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</row>
    <row r="562" spans="1:36" ht="12" customHeight="1">
      <c r="A562" s="66"/>
      <c r="B562" s="140"/>
      <c r="C562" s="85"/>
      <c r="D562" s="132"/>
      <c r="E562" s="132"/>
      <c r="F562" s="132"/>
      <c r="G562" s="132"/>
      <c r="H562" s="132"/>
      <c r="I562" s="132"/>
      <c r="J562" s="132"/>
      <c r="K562" s="132"/>
      <c r="L562" s="132"/>
      <c r="M562" s="132"/>
      <c r="N562" s="132"/>
      <c r="O562" s="277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</row>
    <row r="563" spans="1:36" ht="12" customHeight="1">
      <c r="A563" s="66"/>
      <c r="B563" s="140"/>
      <c r="C563" s="85"/>
      <c r="D563" s="132"/>
      <c r="E563" s="132"/>
      <c r="F563" s="132"/>
      <c r="G563" s="132"/>
      <c r="H563" s="132"/>
      <c r="I563" s="132"/>
      <c r="J563" s="132"/>
      <c r="K563" s="132"/>
      <c r="L563" s="132"/>
      <c r="M563" s="132"/>
      <c r="N563" s="132"/>
      <c r="O563" s="277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</row>
    <row r="564" spans="1:36" ht="12" customHeight="1">
      <c r="A564" s="66"/>
      <c r="B564" s="140"/>
      <c r="C564" s="85"/>
      <c r="D564" s="132"/>
      <c r="E564" s="132"/>
      <c r="F564" s="132"/>
      <c r="G564" s="132"/>
      <c r="H564" s="132"/>
      <c r="I564" s="132"/>
      <c r="J564" s="132"/>
      <c r="K564" s="132"/>
      <c r="L564" s="132"/>
      <c r="M564" s="132"/>
      <c r="N564" s="132"/>
      <c r="O564" s="277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</row>
    <row r="565" spans="1:36" ht="12" customHeight="1">
      <c r="A565" s="66"/>
      <c r="B565" s="140"/>
      <c r="C565" s="85"/>
      <c r="D565" s="132"/>
      <c r="E565" s="132"/>
      <c r="F565" s="132"/>
      <c r="G565" s="132"/>
      <c r="H565" s="132"/>
      <c r="I565" s="132"/>
      <c r="J565" s="132"/>
      <c r="K565" s="132"/>
      <c r="L565" s="132"/>
      <c r="M565" s="132"/>
      <c r="N565" s="132"/>
      <c r="O565" s="277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</row>
    <row r="566" spans="1:36" ht="12" customHeight="1">
      <c r="A566" s="66"/>
      <c r="B566" s="140"/>
      <c r="C566" s="85"/>
      <c r="D566" s="132"/>
      <c r="E566" s="132"/>
      <c r="F566" s="132"/>
      <c r="G566" s="132"/>
      <c r="H566" s="132"/>
      <c r="I566" s="132"/>
      <c r="J566" s="132"/>
      <c r="K566" s="132"/>
      <c r="L566" s="132"/>
      <c r="M566" s="132"/>
      <c r="N566" s="132"/>
      <c r="O566" s="277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</row>
    <row r="567" spans="1:36" ht="12" customHeight="1">
      <c r="A567" s="66"/>
      <c r="B567" s="140"/>
      <c r="C567" s="85"/>
      <c r="D567" s="132"/>
      <c r="E567" s="132"/>
      <c r="F567" s="132"/>
      <c r="G567" s="132"/>
      <c r="H567" s="132"/>
      <c r="I567" s="132"/>
      <c r="J567" s="132"/>
      <c r="K567" s="132"/>
      <c r="L567" s="132"/>
      <c r="M567" s="132"/>
      <c r="N567" s="132"/>
      <c r="O567" s="277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</row>
    <row r="568" spans="1:36" ht="12" customHeight="1">
      <c r="A568" s="66"/>
      <c r="B568" s="140"/>
      <c r="C568" s="85"/>
      <c r="D568" s="132"/>
      <c r="E568" s="132"/>
      <c r="F568" s="132"/>
      <c r="G568" s="132"/>
      <c r="H568" s="132"/>
      <c r="I568" s="132"/>
      <c r="J568" s="132"/>
      <c r="K568" s="132"/>
      <c r="L568" s="132"/>
      <c r="M568" s="132"/>
      <c r="N568" s="132"/>
      <c r="O568" s="277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54"/>
      <c r="AI568" s="54"/>
      <c r="AJ568" s="54"/>
    </row>
    <row r="569" spans="1:36" ht="12" customHeight="1">
      <c r="A569" s="66"/>
      <c r="B569" s="140"/>
      <c r="C569" s="85"/>
      <c r="D569" s="132"/>
      <c r="E569" s="132"/>
      <c r="F569" s="132"/>
      <c r="G569" s="132"/>
      <c r="H569" s="132"/>
      <c r="I569" s="132"/>
      <c r="J569" s="132"/>
      <c r="K569" s="132"/>
      <c r="L569" s="132"/>
      <c r="M569" s="132"/>
      <c r="N569" s="132"/>
      <c r="O569" s="277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  <c r="AA569" s="54"/>
      <c r="AB569" s="54"/>
      <c r="AC569" s="54"/>
      <c r="AD569" s="54"/>
      <c r="AE569" s="54"/>
      <c r="AF569" s="54"/>
      <c r="AG569" s="54"/>
      <c r="AH569" s="54"/>
      <c r="AI569" s="54"/>
      <c r="AJ569" s="54"/>
    </row>
    <row r="570" spans="1:36" ht="12" customHeight="1">
      <c r="A570" s="66"/>
      <c r="B570" s="140"/>
      <c r="C570" s="85"/>
      <c r="D570" s="132"/>
      <c r="E570" s="132"/>
      <c r="F570" s="132"/>
      <c r="G570" s="132"/>
      <c r="H570" s="132"/>
      <c r="I570" s="132"/>
      <c r="J570" s="132"/>
      <c r="K570" s="132"/>
      <c r="L570" s="132"/>
      <c r="M570" s="132"/>
      <c r="N570" s="132"/>
      <c r="O570" s="277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</row>
    <row r="571" spans="1:36" ht="12" customHeight="1">
      <c r="A571" s="66"/>
      <c r="B571" s="140"/>
      <c r="C571" s="85"/>
      <c r="D571" s="132"/>
      <c r="E571" s="132"/>
      <c r="F571" s="132"/>
      <c r="G571" s="132"/>
      <c r="H571" s="132"/>
      <c r="I571" s="132"/>
      <c r="J571" s="132"/>
      <c r="K571" s="132"/>
      <c r="L571" s="132"/>
      <c r="M571" s="132"/>
      <c r="N571" s="132"/>
      <c r="O571" s="277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</row>
    <row r="572" spans="1:36" ht="12" customHeight="1">
      <c r="A572" s="66"/>
      <c r="B572" s="140"/>
      <c r="C572" s="85"/>
      <c r="D572" s="132"/>
      <c r="E572" s="132"/>
      <c r="F572" s="132"/>
      <c r="G572" s="132"/>
      <c r="H572" s="132"/>
      <c r="I572" s="132"/>
      <c r="J572" s="132"/>
      <c r="K572" s="132"/>
      <c r="L572" s="132"/>
      <c r="M572" s="132"/>
      <c r="N572" s="132"/>
      <c r="O572" s="277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</row>
    <row r="573" spans="1:36" ht="12" customHeight="1">
      <c r="A573" s="66"/>
      <c r="B573" s="140"/>
      <c r="C573" s="85"/>
      <c r="D573" s="132"/>
      <c r="E573" s="132"/>
      <c r="F573" s="132"/>
      <c r="G573" s="132"/>
      <c r="H573" s="132"/>
      <c r="I573" s="132"/>
      <c r="J573" s="132"/>
      <c r="K573" s="132"/>
      <c r="L573" s="132"/>
      <c r="M573" s="132"/>
      <c r="N573" s="132"/>
      <c r="O573" s="277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  <c r="AA573" s="54"/>
      <c r="AB573" s="54"/>
      <c r="AC573" s="54"/>
      <c r="AD573" s="54"/>
      <c r="AE573" s="54"/>
      <c r="AF573" s="54"/>
      <c r="AG573" s="54"/>
      <c r="AH573" s="54"/>
      <c r="AI573" s="54"/>
      <c r="AJ573" s="54"/>
    </row>
    <row r="574" spans="1:36" ht="12" customHeight="1">
      <c r="A574" s="66"/>
      <c r="B574" s="140"/>
      <c r="C574" s="85"/>
      <c r="D574" s="132"/>
      <c r="E574" s="132"/>
      <c r="F574" s="132"/>
      <c r="G574" s="132"/>
      <c r="H574" s="132"/>
      <c r="I574" s="132"/>
      <c r="J574" s="132"/>
      <c r="K574" s="132"/>
      <c r="L574" s="132"/>
      <c r="M574" s="132"/>
      <c r="N574" s="132"/>
      <c r="O574" s="277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  <c r="AA574" s="54"/>
      <c r="AB574" s="54"/>
      <c r="AC574" s="54"/>
      <c r="AD574" s="54"/>
      <c r="AE574" s="54"/>
      <c r="AF574" s="54"/>
      <c r="AG574" s="54"/>
      <c r="AH574" s="54"/>
      <c r="AI574" s="54"/>
      <c r="AJ574" s="54"/>
    </row>
    <row r="575" spans="1:36" ht="12" customHeight="1">
      <c r="A575" s="66"/>
      <c r="B575" s="140"/>
      <c r="C575" s="85"/>
      <c r="D575" s="132"/>
      <c r="E575" s="132"/>
      <c r="F575" s="132"/>
      <c r="G575" s="132"/>
      <c r="H575" s="132"/>
      <c r="I575" s="132"/>
      <c r="J575" s="132"/>
      <c r="K575" s="132"/>
      <c r="L575" s="132"/>
      <c r="M575" s="132"/>
      <c r="N575" s="132"/>
      <c r="O575" s="277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  <c r="AA575" s="54"/>
      <c r="AB575" s="54"/>
      <c r="AC575" s="54"/>
      <c r="AD575" s="54"/>
      <c r="AE575" s="54"/>
      <c r="AF575" s="54"/>
      <c r="AG575" s="54"/>
      <c r="AH575" s="54"/>
      <c r="AI575" s="54"/>
      <c r="AJ575" s="54"/>
    </row>
    <row r="576" spans="1:36" ht="12" customHeight="1">
      <c r="A576" s="66"/>
      <c r="B576" s="140"/>
      <c r="C576" s="85"/>
      <c r="D576" s="132"/>
      <c r="E576" s="132"/>
      <c r="F576" s="132"/>
      <c r="G576" s="132"/>
      <c r="H576" s="132"/>
      <c r="I576" s="132"/>
      <c r="J576" s="132"/>
      <c r="K576" s="132"/>
      <c r="L576" s="132"/>
      <c r="M576" s="132"/>
      <c r="N576" s="132"/>
      <c r="O576" s="277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  <c r="AA576" s="54"/>
      <c r="AB576" s="54"/>
      <c r="AC576" s="54"/>
      <c r="AD576" s="54"/>
      <c r="AE576" s="54"/>
      <c r="AF576" s="54"/>
      <c r="AG576" s="54"/>
      <c r="AH576" s="54"/>
      <c r="AI576" s="54"/>
      <c r="AJ576" s="54"/>
    </row>
    <row r="577" spans="1:36" ht="12" customHeight="1">
      <c r="A577" s="66"/>
      <c r="B577" s="140"/>
      <c r="C577" s="85"/>
      <c r="D577" s="132"/>
      <c r="E577" s="132"/>
      <c r="F577" s="132"/>
      <c r="G577" s="132"/>
      <c r="H577" s="132"/>
      <c r="I577" s="132"/>
      <c r="J577" s="132"/>
      <c r="K577" s="132"/>
      <c r="L577" s="132"/>
      <c r="M577" s="132"/>
      <c r="N577" s="132"/>
      <c r="O577" s="277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  <c r="AA577" s="54"/>
      <c r="AB577" s="54"/>
      <c r="AC577" s="54"/>
      <c r="AD577" s="54"/>
      <c r="AE577" s="54"/>
      <c r="AF577" s="54"/>
      <c r="AG577" s="54"/>
      <c r="AH577" s="54"/>
      <c r="AI577" s="54"/>
      <c r="AJ577" s="54"/>
    </row>
    <row r="578" spans="1:36" ht="12" customHeight="1">
      <c r="A578" s="66"/>
      <c r="B578" s="140"/>
      <c r="C578" s="85"/>
      <c r="D578" s="132"/>
      <c r="E578" s="132"/>
      <c r="F578" s="132"/>
      <c r="G578" s="132"/>
      <c r="H578" s="132"/>
      <c r="I578" s="132"/>
      <c r="J578" s="132"/>
      <c r="K578" s="132"/>
      <c r="L578" s="132"/>
      <c r="M578" s="132"/>
      <c r="N578" s="132"/>
      <c r="O578" s="277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</row>
    <row r="579" spans="1:36" ht="12" customHeight="1">
      <c r="A579" s="66"/>
      <c r="B579" s="140"/>
      <c r="C579" s="85"/>
      <c r="D579" s="132"/>
      <c r="E579" s="132"/>
      <c r="F579" s="132"/>
      <c r="G579" s="132"/>
      <c r="H579" s="132"/>
      <c r="I579" s="132"/>
      <c r="J579" s="132"/>
      <c r="K579" s="132"/>
      <c r="L579" s="132"/>
      <c r="M579" s="132"/>
      <c r="N579" s="132"/>
      <c r="O579" s="277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</row>
    <row r="580" spans="1:36" ht="12" customHeight="1">
      <c r="A580" s="66"/>
      <c r="B580" s="140"/>
      <c r="C580" s="85"/>
      <c r="D580" s="132"/>
      <c r="E580" s="132"/>
      <c r="F580" s="132"/>
      <c r="G580" s="132"/>
      <c r="H580" s="132"/>
      <c r="I580" s="132"/>
      <c r="J580" s="132"/>
      <c r="K580" s="132"/>
      <c r="L580" s="132"/>
      <c r="M580" s="132"/>
      <c r="N580" s="132"/>
      <c r="O580" s="277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  <c r="AA580" s="54"/>
      <c r="AB580" s="54"/>
      <c r="AC580" s="54"/>
      <c r="AD580" s="54"/>
      <c r="AE580" s="54"/>
      <c r="AF580" s="54"/>
      <c r="AG580" s="54"/>
      <c r="AH580" s="54"/>
      <c r="AI580" s="54"/>
      <c r="AJ580" s="54"/>
    </row>
    <row r="581" spans="1:36" ht="12" customHeight="1">
      <c r="A581" s="66"/>
      <c r="B581" s="140"/>
      <c r="C581" s="85"/>
      <c r="D581" s="132"/>
      <c r="E581" s="132"/>
      <c r="F581" s="132"/>
      <c r="G581" s="132"/>
      <c r="H581" s="132"/>
      <c r="I581" s="132"/>
      <c r="J581" s="132"/>
      <c r="K581" s="132"/>
      <c r="L581" s="132"/>
      <c r="M581" s="132"/>
      <c r="N581" s="132"/>
      <c r="O581" s="277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</row>
    <row r="582" spans="1:36" ht="12" customHeight="1">
      <c r="A582" s="66"/>
      <c r="B582" s="140"/>
      <c r="C582" s="85"/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32"/>
      <c r="O582" s="277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</row>
    <row r="583" spans="1:36" ht="12" customHeight="1">
      <c r="A583" s="66"/>
      <c r="B583" s="140"/>
      <c r="C583" s="85"/>
      <c r="D583" s="132"/>
      <c r="E583" s="132"/>
      <c r="F583" s="132"/>
      <c r="G583" s="132"/>
      <c r="H583" s="132"/>
      <c r="I583" s="132"/>
      <c r="J583" s="132"/>
      <c r="K583" s="132"/>
      <c r="L583" s="132"/>
      <c r="M583" s="132"/>
      <c r="N583" s="132"/>
      <c r="O583" s="277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  <c r="AA583" s="54"/>
      <c r="AB583" s="54"/>
      <c r="AC583" s="54"/>
      <c r="AD583" s="54"/>
      <c r="AE583" s="54"/>
      <c r="AF583" s="54"/>
      <c r="AG583" s="54"/>
      <c r="AH583" s="54"/>
      <c r="AI583" s="54"/>
      <c r="AJ583" s="54"/>
    </row>
    <row r="584" spans="1:36" ht="12" customHeight="1">
      <c r="A584" s="66"/>
      <c r="B584" s="140"/>
      <c r="C584" s="85"/>
      <c r="D584" s="132"/>
      <c r="E584" s="132"/>
      <c r="F584" s="132"/>
      <c r="G584" s="132"/>
      <c r="H584" s="132"/>
      <c r="I584" s="132"/>
      <c r="J584" s="132"/>
      <c r="K584" s="132"/>
      <c r="L584" s="132"/>
      <c r="M584" s="132"/>
      <c r="N584" s="132"/>
      <c r="O584" s="277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</row>
    <row r="585" spans="1:36" ht="12" customHeight="1">
      <c r="A585" s="66"/>
      <c r="B585" s="140"/>
      <c r="C585" s="85"/>
      <c r="D585" s="132"/>
      <c r="E585" s="132"/>
      <c r="F585" s="132"/>
      <c r="G585" s="132"/>
      <c r="H585" s="132"/>
      <c r="I585" s="132"/>
      <c r="J585" s="132"/>
      <c r="K585" s="132"/>
      <c r="L585" s="132"/>
      <c r="M585" s="132"/>
      <c r="N585" s="132"/>
      <c r="O585" s="277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</row>
    <row r="586" spans="1:36" ht="12" customHeight="1">
      <c r="A586" s="66"/>
      <c r="B586" s="140"/>
      <c r="C586" s="85"/>
      <c r="D586" s="132"/>
      <c r="E586" s="132"/>
      <c r="F586" s="132"/>
      <c r="G586" s="132"/>
      <c r="H586" s="132"/>
      <c r="I586" s="132"/>
      <c r="J586" s="132"/>
      <c r="K586" s="132"/>
      <c r="L586" s="132"/>
      <c r="M586" s="132"/>
      <c r="N586" s="132"/>
      <c r="O586" s="277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  <c r="AA586" s="54"/>
      <c r="AB586" s="54"/>
      <c r="AC586" s="54"/>
      <c r="AD586" s="54"/>
      <c r="AE586" s="54"/>
      <c r="AF586" s="54"/>
      <c r="AG586" s="54"/>
      <c r="AH586" s="54"/>
      <c r="AI586" s="54"/>
      <c r="AJ586" s="54"/>
    </row>
    <row r="587" spans="1:36" ht="12" customHeight="1">
      <c r="A587" s="66"/>
      <c r="B587" s="140"/>
      <c r="C587" s="85"/>
      <c r="D587" s="132"/>
      <c r="E587" s="132"/>
      <c r="F587" s="132"/>
      <c r="G587" s="132"/>
      <c r="H587" s="132"/>
      <c r="I587" s="132"/>
      <c r="J587" s="132"/>
      <c r="K587" s="132"/>
      <c r="L587" s="132"/>
      <c r="M587" s="132"/>
      <c r="N587" s="132"/>
      <c r="O587" s="277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</row>
    <row r="588" spans="1:36" ht="12" customHeight="1">
      <c r="A588" s="66"/>
      <c r="B588" s="140"/>
      <c r="C588" s="85"/>
      <c r="D588" s="132"/>
      <c r="E588" s="132"/>
      <c r="F588" s="132"/>
      <c r="G588" s="132"/>
      <c r="H588" s="132"/>
      <c r="I588" s="132"/>
      <c r="J588" s="132"/>
      <c r="K588" s="132"/>
      <c r="L588" s="132"/>
      <c r="M588" s="132"/>
      <c r="N588" s="132"/>
      <c r="O588" s="277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</row>
    <row r="589" spans="1:36" ht="12" customHeight="1">
      <c r="A589" s="66"/>
      <c r="B589" s="140"/>
      <c r="C589" s="85"/>
      <c r="D589" s="132"/>
      <c r="E589" s="132"/>
      <c r="F589" s="132"/>
      <c r="G589" s="132"/>
      <c r="H589" s="132"/>
      <c r="I589" s="132"/>
      <c r="J589" s="132"/>
      <c r="K589" s="132"/>
      <c r="L589" s="132"/>
      <c r="M589" s="132"/>
      <c r="N589" s="132"/>
      <c r="O589" s="277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</row>
    <row r="590" spans="1:36" ht="12" customHeight="1">
      <c r="A590" s="66"/>
      <c r="B590" s="140"/>
      <c r="C590" s="85"/>
      <c r="D590" s="132"/>
      <c r="E590" s="132"/>
      <c r="F590" s="132"/>
      <c r="G590" s="132"/>
      <c r="H590" s="132"/>
      <c r="I590" s="132"/>
      <c r="J590" s="132"/>
      <c r="K590" s="132"/>
      <c r="L590" s="132"/>
      <c r="M590" s="132"/>
      <c r="N590" s="132"/>
      <c r="O590" s="277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</row>
    <row r="591" spans="1:36" ht="12" customHeight="1">
      <c r="A591" s="66"/>
      <c r="B591" s="140"/>
      <c r="C591" s="85"/>
      <c r="D591" s="132"/>
      <c r="E591" s="132"/>
      <c r="F591" s="132"/>
      <c r="G591" s="132"/>
      <c r="H591" s="132"/>
      <c r="I591" s="132"/>
      <c r="J591" s="132"/>
      <c r="K591" s="132"/>
      <c r="L591" s="132"/>
      <c r="M591" s="132"/>
      <c r="N591" s="132"/>
      <c r="O591" s="277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</row>
    <row r="592" spans="1:36" ht="12" customHeight="1">
      <c r="A592" s="66"/>
      <c r="B592" s="140"/>
      <c r="C592" s="85"/>
      <c r="D592" s="132"/>
      <c r="E592" s="132"/>
      <c r="F592" s="132"/>
      <c r="G592" s="132"/>
      <c r="H592" s="132"/>
      <c r="I592" s="132"/>
      <c r="J592" s="132"/>
      <c r="K592" s="132"/>
      <c r="L592" s="132"/>
      <c r="M592" s="132"/>
      <c r="N592" s="132"/>
      <c r="O592" s="277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</row>
    <row r="593" spans="1:36" ht="12" customHeight="1">
      <c r="A593" s="66"/>
      <c r="B593" s="140"/>
      <c r="C593" s="85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277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</row>
    <row r="594" spans="1:36" ht="12" customHeight="1">
      <c r="A594" s="66"/>
      <c r="B594" s="140"/>
      <c r="C594" s="85"/>
      <c r="D594" s="132"/>
      <c r="E594" s="132"/>
      <c r="F594" s="132"/>
      <c r="G594" s="132"/>
      <c r="H594" s="132"/>
      <c r="I594" s="132"/>
      <c r="J594" s="132"/>
      <c r="K594" s="132"/>
      <c r="L594" s="132"/>
      <c r="M594" s="132"/>
      <c r="N594" s="132"/>
      <c r="O594" s="277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</row>
    <row r="595" spans="1:36" ht="12" customHeight="1">
      <c r="A595" s="66"/>
      <c r="B595" s="140"/>
      <c r="C595" s="85"/>
      <c r="D595" s="132"/>
      <c r="E595" s="132"/>
      <c r="F595" s="132"/>
      <c r="G595" s="132"/>
      <c r="H595" s="132"/>
      <c r="I595" s="132"/>
      <c r="J595" s="132"/>
      <c r="K595" s="132"/>
      <c r="L595" s="132"/>
      <c r="M595" s="132"/>
      <c r="N595" s="132"/>
      <c r="O595" s="277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  <c r="AG595" s="54"/>
      <c r="AH595" s="54"/>
      <c r="AI595" s="54"/>
      <c r="AJ595" s="54"/>
    </row>
    <row r="596" spans="1:36" ht="12" customHeight="1">
      <c r="A596" s="66"/>
      <c r="B596" s="140"/>
      <c r="C596" s="85"/>
      <c r="D596" s="132"/>
      <c r="E596" s="132"/>
      <c r="F596" s="132"/>
      <c r="G596" s="132"/>
      <c r="H596" s="132"/>
      <c r="I596" s="132"/>
      <c r="J596" s="132"/>
      <c r="K596" s="132"/>
      <c r="L596" s="132"/>
      <c r="M596" s="132"/>
      <c r="N596" s="132"/>
      <c r="O596" s="277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</row>
    <row r="597" spans="1:36" ht="12" customHeight="1">
      <c r="A597" s="66"/>
      <c r="B597" s="140"/>
      <c r="C597" s="85"/>
      <c r="D597" s="132"/>
      <c r="E597" s="132"/>
      <c r="F597" s="132"/>
      <c r="G597" s="132"/>
      <c r="H597" s="132"/>
      <c r="I597" s="132"/>
      <c r="J597" s="132"/>
      <c r="K597" s="132"/>
      <c r="L597" s="132"/>
      <c r="M597" s="132"/>
      <c r="N597" s="132"/>
      <c r="O597" s="277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  <c r="AA597" s="54"/>
      <c r="AB597" s="54"/>
      <c r="AC597" s="54"/>
      <c r="AD597" s="54"/>
      <c r="AE597" s="54"/>
      <c r="AF597" s="54"/>
      <c r="AG597" s="54"/>
      <c r="AH597" s="54"/>
      <c r="AI597" s="54"/>
      <c r="AJ597" s="54"/>
    </row>
    <row r="598" spans="1:36" ht="12" customHeight="1">
      <c r="A598" s="66"/>
      <c r="B598" s="140"/>
      <c r="C598" s="85"/>
      <c r="D598" s="132"/>
      <c r="E598" s="132"/>
      <c r="F598" s="132"/>
      <c r="G598" s="132"/>
      <c r="H598" s="132"/>
      <c r="I598" s="132"/>
      <c r="J598" s="132"/>
      <c r="K598" s="132"/>
      <c r="L598" s="132"/>
      <c r="M598" s="132"/>
      <c r="N598" s="132"/>
      <c r="O598" s="277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</row>
    <row r="599" spans="1:36" ht="12" customHeight="1">
      <c r="A599" s="66"/>
      <c r="B599" s="140"/>
      <c r="C599" s="85"/>
      <c r="D599" s="132"/>
      <c r="E599" s="132"/>
      <c r="F599" s="132"/>
      <c r="G599" s="132"/>
      <c r="H599" s="132"/>
      <c r="I599" s="132"/>
      <c r="J599" s="132"/>
      <c r="K599" s="132"/>
      <c r="L599" s="132"/>
      <c r="M599" s="132"/>
      <c r="N599" s="132"/>
      <c r="O599" s="277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</row>
    <row r="600" spans="1:36" ht="12" customHeight="1">
      <c r="A600" s="66"/>
      <c r="B600" s="140"/>
      <c r="C600" s="85"/>
      <c r="D600" s="132"/>
      <c r="E600" s="132"/>
      <c r="F600" s="132"/>
      <c r="G600" s="132"/>
      <c r="H600" s="132"/>
      <c r="I600" s="132"/>
      <c r="J600" s="132"/>
      <c r="K600" s="132"/>
      <c r="L600" s="132"/>
      <c r="M600" s="132"/>
      <c r="N600" s="132"/>
      <c r="O600" s="277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</row>
    <row r="601" spans="1:36" ht="12" customHeight="1">
      <c r="A601" s="66"/>
      <c r="B601" s="140"/>
      <c r="C601" s="85"/>
      <c r="D601" s="132"/>
      <c r="E601" s="132"/>
      <c r="F601" s="132"/>
      <c r="G601" s="132"/>
      <c r="H601" s="132"/>
      <c r="I601" s="132"/>
      <c r="J601" s="132"/>
      <c r="K601" s="132"/>
      <c r="L601" s="132"/>
      <c r="M601" s="132"/>
      <c r="N601" s="132"/>
      <c r="O601" s="277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</row>
    <row r="602" spans="1:36" ht="12" customHeight="1">
      <c r="A602" s="66"/>
      <c r="B602" s="140"/>
      <c r="C602" s="85"/>
      <c r="D602" s="132"/>
      <c r="E602" s="132"/>
      <c r="F602" s="132"/>
      <c r="G602" s="132"/>
      <c r="H602" s="132"/>
      <c r="I602" s="132"/>
      <c r="J602" s="132"/>
      <c r="K602" s="132"/>
      <c r="L602" s="132"/>
      <c r="M602" s="132"/>
      <c r="N602" s="132"/>
      <c r="O602" s="277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</row>
    <row r="603" spans="1:36" ht="12" customHeight="1">
      <c r="A603" s="66"/>
      <c r="B603" s="140"/>
      <c r="C603" s="85"/>
      <c r="D603" s="132"/>
      <c r="E603" s="132"/>
      <c r="F603" s="132"/>
      <c r="G603" s="132"/>
      <c r="H603" s="132"/>
      <c r="I603" s="132"/>
      <c r="J603" s="132"/>
      <c r="K603" s="132"/>
      <c r="L603" s="132"/>
      <c r="M603" s="132"/>
      <c r="N603" s="132"/>
      <c r="O603" s="277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  <c r="AA603" s="54"/>
      <c r="AB603" s="54"/>
      <c r="AC603" s="54"/>
      <c r="AD603" s="54"/>
      <c r="AE603" s="54"/>
      <c r="AF603" s="54"/>
      <c r="AG603" s="54"/>
      <c r="AH603" s="54"/>
      <c r="AI603" s="54"/>
      <c r="AJ603" s="54"/>
    </row>
    <row r="604" spans="1:36" ht="12" customHeight="1">
      <c r="A604" s="66"/>
      <c r="B604" s="140"/>
      <c r="C604" s="85"/>
      <c r="D604" s="132"/>
      <c r="E604" s="132"/>
      <c r="F604" s="132"/>
      <c r="G604" s="132"/>
      <c r="H604" s="132"/>
      <c r="I604" s="132"/>
      <c r="J604" s="132"/>
      <c r="K604" s="132"/>
      <c r="L604" s="132"/>
      <c r="M604" s="132"/>
      <c r="N604" s="132"/>
      <c r="O604" s="277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  <c r="AA604" s="54"/>
      <c r="AB604" s="54"/>
      <c r="AC604" s="54"/>
      <c r="AD604" s="54"/>
      <c r="AE604" s="54"/>
      <c r="AF604" s="54"/>
      <c r="AG604" s="54"/>
      <c r="AH604" s="54"/>
      <c r="AI604" s="54"/>
      <c r="AJ604" s="54"/>
    </row>
    <row r="605" spans="1:36" ht="12" customHeight="1">
      <c r="A605" s="66"/>
      <c r="B605" s="140"/>
      <c r="C605" s="85"/>
      <c r="D605" s="132"/>
      <c r="E605" s="132"/>
      <c r="F605" s="132"/>
      <c r="G605" s="132"/>
      <c r="H605" s="132"/>
      <c r="I605" s="132"/>
      <c r="J605" s="132"/>
      <c r="K605" s="132"/>
      <c r="L605" s="132"/>
      <c r="M605" s="132"/>
      <c r="N605" s="132"/>
      <c r="O605" s="277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  <c r="AA605" s="54"/>
      <c r="AB605" s="54"/>
      <c r="AC605" s="54"/>
      <c r="AD605" s="54"/>
      <c r="AE605" s="54"/>
      <c r="AF605" s="54"/>
      <c r="AG605" s="54"/>
      <c r="AH605" s="54"/>
      <c r="AI605" s="54"/>
      <c r="AJ605" s="54"/>
    </row>
    <row r="606" spans="1:36" ht="12" customHeight="1">
      <c r="A606" s="66"/>
      <c r="B606" s="140"/>
      <c r="C606" s="85"/>
      <c r="D606" s="132"/>
      <c r="E606" s="132"/>
      <c r="F606" s="132"/>
      <c r="G606" s="132"/>
      <c r="H606" s="132"/>
      <c r="I606" s="132"/>
      <c r="J606" s="132"/>
      <c r="K606" s="132"/>
      <c r="L606" s="132"/>
      <c r="M606" s="132"/>
      <c r="N606" s="132"/>
      <c r="O606" s="277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  <c r="AA606" s="54"/>
      <c r="AB606" s="54"/>
      <c r="AC606" s="54"/>
      <c r="AD606" s="54"/>
      <c r="AE606" s="54"/>
      <c r="AF606" s="54"/>
      <c r="AG606" s="54"/>
      <c r="AH606" s="54"/>
      <c r="AI606" s="54"/>
      <c r="AJ606" s="54"/>
    </row>
    <row r="607" spans="1:36" ht="12" customHeight="1">
      <c r="A607" s="66"/>
      <c r="B607" s="140"/>
      <c r="C607" s="85"/>
      <c r="D607" s="132"/>
      <c r="E607" s="132"/>
      <c r="F607" s="132"/>
      <c r="G607" s="132"/>
      <c r="H607" s="132"/>
      <c r="I607" s="132"/>
      <c r="J607" s="132"/>
      <c r="K607" s="132"/>
      <c r="L607" s="132"/>
      <c r="M607" s="132"/>
      <c r="N607" s="132"/>
      <c r="O607" s="277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  <c r="AA607" s="54"/>
      <c r="AB607" s="54"/>
      <c r="AC607" s="54"/>
      <c r="AD607" s="54"/>
      <c r="AE607" s="54"/>
      <c r="AF607" s="54"/>
      <c r="AG607" s="54"/>
      <c r="AH607" s="54"/>
      <c r="AI607" s="54"/>
      <c r="AJ607" s="54"/>
    </row>
    <row r="608" spans="1:36" ht="12" customHeight="1">
      <c r="A608" s="66"/>
      <c r="B608" s="140"/>
      <c r="C608" s="85"/>
      <c r="D608" s="132"/>
      <c r="E608" s="132"/>
      <c r="F608" s="132"/>
      <c r="G608" s="132"/>
      <c r="H608" s="132"/>
      <c r="I608" s="132"/>
      <c r="J608" s="132"/>
      <c r="K608" s="132"/>
      <c r="L608" s="132"/>
      <c r="M608" s="132"/>
      <c r="N608" s="132"/>
      <c r="O608" s="277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  <c r="AA608" s="54"/>
      <c r="AB608" s="54"/>
      <c r="AC608" s="54"/>
      <c r="AD608" s="54"/>
      <c r="AE608" s="54"/>
      <c r="AF608" s="54"/>
      <c r="AG608" s="54"/>
      <c r="AH608" s="54"/>
      <c r="AI608" s="54"/>
      <c r="AJ608" s="54"/>
    </row>
    <row r="609" spans="1:36" ht="12" customHeight="1">
      <c r="A609" s="66"/>
      <c r="B609" s="140"/>
      <c r="C609" s="85"/>
      <c r="D609" s="132"/>
      <c r="E609" s="132"/>
      <c r="F609" s="132"/>
      <c r="G609" s="132"/>
      <c r="H609" s="132"/>
      <c r="I609" s="132"/>
      <c r="J609" s="132"/>
      <c r="K609" s="132"/>
      <c r="L609" s="132"/>
      <c r="M609" s="132"/>
      <c r="N609" s="132"/>
      <c r="O609" s="277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  <c r="AA609" s="54"/>
      <c r="AB609" s="54"/>
      <c r="AC609" s="54"/>
      <c r="AD609" s="54"/>
      <c r="AE609" s="54"/>
      <c r="AF609" s="54"/>
      <c r="AG609" s="54"/>
      <c r="AH609" s="54"/>
      <c r="AI609" s="54"/>
      <c r="AJ609" s="54"/>
    </row>
    <row r="610" spans="1:36" ht="12" customHeight="1">
      <c r="A610" s="66"/>
      <c r="B610" s="140"/>
      <c r="C610" s="85"/>
      <c r="D610" s="132"/>
      <c r="E610" s="132"/>
      <c r="F610" s="132"/>
      <c r="G610" s="132"/>
      <c r="H610" s="132"/>
      <c r="I610" s="132"/>
      <c r="J610" s="132"/>
      <c r="K610" s="132"/>
      <c r="L610" s="132"/>
      <c r="M610" s="132"/>
      <c r="N610" s="132"/>
      <c r="O610" s="277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  <c r="AA610" s="54"/>
      <c r="AB610" s="54"/>
      <c r="AC610" s="54"/>
      <c r="AD610" s="54"/>
      <c r="AE610" s="54"/>
      <c r="AF610" s="54"/>
      <c r="AG610" s="54"/>
      <c r="AH610" s="54"/>
      <c r="AI610" s="54"/>
      <c r="AJ610" s="54"/>
    </row>
    <row r="611" spans="1:36" ht="12" customHeight="1">
      <c r="A611" s="66"/>
      <c r="B611" s="140"/>
      <c r="C611" s="85"/>
      <c r="D611" s="132"/>
      <c r="E611" s="132"/>
      <c r="F611" s="132"/>
      <c r="G611" s="132"/>
      <c r="H611" s="132"/>
      <c r="I611" s="132"/>
      <c r="J611" s="132"/>
      <c r="K611" s="132"/>
      <c r="L611" s="132"/>
      <c r="M611" s="132"/>
      <c r="N611" s="132"/>
      <c r="O611" s="277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  <c r="AA611" s="54"/>
      <c r="AB611" s="54"/>
      <c r="AC611" s="54"/>
      <c r="AD611" s="54"/>
      <c r="AE611" s="54"/>
      <c r="AF611" s="54"/>
      <c r="AG611" s="54"/>
      <c r="AH611" s="54"/>
      <c r="AI611" s="54"/>
      <c r="AJ611" s="54"/>
    </row>
    <row r="612" spans="1:36" ht="12" customHeight="1">
      <c r="A612" s="66"/>
      <c r="B612" s="140"/>
      <c r="C612" s="85"/>
      <c r="D612" s="132"/>
      <c r="E612" s="132"/>
      <c r="F612" s="132"/>
      <c r="G612" s="132"/>
      <c r="H612" s="132"/>
      <c r="I612" s="132"/>
      <c r="J612" s="132"/>
      <c r="K612" s="132"/>
      <c r="L612" s="132"/>
      <c r="M612" s="132"/>
      <c r="N612" s="132"/>
      <c r="O612" s="277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  <c r="AA612" s="54"/>
      <c r="AB612" s="54"/>
      <c r="AC612" s="54"/>
      <c r="AD612" s="54"/>
      <c r="AE612" s="54"/>
      <c r="AF612" s="54"/>
      <c r="AG612" s="54"/>
      <c r="AH612" s="54"/>
      <c r="AI612" s="54"/>
      <c r="AJ612" s="54"/>
    </row>
    <row r="613" spans="1:36" ht="12" customHeight="1">
      <c r="A613" s="66"/>
      <c r="B613" s="140"/>
      <c r="C613" s="85"/>
      <c r="D613" s="132"/>
      <c r="E613" s="132"/>
      <c r="F613" s="132"/>
      <c r="G613" s="132"/>
      <c r="H613" s="132"/>
      <c r="I613" s="132"/>
      <c r="J613" s="132"/>
      <c r="K613" s="132"/>
      <c r="L613" s="132"/>
      <c r="M613" s="132"/>
      <c r="N613" s="132"/>
      <c r="O613" s="277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  <c r="AA613" s="54"/>
      <c r="AB613" s="54"/>
      <c r="AC613" s="54"/>
      <c r="AD613" s="54"/>
      <c r="AE613" s="54"/>
      <c r="AF613" s="54"/>
      <c r="AG613" s="54"/>
      <c r="AH613" s="54"/>
      <c r="AI613" s="54"/>
      <c r="AJ613" s="54"/>
    </row>
    <row r="614" spans="1:36" ht="12" customHeight="1">
      <c r="A614" s="66"/>
      <c r="B614" s="140"/>
      <c r="C614" s="85"/>
      <c r="D614" s="132"/>
      <c r="E614" s="132"/>
      <c r="F614" s="132"/>
      <c r="G614" s="132"/>
      <c r="H614" s="132"/>
      <c r="I614" s="132"/>
      <c r="J614" s="132"/>
      <c r="K614" s="132"/>
      <c r="L614" s="132"/>
      <c r="M614" s="132"/>
      <c r="N614" s="132"/>
      <c r="O614" s="277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  <c r="AA614" s="54"/>
      <c r="AB614" s="54"/>
      <c r="AC614" s="54"/>
      <c r="AD614" s="54"/>
      <c r="AE614" s="54"/>
      <c r="AF614" s="54"/>
      <c r="AG614" s="54"/>
      <c r="AH614" s="54"/>
      <c r="AI614" s="54"/>
      <c r="AJ614" s="54"/>
    </row>
    <row r="615" spans="1:36" ht="12" customHeight="1">
      <c r="A615" s="66"/>
      <c r="B615" s="140"/>
      <c r="C615" s="85"/>
      <c r="D615" s="132"/>
      <c r="E615" s="132"/>
      <c r="F615" s="132"/>
      <c r="G615" s="132"/>
      <c r="H615" s="132"/>
      <c r="I615" s="132"/>
      <c r="J615" s="132"/>
      <c r="K615" s="132"/>
      <c r="L615" s="132"/>
      <c r="M615" s="132"/>
      <c r="N615" s="132"/>
      <c r="O615" s="277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  <c r="AA615" s="54"/>
      <c r="AB615" s="54"/>
      <c r="AC615" s="54"/>
      <c r="AD615" s="54"/>
      <c r="AE615" s="54"/>
      <c r="AF615" s="54"/>
      <c r="AG615" s="54"/>
      <c r="AH615" s="54"/>
      <c r="AI615" s="54"/>
      <c r="AJ615" s="54"/>
    </row>
    <row r="616" spans="1:36" ht="12" customHeight="1">
      <c r="A616" s="66"/>
      <c r="B616" s="140"/>
      <c r="C616" s="85"/>
      <c r="D616" s="132"/>
      <c r="E616" s="132"/>
      <c r="F616" s="132"/>
      <c r="G616" s="132"/>
      <c r="H616" s="132"/>
      <c r="I616" s="132"/>
      <c r="J616" s="132"/>
      <c r="K616" s="132"/>
      <c r="L616" s="132"/>
      <c r="M616" s="132"/>
      <c r="N616" s="132"/>
      <c r="O616" s="277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  <c r="AA616" s="54"/>
      <c r="AB616" s="54"/>
      <c r="AC616" s="54"/>
      <c r="AD616" s="54"/>
      <c r="AE616" s="54"/>
      <c r="AF616" s="54"/>
      <c r="AG616" s="54"/>
      <c r="AH616" s="54"/>
      <c r="AI616" s="54"/>
      <c r="AJ616" s="54"/>
    </row>
    <row r="617" spans="1:36" ht="12" customHeight="1">
      <c r="A617" s="66"/>
      <c r="B617" s="140"/>
      <c r="C617" s="85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277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  <c r="AA617" s="54"/>
      <c r="AB617" s="54"/>
      <c r="AC617" s="54"/>
      <c r="AD617" s="54"/>
      <c r="AE617" s="54"/>
      <c r="AF617" s="54"/>
      <c r="AG617" s="54"/>
      <c r="AH617" s="54"/>
      <c r="AI617" s="54"/>
      <c r="AJ617" s="54"/>
    </row>
    <row r="618" spans="1:36" ht="12" customHeight="1">
      <c r="A618" s="66"/>
      <c r="B618" s="140"/>
      <c r="C618" s="85"/>
      <c r="D618" s="132"/>
      <c r="E618" s="132"/>
      <c r="F618" s="132"/>
      <c r="G618" s="132"/>
      <c r="H618" s="132"/>
      <c r="I618" s="132"/>
      <c r="J618" s="132"/>
      <c r="K618" s="132"/>
      <c r="L618" s="132"/>
      <c r="M618" s="132"/>
      <c r="N618" s="132"/>
      <c r="O618" s="277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  <c r="AA618" s="54"/>
      <c r="AB618" s="54"/>
      <c r="AC618" s="54"/>
      <c r="AD618" s="54"/>
      <c r="AE618" s="54"/>
      <c r="AF618" s="54"/>
      <c r="AG618" s="54"/>
      <c r="AH618" s="54"/>
      <c r="AI618" s="54"/>
      <c r="AJ618" s="54"/>
    </row>
    <row r="619" spans="1:36" ht="12" customHeight="1">
      <c r="A619" s="66"/>
      <c r="B619" s="140"/>
      <c r="C619" s="85"/>
      <c r="D619" s="132"/>
      <c r="E619" s="132"/>
      <c r="F619" s="132"/>
      <c r="G619" s="132"/>
      <c r="H619" s="132"/>
      <c r="I619" s="132"/>
      <c r="J619" s="132"/>
      <c r="K619" s="132"/>
      <c r="L619" s="132"/>
      <c r="M619" s="132"/>
      <c r="N619" s="132"/>
      <c r="O619" s="277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  <c r="AA619" s="54"/>
      <c r="AB619" s="54"/>
      <c r="AC619" s="54"/>
      <c r="AD619" s="54"/>
      <c r="AE619" s="54"/>
      <c r="AF619" s="54"/>
      <c r="AG619" s="54"/>
      <c r="AH619" s="54"/>
      <c r="AI619" s="54"/>
      <c r="AJ619" s="54"/>
    </row>
    <row r="620" spans="1:36" ht="12" customHeight="1">
      <c r="A620" s="66"/>
      <c r="B620" s="140"/>
      <c r="C620" s="85"/>
      <c r="D620" s="132"/>
      <c r="E620" s="132"/>
      <c r="F620" s="132"/>
      <c r="G620" s="132"/>
      <c r="H620" s="132"/>
      <c r="I620" s="132"/>
      <c r="J620" s="132"/>
      <c r="K620" s="132"/>
      <c r="L620" s="132"/>
      <c r="M620" s="132"/>
      <c r="N620" s="132"/>
      <c r="O620" s="277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  <c r="AA620" s="54"/>
      <c r="AB620" s="54"/>
      <c r="AC620" s="54"/>
      <c r="AD620" s="54"/>
      <c r="AE620" s="54"/>
      <c r="AF620" s="54"/>
      <c r="AG620" s="54"/>
      <c r="AH620" s="54"/>
      <c r="AI620" s="54"/>
      <c r="AJ620" s="54"/>
    </row>
    <row r="621" spans="1:36" ht="12" customHeight="1">
      <c r="A621" s="66"/>
      <c r="B621" s="140"/>
      <c r="C621" s="85"/>
      <c r="D621" s="132"/>
      <c r="E621" s="132"/>
      <c r="F621" s="132"/>
      <c r="G621" s="132"/>
      <c r="H621" s="132"/>
      <c r="I621" s="132"/>
      <c r="J621" s="132"/>
      <c r="K621" s="132"/>
      <c r="L621" s="132"/>
      <c r="M621" s="132"/>
      <c r="N621" s="132"/>
      <c r="O621" s="277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</row>
    <row r="622" spans="1:36" ht="12" customHeight="1">
      <c r="A622" s="66"/>
      <c r="B622" s="140"/>
      <c r="C622" s="85"/>
      <c r="D622" s="132"/>
      <c r="E622" s="132"/>
      <c r="F622" s="132"/>
      <c r="G622" s="132"/>
      <c r="H622" s="132"/>
      <c r="I622" s="132"/>
      <c r="J622" s="132"/>
      <c r="K622" s="132"/>
      <c r="L622" s="132"/>
      <c r="M622" s="132"/>
      <c r="N622" s="132"/>
      <c r="O622" s="277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  <c r="AA622" s="54"/>
      <c r="AB622" s="54"/>
      <c r="AC622" s="54"/>
      <c r="AD622" s="54"/>
      <c r="AE622" s="54"/>
      <c r="AF622" s="54"/>
      <c r="AG622" s="54"/>
      <c r="AH622" s="54"/>
      <c r="AI622" s="54"/>
      <c r="AJ622" s="54"/>
    </row>
    <row r="623" spans="1:36" ht="12" customHeight="1">
      <c r="A623" s="66"/>
      <c r="B623" s="140"/>
      <c r="C623" s="85"/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2"/>
      <c r="O623" s="277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  <c r="AA623" s="54"/>
      <c r="AB623" s="54"/>
      <c r="AC623" s="54"/>
      <c r="AD623" s="54"/>
      <c r="AE623" s="54"/>
      <c r="AF623" s="54"/>
      <c r="AG623" s="54"/>
      <c r="AH623" s="54"/>
      <c r="AI623" s="54"/>
      <c r="AJ623" s="54"/>
    </row>
    <row r="624" spans="1:36" ht="12" customHeight="1">
      <c r="A624" s="66"/>
      <c r="B624" s="140"/>
      <c r="C624" s="85"/>
      <c r="D624" s="132"/>
      <c r="E624" s="132"/>
      <c r="F624" s="132"/>
      <c r="G624" s="132"/>
      <c r="H624" s="132"/>
      <c r="I624" s="132"/>
      <c r="J624" s="132"/>
      <c r="K624" s="132"/>
      <c r="L624" s="132"/>
      <c r="M624" s="132"/>
      <c r="N624" s="132"/>
      <c r="O624" s="277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  <c r="AA624" s="54"/>
      <c r="AB624" s="54"/>
      <c r="AC624" s="54"/>
      <c r="AD624" s="54"/>
      <c r="AE624" s="54"/>
      <c r="AF624" s="54"/>
      <c r="AG624" s="54"/>
      <c r="AH624" s="54"/>
      <c r="AI624" s="54"/>
      <c r="AJ624" s="54"/>
    </row>
    <row r="625" spans="1:36" ht="12" customHeight="1">
      <c r="A625" s="66"/>
      <c r="B625" s="140"/>
      <c r="C625" s="85"/>
      <c r="D625" s="132"/>
      <c r="E625" s="132"/>
      <c r="F625" s="132"/>
      <c r="G625" s="132"/>
      <c r="H625" s="132"/>
      <c r="I625" s="132"/>
      <c r="J625" s="132"/>
      <c r="K625" s="132"/>
      <c r="L625" s="132"/>
      <c r="M625" s="132"/>
      <c r="N625" s="132"/>
      <c r="O625" s="277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  <c r="AA625" s="54"/>
      <c r="AB625" s="54"/>
      <c r="AC625" s="54"/>
      <c r="AD625" s="54"/>
      <c r="AE625" s="54"/>
      <c r="AF625" s="54"/>
      <c r="AG625" s="54"/>
      <c r="AH625" s="54"/>
      <c r="AI625" s="54"/>
      <c r="AJ625" s="54"/>
    </row>
    <row r="626" spans="1:36" ht="12" customHeight="1">
      <c r="A626" s="66"/>
      <c r="B626" s="140"/>
      <c r="C626" s="85"/>
      <c r="D626" s="132"/>
      <c r="E626" s="132"/>
      <c r="F626" s="132"/>
      <c r="G626" s="132"/>
      <c r="H626" s="132"/>
      <c r="I626" s="132"/>
      <c r="J626" s="132"/>
      <c r="K626" s="132"/>
      <c r="L626" s="132"/>
      <c r="M626" s="132"/>
      <c r="N626" s="132"/>
      <c r="O626" s="277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  <c r="AA626" s="54"/>
      <c r="AB626" s="54"/>
      <c r="AC626" s="54"/>
      <c r="AD626" s="54"/>
      <c r="AE626" s="54"/>
      <c r="AF626" s="54"/>
      <c r="AG626" s="54"/>
      <c r="AH626" s="54"/>
      <c r="AI626" s="54"/>
      <c r="AJ626" s="54"/>
    </row>
    <row r="627" spans="1:36" ht="12" customHeight="1">
      <c r="A627" s="66"/>
      <c r="B627" s="140"/>
      <c r="C627" s="85"/>
      <c r="D627" s="132"/>
      <c r="E627" s="132"/>
      <c r="F627" s="132"/>
      <c r="G627" s="132"/>
      <c r="H627" s="132"/>
      <c r="I627" s="132"/>
      <c r="J627" s="132"/>
      <c r="K627" s="132"/>
      <c r="L627" s="132"/>
      <c r="M627" s="132"/>
      <c r="N627" s="132"/>
      <c r="O627" s="277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  <c r="AA627" s="54"/>
      <c r="AB627" s="54"/>
      <c r="AC627" s="54"/>
      <c r="AD627" s="54"/>
      <c r="AE627" s="54"/>
      <c r="AF627" s="54"/>
      <c r="AG627" s="54"/>
      <c r="AH627" s="54"/>
      <c r="AI627" s="54"/>
      <c r="AJ627" s="54"/>
    </row>
    <row r="628" spans="1:36" ht="12" customHeight="1">
      <c r="A628" s="66"/>
      <c r="B628" s="140"/>
      <c r="C628" s="85"/>
      <c r="D628" s="132"/>
      <c r="E628" s="132"/>
      <c r="F628" s="132"/>
      <c r="G628" s="132"/>
      <c r="H628" s="132"/>
      <c r="I628" s="132"/>
      <c r="J628" s="132"/>
      <c r="K628" s="132"/>
      <c r="L628" s="132"/>
      <c r="M628" s="132"/>
      <c r="N628" s="132"/>
      <c r="O628" s="277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  <c r="AA628" s="54"/>
      <c r="AB628" s="54"/>
      <c r="AC628" s="54"/>
      <c r="AD628" s="54"/>
      <c r="AE628" s="54"/>
      <c r="AF628" s="54"/>
      <c r="AG628" s="54"/>
      <c r="AH628" s="54"/>
      <c r="AI628" s="54"/>
      <c r="AJ628" s="54"/>
    </row>
    <row r="629" spans="1:36" ht="12" customHeight="1">
      <c r="A629" s="66"/>
      <c r="B629" s="140"/>
      <c r="C629" s="85"/>
      <c r="D629" s="132"/>
      <c r="E629" s="132"/>
      <c r="F629" s="132"/>
      <c r="G629" s="132"/>
      <c r="H629" s="132"/>
      <c r="I629" s="132"/>
      <c r="J629" s="132"/>
      <c r="K629" s="132"/>
      <c r="L629" s="132"/>
      <c r="M629" s="132"/>
      <c r="N629" s="132"/>
      <c r="O629" s="277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  <c r="AA629" s="54"/>
      <c r="AB629" s="54"/>
      <c r="AC629" s="54"/>
      <c r="AD629" s="54"/>
      <c r="AE629" s="54"/>
      <c r="AF629" s="54"/>
      <c r="AG629" s="54"/>
      <c r="AH629" s="54"/>
      <c r="AI629" s="54"/>
      <c r="AJ629" s="54"/>
    </row>
    <row r="630" spans="1:36" ht="12" customHeight="1">
      <c r="A630" s="66"/>
      <c r="B630" s="140"/>
      <c r="C630" s="85"/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2"/>
      <c r="O630" s="277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  <c r="AA630" s="54"/>
      <c r="AB630" s="54"/>
      <c r="AC630" s="54"/>
      <c r="AD630" s="54"/>
      <c r="AE630" s="54"/>
      <c r="AF630" s="54"/>
      <c r="AG630" s="54"/>
      <c r="AH630" s="54"/>
      <c r="AI630" s="54"/>
      <c r="AJ630" s="54"/>
    </row>
    <row r="631" spans="1:36" ht="12" customHeight="1">
      <c r="A631" s="66"/>
      <c r="B631" s="140"/>
      <c r="C631" s="85"/>
      <c r="D631" s="132"/>
      <c r="E631" s="132"/>
      <c r="F631" s="132"/>
      <c r="G631" s="132"/>
      <c r="H631" s="132"/>
      <c r="I631" s="132"/>
      <c r="J631" s="132"/>
      <c r="K631" s="132"/>
      <c r="L631" s="132"/>
      <c r="M631" s="132"/>
      <c r="N631" s="132"/>
      <c r="O631" s="277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  <c r="AA631" s="54"/>
      <c r="AB631" s="54"/>
      <c r="AC631" s="54"/>
      <c r="AD631" s="54"/>
      <c r="AE631" s="54"/>
      <c r="AF631" s="54"/>
      <c r="AG631" s="54"/>
      <c r="AH631" s="54"/>
      <c r="AI631" s="54"/>
      <c r="AJ631" s="54"/>
    </row>
    <row r="632" spans="1:36" ht="12" customHeight="1">
      <c r="A632" s="66"/>
      <c r="B632" s="140"/>
      <c r="C632" s="85"/>
      <c r="D632" s="132"/>
      <c r="E632" s="132"/>
      <c r="F632" s="132"/>
      <c r="G632" s="132"/>
      <c r="H632" s="132"/>
      <c r="I632" s="132"/>
      <c r="J632" s="132"/>
      <c r="K632" s="132"/>
      <c r="L632" s="132"/>
      <c r="M632" s="132"/>
      <c r="N632" s="132"/>
      <c r="O632" s="277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  <c r="AA632" s="54"/>
      <c r="AB632" s="54"/>
      <c r="AC632" s="54"/>
      <c r="AD632" s="54"/>
      <c r="AE632" s="54"/>
      <c r="AF632" s="54"/>
      <c r="AG632" s="54"/>
      <c r="AH632" s="54"/>
      <c r="AI632" s="54"/>
      <c r="AJ632" s="54"/>
    </row>
    <row r="633" spans="1:36" ht="12" customHeight="1">
      <c r="A633" s="66"/>
      <c r="B633" s="140"/>
      <c r="C633" s="85"/>
      <c r="D633" s="132"/>
      <c r="E633" s="132"/>
      <c r="F633" s="132"/>
      <c r="G633" s="132"/>
      <c r="H633" s="132"/>
      <c r="I633" s="132"/>
      <c r="J633" s="132"/>
      <c r="K633" s="132"/>
      <c r="L633" s="132"/>
      <c r="M633" s="132"/>
      <c r="N633" s="132"/>
      <c r="O633" s="277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  <c r="AA633" s="54"/>
      <c r="AB633" s="54"/>
      <c r="AC633" s="54"/>
      <c r="AD633" s="54"/>
      <c r="AE633" s="54"/>
      <c r="AF633" s="54"/>
      <c r="AG633" s="54"/>
      <c r="AH633" s="54"/>
      <c r="AI633" s="54"/>
      <c r="AJ633" s="54"/>
    </row>
    <row r="634" spans="1:36" ht="12" customHeight="1">
      <c r="A634" s="66"/>
      <c r="B634" s="140"/>
      <c r="C634" s="85"/>
      <c r="D634" s="132"/>
      <c r="E634" s="132"/>
      <c r="F634" s="132"/>
      <c r="G634" s="132"/>
      <c r="H634" s="132"/>
      <c r="I634" s="132"/>
      <c r="J634" s="132"/>
      <c r="K634" s="132"/>
      <c r="L634" s="132"/>
      <c r="M634" s="132"/>
      <c r="N634" s="132"/>
      <c r="O634" s="277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  <c r="AA634" s="54"/>
      <c r="AB634" s="54"/>
      <c r="AC634" s="54"/>
      <c r="AD634" s="54"/>
      <c r="AE634" s="54"/>
      <c r="AF634" s="54"/>
      <c r="AG634" s="54"/>
      <c r="AH634" s="54"/>
      <c r="AI634" s="54"/>
      <c r="AJ634" s="54"/>
    </row>
    <row r="635" spans="1:36" ht="12" customHeight="1">
      <c r="A635" s="66"/>
      <c r="B635" s="140"/>
      <c r="C635" s="85"/>
      <c r="D635" s="132"/>
      <c r="E635" s="132"/>
      <c r="F635" s="132"/>
      <c r="G635" s="132"/>
      <c r="H635" s="132"/>
      <c r="I635" s="132"/>
      <c r="J635" s="132"/>
      <c r="K635" s="132"/>
      <c r="L635" s="132"/>
      <c r="M635" s="132"/>
      <c r="N635" s="132"/>
      <c r="O635" s="277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  <c r="AA635" s="54"/>
      <c r="AB635" s="54"/>
      <c r="AC635" s="54"/>
      <c r="AD635" s="54"/>
      <c r="AE635" s="54"/>
      <c r="AF635" s="54"/>
      <c r="AG635" s="54"/>
      <c r="AH635" s="54"/>
      <c r="AI635" s="54"/>
      <c r="AJ635" s="54"/>
    </row>
    <row r="636" spans="1:36" ht="12" customHeight="1">
      <c r="A636" s="66"/>
      <c r="B636" s="140"/>
      <c r="C636" s="85"/>
      <c r="D636" s="132"/>
      <c r="E636" s="132"/>
      <c r="F636" s="132"/>
      <c r="G636" s="132"/>
      <c r="H636" s="132"/>
      <c r="I636" s="132"/>
      <c r="J636" s="132"/>
      <c r="K636" s="132"/>
      <c r="L636" s="132"/>
      <c r="M636" s="132"/>
      <c r="N636" s="132"/>
      <c r="O636" s="277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  <c r="AA636" s="54"/>
      <c r="AB636" s="54"/>
      <c r="AC636" s="54"/>
      <c r="AD636" s="54"/>
      <c r="AE636" s="54"/>
      <c r="AF636" s="54"/>
      <c r="AG636" s="54"/>
      <c r="AH636" s="54"/>
      <c r="AI636" s="54"/>
      <c r="AJ636" s="54"/>
    </row>
    <row r="637" spans="1:36" ht="12" customHeight="1">
      <c r="A637" s="66"/>
      <c r="B637" s="140"/>
      <c r="C637" s="85"/>
      <c r="D637" s="132"/>
      <c r="E637" s="132"/>
      <c r="F637" s="132"/>
      <c r="G637" s="132"/>
      <c r="H637" s="132"/>
      <c r="I637" s="132"/>
      <c r="J637" s="132"/>
      <c r="K637" s="132"/>
      <c r="L637" s="132"/>
      <c r="M637" s="132"/>
      <c r="N637" s="132"/>
      <c r="O637" s="277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  <c r="AA637" s="54"/>
      <c r="AB637" s="54"/>
      <c r="AC637" s="54"/>
      <c r="AD637" s="54"/>
      <c r="AE637" s="54"/>
      <c r="AF637" s="54"/>
      <c r="AG637" s="54"/>
      <c r="AH637" s="54"/>
      <c r="AI637" s="54"/>
      <c r="AJ637" s="54"/>
    </row>
    <row r="638" spans="1:36" ht="12" customHeight="1">
      <c r="A638" s="66"/>
      <c r="B638" s="140"/>
      <c r="C638" s="85"/>
      <c r="D638" s="132"/>
      <c r="E638" s="132"/>
      <c r="F638" s="132"/>
      <c r="G638" s="132"/>
      <c r="H638" s="132"/>
      <c r="I638" s="132"/>
      <c r="J638" s="132"/>
      <c r="K638" s="132"/>
      <c r="L638" s="132"/>
      <c r="M638" s="132"/>
      <c r="N638" s="132"/>
      <c r="O638" s="277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  <c r="AA638" s="54"/>
      <c r="AB638" s="54"/>
      <c r="AC638" s="54"/>
      <c r="AD638" s="54"/>
      <c r="AE638" s="54"/>
      <c r="AF638" s="54"/>
      <c r="AG638" s="54"/>
      <c r="AH638" s="54"/>
      <c r="AI638" s="54"/>
      <c r="AJ638" s="54"/>
    </row>
    <row r="639" spans="1:36" ht="12" customHeight="1">
      <c r="A639" s="66"/>
      <c r="B639" s="140"/>
      <c r="C639" s="85"/>
      <c r="D639" s="132"/>
      <c r="E639" s="132"/>
      <c r="F639" s="132"/>
      <c r="G639" s="132"/>
      <c r="H639" s="132"/>
      <c r="I639" s="132"/>
      <c r="J639" s="132"/>
      <c r="K639" s="132"/>
      <c r="L639" s="132"/>
      <c r="M639" s="132"/>
      <c r="N639" s="132"/>
      <c r="O639" s="277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  <c r="AA639" s="54"/>
      <c r="AB639" s="54"/>
      <c r="AC639" s="54"/>
      <c r="AD639" s="54"/>
      <c r="AE639" s="54"/>
      <c r="AF639" s="54"/>
      <c r="AG639" s="54"/>
      <c r="AH639" s="54"/>
      <c r="AI639" s="54"/>
      <c r="AJ639" s="54"/>
    </row>
    <row r="640" spans="1:36" ht="12" customHeight="1">
      <c r="A640" s="66"/>
      <c r="B640" s="140"/>
      <c r="C640" s="85"/>
      <c r="D640" s="132"/>
      <c r="E640" s="132"/>
      <c r="F640" s="132"/>
      <c r="G640" s="132"/>
      <c r="H640" s="132"/>
      <c r="I640" s="132"/>
      <c r="J640" s="132"/>
      <c r="K640" s="132"/>
      <c r="L640" s="132"/>
      <c r="M640" s="132"/>
      <c r="N640" s="132"/>
      <c r="O640" s="277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  <c r="AA640" s="54"/>
      <c r="AB640" s="54"/>
      <c r="AC640" s="54"/>
      <c r="AD640" s="54"/>
      <c r="AE640" s="54"/>
      <c r="AF640" s="54"/>
      <c r="AG640" s="54"/>
      <c r="AH640" s="54"/>
      <c r="AI640" s="54"/>
      <c r="AJ640" s="54"/>
    </row>
    <row r="641" spans="1:36" ht="12" customHeight="1">
      <c r="A641" s="66"/>
      <c r="B641" s="140"/>
      <c r="C641" s="85"/>
      <c r="D641" s="132"/>
      <c r="E641" s="132"/>
      <c r="F641" s="132"/>
      <c r="G641" s="132"/>
      <c r="H641" s="132"/>
      <c r="I641" s="132"/>
      <c r="J641" s="132"/>
      <c r="K641" s="132"/>
      <c r="L641" s="132"/>
      <c r="M641" s="132"/>
      <c r="N641" s="132"/>
      <c r="O641" s="277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54"/>
      <c r="AD641" s="54"/>
      <c r="AE641" s="54"/>
      <c r="AF641" s="54"/>
      <c r="AG641" s="54"/>
      <c r="AH641" s="54"/>
      <c r="AI641" s="54"/>
      <c r="AJ641" s="54"/>
    </row>
    <row r="642" spans="1:36" ht="12" customHeight="1">
      <c r="A642" s="66"/>
      <c r="B642" s="140"/>
      <c r="C642" s="85"/>
      <c r="D642" s="132"/>
      <c r="E642" s="132"/>
      <c r="F642" s="132"/>
      <c r="G642" s="132"/>
      <c r="H642" s="132"/>
      <c r="I642" s="132"/>
      <c r="J642" s="132"/>
      <c r="K642" s="132"/>
      <c r="L642" s="132"/>
      <c r="M642" s="132"/>
      <c r="N642" s="132"/>
      <c r="O642" s="277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  <c r="AA642" s="54"/>
      <c r="AB642" s="54"/>
      <c r="AC642" s="54"/>
      <c r="AD642" s="54"/>
      <c r="AE642" s="54"/>
      <c r="AF642" s="54"/>
      <c r="AG642" s="54"/>
      <c r="AH642" s="54"/>
      <c r="AI642" s="54"/>
      <c r="AJ642" s="54"/>
    </row>
    <row r="643" spans="1:36" ht="12" customHeight="1">
      <c r="A643" s="66"/>
      <c r="B643" s="140"/>
      <c r="C643" s="85"/>
      <c r="D643" s="132"/>
      <c r="E643" s="132"/>
      <c r="F643" s="132"/>
      <c r="G643" s="132"/>
      <c r="H643" s="132"/>
      <c r="I643" s="132"/>
      <c r="J643" s="132"/>
      <c r="K643" s="132"/>
      <c r="L643" s="132"/>
      <c r="M643" s="132"/>
      <c r="N643" s="132"/>
      <c r="O643" s="277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  <c r="AA643" s="54"/>
      <c r="AB643" s="54"/>
      <c r="AC643" s="54"/>
      <c r="AD643" s="54"/>
      <c r="AE643" s="54"/>
      <c r="AF643" s="54"/>
      <c r="AG643" s="54"/>
      <c r="AH643" s="54"/>
      <c r="AI643" s="54"/>
      <c r="AJ643" s="54"/>
    </row>
    <row r="644" spans="1:36" ht="12" customHeight="1">
      <c r="A644" s="66"/>
      <c r="B644" s="140"/>
      <c r="C644" s="85"/>
      <c r="D644" s="132"/>
      <c r="E644" s="132"/>
      <c r="F644" s="132"/>
      <c r="G644" s="132"/>
      <c r="H644" s="132"/>
      <c r="I644" s="132"/>
      <c r="J644" s="132"/>
      <c r="K644" s="132"/>
      <c r="L644" s="132"/>
      <c r="M644" s="132"/>
      <c r="N644" s="132"/>
      <c r="O644" s="277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  <c r="AA644" s="54"/>
      <c r="AB644" s="54"/>
      <c r="AC644" s="54"/>
      <c r="AD644" s="54"/>
      <c r="AE644" s="54"/>
      <c r="AF644" s="54"/>
      <c r="AG644" s="54"/>
      <c r="AH644" s="54"/>
      <c r="AI644" s="54"/>
      <c r="AJ644" s="54"/>
    </row>
    <row r="645" spans="1:36" ht="12" customHeight="1">
      <c r="A645" s="66"/>
      <c r="B645" s="140"/>
      <c r="C645" s="85"/>
      <c r="D645" s="132"/>
      <c r="E645" s="132"/>
      <c r="F645" s="132"/>
      <c r="G645" s="132"/>
      <c r="H645" s="132"/>
      <c r="I645" s="132"/>
      <c r="J645" s="132"/>
      <c r="K645" s="132"/>
      <c r="L645" s="132"/>
      <c r="M645" s="132"/>
      <c r="N645" s="132"/>
      <c r="O645" s="277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  <c r="AA645" s="54"/>
      <c r="AB645" s="54"/>
      <c r="AC645" s="54"/>
      <c r="AD645" s="54"/>
      <c r="AE645" s="54"/>
      <c r="AF645" s="54"/>
      <c r="AG645" s="54"/>
      <c r="AH645" s="54"/>
      <c r="AI645" s="54"/>
      <c r="AJ645" s="54"/>
    </row>
    <row r="646" spans="1:36" ht="12" customHeight="1">
      <c r="A646" s="66"/>
      <c r="B646" s="140"/>
      <c r="C646" s="85"/>
      <c r="D646" s="132"/>
      <c r="E646" s="132"/>
      <c r="F646" s="132"/>
      <c r="G646" s="132"/>
      <c r="H646" s="132"/>
      <c r="I646" s="132"/>
      <c r="J646" s="132"/>
      <c r="K646" s="132"/>
      <c r="L646" s="132"/>
      <c r="M646" s="132"/>
      <c r="N646" s="132"/>
      <c r="O646" s="277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  <c r="AA646" s="54"/>
      <c r="AB646" s="54"/>
      <c r="AC646" s="54"/>
      <c r="AD646" s="54"/>
      <c r="AE646" s="54"/>
      <c r="AF646" s="54"/>
      <c r="AG646" s="54"/>
      <c r="AH646" s="54"/>
      <c r="AI646" s="54"/>
      <c r="AJ646" s="54"/>
    </row>
    <row r="647" spans="1:36" ht="12" customHeight="1">
      <c r="A647" s="66"/>
      <c r="B647" s="140"/>
      <c r="C647" s="85"/>
      <c r="D647" s="132"/>
      <c r="E647" s="132"/>
      <c r="F647" s="132"/>
      <c r="G647" s="132"/>
      <c r="H647" s="132"/>
      <c r="I647" s="132"/>
      <c r="J647" s="132"/>
      <c r="K647" s="132"/>
      <c r="L647" s="132"/>
      <c r="M647" s="132"/>
      <c r="N647" s="132"/>
      <c r="O647" s="277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  <c r="AA647" s="54"/>
      <c r="AB647" s="54"/>
      <c r="AC647" s="54"/>
      <c r="AD647" s="54"/>
      <c r="AE647" s="54"/>
      <c r="AF647" s="54"/>
      <c r="AG647" s="54"/>
      <c r="AH647" s="54"/>
      <c r="AI647" s="54"/>
      <c r="AJ647" s="54"/>
    </row>
    <row r="648" spans="1:36" ht="12" customHeight="1">
      <c r="A648" s="66"/>
      <c r="B648" s="140"/>
      <c r="C648" s="85"/>
      <c r="D648" s="132"/>
      <c r="E648" s="132"/>
      <c r="F648" s="132"/>
      <c r="G648" s="132"/>
      <c r="H648" s="132"/>
      <c r="I648" s="132"/>
      <c r="J648" s="132"/>
      <c r="K648" s="132"/>
      <c r="L648" s="132"/>
      <c r="M648" s="132"/>
      <c r="N648" s="132"/>
      <c r="O648" s="277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  <c r="AA648" s="54"/>
      <c r="AB648" s="54"/>
      <c r="AC648" s="54"/>
      <c r="AD648" s="54"/>
      <c r="AE648" s="54"/>
      <c r="AF648" s="54"/>
      <c r="AG648" s="54"/>
      <c r="AH648" s="54"/>
      <c r="AI648" s="54"/>
      <c r="AJ648" s="54"/>
    </row>
    <row r="649" spans="1:36" ht="12" customHeight="1">
      <c r="A649" s="66"/>
      <c r="B649" s="140"/>
      <c r="C649" s="85"/>
      <c r="D649" s="132"/>
      <c r="E649" s="132"/>
      <c r="F649" s="132"/>
      <c r="G649" s="132"/>
      <c r="H649" s="132"/>
      <c r="I649" s="132"/>
      <c r="J649" s="132"/>
      <c r="K649" s="132"/>
      <c r="L649" s="132"/>
      <c r="M649" s="132"/>
      <c r="N649" s="132"/>
      <c r="O649" s="277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</row>
    <row r="650" spans="1:36" ht="12" customHeight="1">
      <c r="A650" s="66"/>
      <c r="B650" s="140"/>
      <c r="C650" s="85"/>
      <c r="D650" s="132"/>
      <c r="E650" s="132"/>
      <c r="F650" s="132"/>
      <c r="G650" s="132"/>
      <c r="H650" s="132"/>
      <c r="I650" s="132"/>
      <c r="J650" s="132"/>
      <c r="K650" s="132"/>
      <c r="L650" s="132"/>
      <c r="M650" s="132"/>
      <c r="N650" s="132"/>
      <c r="O650" s="277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  <c r="AA650" s="54"/>
      <c r="AB650" s="54"/>
      <c r="AC650" s="54"/>
      <c r="AD650" s="54"/>
      <c r="AE650" s="54"/>
      <c r="AF650" s="54"/>
      <c r="AG650" s="54"/>
      <c r="AH650" s="54"/>
      <c r="AI650" s="54"/>
      <c r="AJ650" s="54"/>
    </row>
    <row r="651" spans="1:36" ht="12" customHeight="1">
      <c r="A651" s="66"/>
      <c r="B651" s="140"/>
      <c r="C651" s="85"/>
      <c r="D651" s="132"/>
      <c r="E651" s="132"/>
      <c r="F651" s="132"/>
      <c r="G651" s="132"/>
      <c r="H651" s="132"/>
      <c r="I651" s="132"/>
      <c r="J651" s="132"/>
      <c r="K651" s="132"/>
      <c r="L651" s="132"/>
      <c r="M651" s="132"/>
      <c r="N651" s="132"/>
      <c r="O651" s="277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  <c r="AA651" s="54"/>
      <c r="AB651" s="54"/>
      <c r="AC651" s="54"/>
      <c r="AD651" s="54"/>
      <c r="AE651" s="54"/>
      <c r="AF651" s="54"/>
      <c r="AG651" s="54"/>
      <c r="AH651" s="54"/>
      <c r="AI651" s="54"/>
      <c r="AJ651" s="54"/>
    </row>
    <row r="652" spans="1:36" ht="12" customHeight="1">
      <c r="A652" s="66"/>
      <c r="B652" s="140"/>
      <c r="C652" s="85"/>
      <c r="D652" s="132"/>
      <c r="E652" s="132"/>
      <c r="F652" s="132"/>
      <c r="G652" s="132"/>
      <c r="H652" s="132"/>
      <c r="I652" s="132"/>
      <c r="J652" s="132"/>
      <c r="K652" s="132"/>
      <c r="L652" s="132"/>
      <c r="M652" s="132"/>
      <c r="N652" s="132"/>
      <c r="O652" s="277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</row>
    <row r="653" spans="1:36" ht="12" customHeight="1">
      <c r="A653" s="66"/>
      <c r="B653" s="140"/>
      <c r="C653" s="85"/>
      <c r="D653" s="132"/>
      <c r="E653" s="132"/>
      <c r="F653" s="132"/>
      <c r="G653" s="132"/>
      <c r="H653" s="132"/>
      <c r="I653" s="132"/>
      <c r="J653" s="132"/>
      <c r="K653" s="132"/>
      <c r="L653" s="132"/>
      <c r="M653" s="132"/>
      <c r="N653" s="132"/>
      <c r="O653" s="277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  <c r="AA653" s="54"/>
      <c r="AB653" s="54"/>
      <c r="AC653" s="54"/>
      <c r="AD653" s="54"/>
      <c r="AE653" s="54"/>
      <c r="AF653" s="54"/>
      <c r="AG653" s="54"/>
      <c r="AH653" s="54"/>
      <c r="AI653" s="54"/>
      <c r="AJ653" s="54"/>
    </row>
    <row r="654" spans="1:36" ht="12" customHeight="1">
      <c r="A654" s="66"/>
      <c r="B654" s="140"/>
      <c r="C654" s="85"/>
      <c r="D654" s="132"/>
      <c r="E654" s="132"/>
      <c r="F654" s="132"/>
      <c r="G654" s="132"/>
      <c r="H654" s="132"/>
      <c r="I654" s="132"/>
      <c r="J654" s="132"/>
      <c r="K654" s="132"/>
      <c r="L654" s="132"/>
      <c r="M654" s="132"/>
      <c r="N654" s="132"/>
      <c r="O654" s="277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  <c r="AA654" s="54"/>
      <c r="AB654" s="54"/>
      <c r="AC654" s="54"/>
      <c r="AD654" s="54"/>
      <c r="AE654" s="54"/>
      <c r="AF654" s="54"/>
      <c r="AG654" s="54"/>
      <c r="AH654" s="54"/>
      <c r="AI654" s="54"/>
      <c r="AJ654" s="54"/>
    </row>
    <row r="655" spans="1:36" ht="12" customHeight="1">
      <c r="A655" s="66"/>
      <c r="B655" s="140"/>
      <c r="C655" s="85"/>
      <c r="D655" s="132"/>
      <c r="E655" s="132"/>
      <c r="F655" s="132"/>
      <c r="G655" s="132"/>
      <c r="H655" s="132"/>
      <c r="I655" s="132"/>
      <c r="J655" s="132"/>
      <c r="K655" s="132"/>
      <c r="L655" s="132"/>
      <c r="M655" s="132"/>
      <c r="N655" s="132"/>
      <c r="O655" s="277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  <c r="AA655" s="54"/>
      <c r="AB655" s="54"/>
      <c r="AC655" s="54"/>
      <c r="AD655" s="54"/>
      <c r="AE655" s="54"/>
      <c r="AF655" s="54"/>
      <c r="AG655" s="54"/>
      <c r="AH655" s="54"/>
      <c r="AI655" s="54"/>
      <c r="AJ655" s="54"/>
    </row>
    <row r="656" spans="1:36" ht="12" customHeight="1">
      <c r="A656" s="66"/>
      <c r="B656" s="140"/>
      <c r="C656" s="85"/>
      <c r="D656" s="132"/>
      <c r="E656" s="132"/>
      <c r="F656" s="132"/>
      <c r="G656" s="132"/>
      <c r="H656" s="132"/>
      <c r="I656" s="132"/>
      <c r="J656" s="132"/>
      <c r="K656" s="132"/>
      <c r="L656" s="132"/>
      <c r="M656" s="132"/>
      <c r="N656" s="132"/>
      <c r="O656" s="277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  <c r="AA656" s="54"/>
      <c r="AB656" s="54"/>
      <c r="AC656" s="54"/>
      <c r="AD656" s="54"/>
      <c r="AE656" s="54"/>
      <c r="AF656" s="54"/>
      <c r="AG656" s="54"/>
      <c r="AH656" s="54"/>
      <c r="AI656" s="54"/>
      <c r="AJ656" s="54"/>
    </row>
    <row r="657" spans="1:36" ht="12" customHeight="1">
      <c r="A657" s="66"/>
      <c r="B657" s="140"/>
      <c r="C657" s="85"/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2"/>
      <c r="O657" s="277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  <c r="AA657" s="54"/>
      <c r="AB657" s="54"/>
      <c r="AC657" s="54"/>
      <c r="AD657" s="54"/>
      <c r="AE657" s="54"/>
      <c r="AF657" s="54"/>
      <c r="AG657" s="54"/>
      <c r="AH657" s="54"/>
      <c r="AI657" s="54"/>
      <c r="AJ657" s="54"/>
    </row>
    <row r="658" spans="1:36" ht="12" customHeight="1">
      <c r="A658" s="66"/>
      <c r="B658" s="140"/>
      <c r="C658" s="85"/>
      <c r="D658" s="132"/>
      <c r="E658" s="132"/>
      <c r="F658" s="132"/>
      <c r="G658" s="132"/>
      <c r="H658" s="132"/>
      <c r="I658" s="132"/>
      <c r="J658" s="132"/>
      <c r="K658" s="132"/>
      <c r="L658" s="132"/>
      <c r="M658" s="132"/>
      <c r="N658" s="132"/>
      <c r="O658" s="277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  <c r="AA658" s="54"/>
      <c r="AB658" s="54"/>
      <c r="AC658" s="54"/>
      <c r="AD658" s="54"/>
      <c r="AE658" s="54"/>
      <c r="AF658" s="54"/>
      <c r="AG658" s="54"/>
      <c r="AH658" s="54"/>
      <c r="AI658" s="54"/>
      <c r="AJ658" s="54"/>
    </row>
    <row r="659" spans="1:36" ht="12" customHeight="1">
      <c r="A659" s="66"/>
      <c r="B659" s="140"/>
      <c r="C659" s="85"/>
      <c r="D659" s="132"/>
      <c r="E659" s="132"/>
      <c r="F659" s="132"/>
      <c r="G659" s="132"/>
      <c r="H659" s="132"/>
      <c r="I659" s="132"/>
      <c r="J659" s="132"/>
      <c r="K659" s="132"/>
      <c r="L659" s="132"/>
      <c r="M659" s="132"/>
      <c r="N659" s="132"/>
      <c r="O659" s="277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  <c r="AA659" s="54"/>
      <c r="AB659" s="54"/>
      <c r="AC659" s="54"/>
      <c r="AD659" s="54"/>
      <c r="AE659" s="54"/>
      <c r="AF659" s="54"/>
      <c r="AG659" s="54"/>
      <c r="AH659" s="54"/>
      <c r="AI659" s="54"/>
      <c r="AJ659" s="54"/>
    </row>
    <row r="660" spans="1:36" ht="12" customHeight="1">
      <c r="A660" s="66"/>
      <c r="B660" s="140"/>
      <c r="C660" s="85"/>
      <c r="D660" s="132"/>
      <c r="E660" s="132"/>
      <c r="F660" s="132"/>
      <c r="G660" s="132"/>
      <c r="H660" s="132"/>
      <c r="I660" s="132"/>
      <c r="J660" s="132"/>
      <c r="K660" s="132"/>
      <c r="L660" s="132"/>
      <c r="M660" s="132"/>
      <c r="N660" s="132"/>
      <c r="O660" s="277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  <c r="AA660" s="54"/>
      <c r="AB660" s="54"/>
      <c r="AC660" s="54"/>
      <c r="AD660" s="54"/>
      <c r="AE660" s="54"/>
      <c r="AF660" s="54"/>
      <c r="AG660" s="54"/>
      <c r="AH660" s="54"/>
      <c r="AI660" s="54"/>
      <c r="AJ660" s="54"/>
    </row>
    <row r="661" spans="1:36" ht="12" customHeight="1">
      <c r="A661" s="66"/>
      <c r="B661" s="140"/>
      <c r="C661" s="85"/>
      <c r="D661" s="132"/>
      <c r="E661" s="132"/>
      <c r="F661" s="132"/>
      <c r="G661" s="132"/>
      <c r="H661" s="132"/>
      <c r="I661" s="132"/>
      <c r="J661" s="132"/>
      <c r="K661" s="132"/>
      <c r="L661" s="132"/>
      <c r="M661" s="132"/>
      <c r="N661" s="132"/>
      <c r="O661" s="277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  <c r="AA661" s="54"/>
      <c r="AB661" s="54"/>
      <c r="AC661" s="54"/>
      <c r="AD661" s="54"/>
      <c r="AE661" s="54"/>
      <c r="AF661" s="54"/>
      <c r="AG661" s="54"/>
      <c r="AH661" s="54"/>
      <c r="AI661" s="54"/>
      <c r="AJ661" s="54"/>
    </row>
    <row r="662" spans="1:36" ht="12" customHeight="1">
      <c r="A662" s="66"/>
      <c r="B662" s="140"/>
      <c r="C662" s="85"/>
      <c r="D662" s="132"/>
      <c r="E662" s="132"/>
      <c r="F662" s="132"/>
      <c r="G662" s="132"/>
      <c r="H662" s="132"/>
      <c r="I662" s="132"/>
      <c r="J662" s="132"/>
      <c r="K662" s="132"/>
      <c r="L662" s="132"/>
      <c r="M662" s="132"/>
      <c r="N662" s="132"/>
      <c r="O662" s="277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</row>
    <row r="663" spans="1:36" ht="12" customHeight="1">
      <c r="A663" s="66"/>
      <c r="B663" s="140"/>
      <c r="C663" s="85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277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  <c r="AA663" s="54"/>
      <c r="AB663" s="54"/>
      <c r="AC663" s="54"/>
      <c r="AD663" s="54"/>
      <c r="AE663" s="54"/>
      <c r="AF663" s="54"/>
      <c r="AG663" s="54"/>
      <c r="AH663" s="54"/>
      <c r="AI663" s="54"/>
      <c r="AJ663" s="54"/>
    </row>
    <row r="664" spans="1:36" ht="12" customHeight="1">
      <c r="A664" s="66"/>
      <c r="B664" s="140"/>
      <c r="C664" s="85"/>
      <c r="D664" s="132"/>
      <c r="E664" s="132"/>
      <c r="F664" s="132"/>
      <c r="G664" s="132"/>
      <c r="H664" s="132"/>
      <c r="I664" s="132"/>
      <c r="J664" s="132"/>
      <c r="K664" s="132"/>
      <c r="L664" s="132"/>
      <c r="M664" s="132"/>
      <c r="N664" s="132"/>
      <c r="O664" s="277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  <c r="AA664" s="54"/>
      <c r="AB664" s="54"/>
      <c r="AC664" s="54"/>
      <c r="AD664" s="54"/>
      <c r="AE664" s="54"/>
      <c r="AF664" s="54"/>
      <c r="AG664" s="54"/>
      <c r="AH664" s="54"/>
      <c r="AI664" s="54"/>
      <c r="AJ664" s="54"/>
    </row>
    <row r="665" spans="1:36" ht="12" customHeight="1">
      <c r="A665" s="66"/>
      <c r="B665" s="140"/>
      <c r="C665" s="85"/>
      <c r="D665" s="132"/>
      <c r="E665" s="132"/>
      <c r="F665" s="132"/>
      <c r="G665" s="132"/>
      <c r="H665" s="132"/>
      <c r="I665" s="132"/>
      <c r="J665" s="132"/>
      <c r="K665" s="132"/>
      <c r="L665" s="132"/>
      <c r="M665" s="132"/>
      <c r="N665" s="132"/>
      <c r="O665" s="277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  <c r="AA665" s="54"/>
      <c r="AB665" s="54"/>
      <c r="AC665" s="54"/>
      <c r="AD665" s="54"/>
      <c r="AE665" s="54"/>
      <c r="AF665" s="54"/>
      <c r="AG665" s="54"/>
      <c r="AH665" s="54"/>
      <c r="AI665" s="54"/>
      <c r="AJ665" s="54"/>
    </row>
    <row r="666" spans="1:36" ht="12" customHeight="1">
      <c r="A666" s="66"/>
      <c r="B666" s="140"/>
      <c r="C666" s="85"/>
      <c r="D666" s="132"/>
      <c r="E666" s="132"/>
      <c r="F666" s="132"/>
      <c r="G666" s="132"/>
      <c r="H666" s="132"/>
      <c r="I666" s="132"/>
      <c r="J666" s="132"/>
      <c r="K666" s="132"/>
      <c r="L666" s="132"/>
      <c r="M666" s="132"/>
      <c r="N666" s="132"/>
      <c r="O666" s="277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  <c r="AA666" s="54"/>
      <c r="AB666" s="54"/>
      <c r="AC666" s="54"/>
      <c r="AD666" s="54"/>
      <c r="AE666" s="54"/>
      <c r="AF666" s="54"/>
      <c r="AG666" s="54"/>
      <c r="AH666" s="54"/>
      <c r="AI666" s="54"/>
      <c r="AJ666" s="54"/>
    </row>
    <row r="667" spans="1:36" ht="12" customHeight="1">
      <c r="A667" s="66"/>
      <c r="B667" s="140"/>
      <c r="C667" s="85"/>
      <c r="D667" s="132"/>
      <c r="E667" s="132"/>
      <c r="F667" s="132"/>
      <c r="G667" s="132"/>
      <c r="H667" s="132"/>
      <c r="I667" s="132"/>
      <c r="J667" s="132"/>
      <c r="K667" s="132"/>
      <c r="L667" s="132"/>
      <c r="M667" s="132"/>
      <c r="N667" s="132"/>
      <c r="O667" s="277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  <c r="AA667" s="54"/>
      <c r="AB667" s="54"/>
      <c r="AC667" s="54"/>
      <c r="AD667" s="54"/>
      <c r="AE667" s="54"/>
      <c r="AF667" s="54"/>
      <c r="AG667" s="54"/>
      <c r="AH667" s="54"/>
      <c r="AI667" s="54"/>
      <c r="AJ667" s="54"/>
    </row>
    <row r="668" spans="1:36" ht="12" customHeight="1">
      <c r="A668" s="66"/>
      <c r="B668" s="140"/>
      <c r="C668" s="85"/>
      <c r="D668" s="132"/>
      <c r="E668" s="132"/>
      <c r="F668" s="132"/>
      <c r="G668" s="132"/>
      <c r="H668" s="132"/>
      <c r="I668" s="132"/>
      <c r="J668" s="132"/>
      <c r="K668" s="132"/>
      <c r="L668" s="132"/>
      <c r="M668" s="132"/>
      <c r="N668" s="132"/>
      <c r="O668" s="277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</row>
    <row r="669" spans="1:36" ht="12" customHeight="1">
      <c r="A669" s="66"/>
      <c r="B669" s="140"/>
      <c r="C669" s="85"/>
      <c r="D669" s="132"/>
      <c r="E669" s="132"/>
      <c r="F669" s="132"/>
      <c r="G669" s="132"/>
      <c r="H669" s="132"/>
      <c r="I669" s="132"/>
      <c r="J669" s="132"/>
      <c r="K669" s="132"/>
      <c r="L669" s="132"/>
      <c r="M669" s="132"/>
      <c r="N669" s="132"/>
      <c r="O669" s="277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  <c r="AA669" s="54"/>
      <c r="AB669" s="54"/>
      <c r="AC669" s="54"/>
      <c r="AD669" s="54"/>
      <c r="AE669" s="54"/>
      <c r="AF669" s="54"/>
      <c r="AG669" s="54"/>
      <c r="AH669" s="54"/>
      <c r="AI669" s="54"/>
      <c r="AJ669" s="54"/>
    </row>
    <row r="670" spans="1:36" ht="12" customHeight="1">
      <c r="A670" s="66"/>
      <c r="B670" s="140"/>
      <c r="C670" s="85"/>
      <c r="D670" s="132"/>
      <c r="E670" s="132"/>
      <c r="F670" s="132"/>
      <c r="G670" s="132"/>
      <c r="H670" s="132"/>
      <c r="I670" s="132"/>
      <c r="J670" s="132"/>
      <c r="K670" s="132"/>
      <c r="L670" s="132"/>
      <c r="M670" s="132"/>
      <c r="N670" s="132"/>
      <c r="O670" s="277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  <c r="AA670" s="54"/>
      <c r="AB670" s="54"/>
      <c r="AC670" s="54"/>
      <c r="AD670" s="54"/>
      <c r="AE670" s="54"/>
      <c r="AF670" s="54"/>
      <c r="AG670" s="54"/>
      <c r="AH670" s="54"/>
      <c r="AI670" s="54"/>
      <c r="AJ670" s="54"/>
    </row>
    <row r="671" spans="1:36" ht="12" customHeight="1">
      <c r="A671" s="66"/>
      <c r="B671" s="140"/>
      <c r="C671" s="85"/>
      <c r="D671" s="132"/>
      <c r="E671" s="132"/>
      <c r="F671" s="132"/>
      <c r="G671" s="132"/>
      <c r="H671" s="132"/>
      <c r="I671" s="132"/>
      <c r="J671" s="132"/>
      <c r="K671" s="132"/>
      <c r="L671" s="132"/>
      <c r="M671" s="132"/>
      <c r="N671" s="132"/>
      <c r="O671" s="277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  <c r="AA671" s="54"/>
      <c r="AB671" s="54"/>
      <c r="AC671" s="54"/>
      <c r="AD671" s="54"/>
      <c r="AE671" s="54"/>
      <c r="AF671" s="54"/>
      <c r="AG671" s="54"/>
      <c r="AH671" s="54"/>
      <c r="AI671" s="54"/>
      <c r="AJ671" s="54"/>
    </row>
    <row r="672" spans="1:36" ht="12" customHeight="1">
      <c r="A672" s="66"/>
      <c r="B672" s="140"/>
      <c r="C672" s="85"/>
      <c r="D672" s="132"/>
      <c r="E672" s="132"/>
      <c r="F672" s="132"/>
      <c r="G672" s="132"/>
      <c r="H672" s="132"/>
      <c r="I672" s="132"/>
      <c r="J672" s="132"/>
      <c r="K672" s="132"/>
      <c r="L672" s="132"/>
      <c r="M672" s="132"/>
      <c r="N672" s="132"/>
      <c r="O672" s="277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  <c r="AA672" s="54"/>
      <c r="AB672" s="54"/>
      <c r="AC672" s="54"/>
      <c r="AD672" s="54"/>
      <c r="AE672" s="54"/>
      <c r="AF672" s="54"/>
      <c r="AG672" s="54"/>
      <c r="AH672" s="54"/>
      <c r="AI672" s="54"/>
      <c r="AJ672" s="54"/>
    </row>
    <row r="673" spans="1:36" ht="12" customHeight="1">
      <c r="A673" s="66"/>
      <c r="B673" s="140"/>
      <c r="C673" s="85"/>
      <c r="D673" s="132"/>
      <c r="E673" s="132"/>
      <c r="F673" s="132"/>
      <c r="G673" s="132"/>
      <c r="H673" s="132"/>
      <c r="I673" s="132"/>
      <c r="J673" s="132"/>
      <c r="K673" s="132"/>
      <c r="L673" s="132"/>
      <c r="M673" s="132"/>
      <c r="N673" s="132"/>
      <c r="O673" s="277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  <c r="AA673" s="54"/>
      <c r="AB673" s="54"/>
      <c r="AC673" s="54"/>
      <c r="AD673" s="54"/>
      <c r="AE673" s="54"/>
      <c r="AF673" s="54"/>
      <c r="AG673" s="54"/>
      <c r="AH673" s="54"/>
      <c r="AI673" s="54"/>
      <c r="AJ673" s="54"/>
    </row>
    <row r="674" spans="1:36" ht="12" customHeight="1">
      <c r="A674" s="66"/>
      <c r="B674" s="140"/>
      <c r="C674" s="85"/>
      <c r="D674" s="132"/>
      <c r="E674" s="132"/>
      <c r="F674" s="132"/>
      <c r="G674" s="132"/>
      <c r="H674" s="132"/>
      <c r="I674" s="132"/>
      <c r="J674" s="132"/>
      <c r="K674" s="132"/>
      <c r="L674" s="132"/>
      <c r="M674" s="132"/>
      <c r="N674" s="132"/>
      <c r="O674" s="277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  <c r="AA674" s="54"/>
      <c r="AB674" s="54"/>
      <c r="AC674" s="54"/>
      <c r="AD674" s="54"/>
      <c r="AE674" s="54"/>
      <c r="AF674" s="54"/>
      <c r="AG674" s="54"/>
      <c r="AH674" s="54"/>
      <c r="AI674" s="54"/>
      <c r="AJ674" s="54"/>
    </row>
    <row r="675" spans="1:36" ht="12" customHeight="1">
      <c r="A675" s="66"/>
      <c r="B675" s="140"/>
      <c r="C675" s="85"/>
      <c r="D675" s="132"/>
      <c r="E675" s="132"/>
      <c r="F675" s="132"/>
      <c r="G675" s="132"/>
      <c r="H675" s="132"/>
      <c r="I675" s="132"/>
      <c r="J675" s="132"/>
      <c r="K675" s="132"/>
      <c r="L675" s="132"/>
      <c r="M675" s="132"/>
      <c r="N675" s="132"/>
      <c r="O675" s="277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  <c r="AA675" s="54"/>
      <c r="AB675" s="54"/>
      <c r="AC675" s="54"/>
      <c r="AD675" s="54"/>
      <c r="AE675" s="54"/>
      <c r="AF675" s="54"/>
      <c r="AG675" s="54"/>
      <c r="AH675" s="54"/>
      <c r="AI675" s="54"/>
      <c r="AJ675" s="54"/>
    </row>
    <row r="676" spans="1:36" ht="12" customHeight="1">
      <c r="A676" s="66"/>
      <c r="B676" s="140"/>
      <c r="C676" s="85"/>
      <c r="D676" s="132"/>
      <c r="E676" s="132"/>
      <c r="F676" s="132"/>
      <c r="G676" s="132"/>
      <c r="H676" s="132"/>
      <c r="I676" s="132"/>
      <c r="J676" s="132"/>
      <c r="K676" s="132"/>
      <c r="L676" s="132"/>
      <c r="M676" s="132"/>
      <c r="N676" s="132"/>
      <c r="O676" s="277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  <c r="AA676" s="54"/>
      <c r="AB676" s="54"/>
      <c r="AC676" s="54"/>
      <c r="AD676" s="54"/>
      <c r="AE676" s="54"/>
      <c r="AF676" s="54"/>
      <c r="AG676" s="54"/>
      <c r="AH676" s="54"/>
      <c r="AI676" s="54"/>
      <c r="AJ676" s="54"/>
    </row>
    <row r="677" spans="1:36" ht="12" customHeight="1">
      <c r="A677" s="66"/>
      <c r="B677" s="140"/>
      <c r="C677" s="85"/>
      <c r="D677" s="132"/>
      <c r="E677" s="132"/>
      <c r="F677" s="132"/>
      <c r="G677" s="132"/>
      <c r="H677" s="132"/>
      <c r="I677" s="132"/>
      <c r="J677" s="132"/>
      <c r="K677" s="132"/>
      <c r="L677" s="132"/>
      <c r="M677" s="132"/>
      <c r="N677" s="132"/>
      <c r="O677" s="277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  <c r="AA677" s="54"/>
      <c r="AB677" s="54"/>
      <c r="AC677" s="54"/>
      <c r="AD677" s="54"/>
      <c r="AE677" s="54"/>
      <c r="AF677" s="54"/>
      <c r="AG677" s="54"/>
      <c r="AH677" s="54"/>
      <c r="AI677" s="54"/>
      <c r="AJ677" s="54"/>
    </row>
    <row r="678" spans="1:36" ht="12" customHeight="1">
      <c r="A678" s="66"/>
      <c r="B678" s="140"/>
      <c r="C678" s="85"/>
      <c r="D678" s="132"/>
      <c r="E678" s="132"/>
      <c r="F678" s="132"/>
      <c r="G678" s="132"/>
      <c r="H678" s="132"/>
      <c r="I678" s="132"/>
      <c r="J678" s="132"/>
      <c r="K678" s="132"/>
      <c r="L678" s="132"/>
      <c r="M678" s="132"/>
      <c r="N678" s="132"/>
      <c r="O678" s="277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  <c r="AA678" s="54"/>
      <c r="AB678" s="54"/>
      <c r="AC678" s="54"/>
      <c r="AD678" s="54"/>
      <c r="AE678" s="54"/>
      <c r="AF678" s="54"/>
      <c r="AG678" s="54"/>
      <c r="AH678" s="54"/>
      <c r="AI678" s="54"/>
      <c r="AJ678" s="54"/>
    </row>
    <row r="679" spans="1:36" ht="12" customHeight="1">
      <c r="A679" s="66"/>
      <c r="B679" s="140"/>
      <c r="C679" s="85"/>
      <c r="D679" s="132"/>
      <c r="E679" s="132"/>
      <c r="F679" s="132"/>
      <c r="G679" s="132"/>
      <c r="H679" s="132"/>
      <c r="I679" s="132"/>
      <c r="J679" s="132"/>
      <c r="K679" s="132"/>
      <c r="L679" s="132"/>
      <c r="M679" s="132"/>
      <c r="N679" s="132"/>
      <c r="O679" s="277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  <c r="AA679" s="54"/>
      <c r="AB679" s="54"/>
      <c r="AC679" s="54"/>
      <c r="AD679" s="54"/>
      <c r="AE679" s="54"/>
      <c r="AF679" s="54"/>
      <c r="AG679" s="54"/>
      <c r="AH679" s="54"/>
      <c r="AI679" s="54"/>
      <c r="AJ679" s="54"/>
    </row>
    <row r="680" spans="1:36" ht="12" customHeight="1">
      <c r="A680" s="66"/>
      <c r="B680" s="140"/>
      <c r="C680" s="85"/>
      <c r="D680" s="132"/>
      <c r="E680" s="132"/>
      <c r="F680" s="132"/>
      <c r="G680" s="132"/>
      <c r="H680" s="132"/>
      <c r="I680" s="132"/>
      <c r="J680" s="132"/>
      <c r="K680" s="132"/>
      <c r="L680" s="132"/>
      <c r="M680" s="132"/>
      <c r="N680" s="132"/>
      <c r="O680" s="277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  <c r="AA680" s="54"/>
      <c r="AB680" s="54"/>
      <c r="AC680" s="54"/>
      <c r="AD680" s="54"/>
      <c r="AE680" s="54"/>
      <c r="AF680" s="54"/>
      <c r="AG680" s="54"/>
      <c r="AH680" s="54"/>
      <c r="AI680" s="54"/>
      <c r="AJ680" s="54"/>
    </row>
    <row r="681" spans="1:36" ht="12" customHeight="1">
      <c r="A681" s="66"/>
      <c r="B681" s="140"/>
      <c r="C681" s="85"/>
      <c r="D681" s="132"/>
      <c r="E681" s="132"/>
      <c r="F681" s="132"/>
      <c r="G681" s="132"/>
      <c r="H681" s="132"/>
      <c r="I681" s="132"/>
      <c r="J681" s="132"/>
      <c r="K681" s="132"/>
      <c r="L681" s="132"/>
      <c r="M681" s="132"/>
      <c r="N681" s="132"/>
      <c r="O681" s="277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54"/>
      <c r="AD681" s="54"/>
      <c r="AE681" s="54"/>
      <c r="AF681" s="54"/>
      <c r="AG681" s="54"/>
      <c r="AH681" s="54"/>
      <c r="AI681" s="54"/>
      <c r="AJ681" s="54"/>
    </row>
    <row r="682" spans="1:36" ht="12" customHeight="1">
      <c r="A682" s="66"/>
      <c r="B682" s="140"/>
      <c r="C682" s="85"/>
      <c r="D682" s="132"/>
      <c r="E682" s="132"/>
      <c r="F682" s="132"/>
      <c r="G682" s="132"/>
      <c r="H682" s="132"/>
      <c r="I682" s="132"/>
      <c r="J682" s="132"/>
      <c r="K682" s="132"/>
      <c r="L682" s="132"/>
      <c r="M682" s="132"/>
      <c r="N682" s="132"/>
      <c r="O682" s="277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  <c r="AA682" s="54"/>
      <c r="AB682" s="54"/>
      <c r="AC682" s="54"/>
      <c r="AD682" s="54"/>
      <c r="AE682" s="54"/>
      <c r="AF682" s="54"/>
      <c r="AG682" s="54"/>
      <c r="AH682" s="54"/>
      <c r="AI682" s="54"/>
      <c r="AJ682" s="54"/>
    </row>
    <row r="683" spans="1:36" ht="12" customHeight="1">
      <c r="A683" s="66"/>
      <c r="B683" s="140"/>
      <c r="C683" s="85"/>
      <c r="D683" s="132"/>
      <c r="E683" s="132"/>
      <c r="F683" s="132"/>
      <c r="G683" s="132"/>
      <c r="H683" s="132"/>
      <c r="I683" s="132"/>
      <c r="J683" s="132"/>
      <c r="K683" s="132"/>
      <c r="L683" s="132"/>
      <c r="M683" s="132"/>
      <c r="N683" s="132"/>
      <c r="O683" s="277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  <c r="AA683" s="54"/>
      <c r="AB683" s="54"/>
      <c r="AC683" s="54"/>
      <c r="AD683" s="54"/>
      <c r="AE683" s="54"/>
      <c r="AF683" s="54"/>
      <c r="AG683" s="54"/>
      <c r="AH683" s="54"/>
      <c r="AI683" s="54"/>
      <c r="AJ683" s="54"/>
    </row>
    <row r="684" spans="1:36" ht="12" customHeight="1">
      <c r="A684" s="66"/>
      <c r="B684" s="140"/>
      <c r="C684" s="85"/>
      <c r="D684" s="132"/>
      <c r="E684" s="132"/>
      <c r="F684" s="132"/>
      <c r="G684" s="132"/>
      <c r="H684" s="132"/>
      <c r="I684" s="132"/>
      <c r="J684" s="132"/>
      <c r="K684" s="132"/>
      <c r="L684" s="132"/>
      <c r="M684" s="132"/>
      <c r="N684" s="132"/>
      <c r="O684" s="277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  <c r="AA684" s="54"/>
      <c r="AB684" s="54"/>
      <c r="AC684" s="54"/>
      <c r="AD684" s="54"/>
      <c r="AE684" s="54"/>
      <c r="AF684" s="54"/>
      <c r="AG684" s="54"/>
      <c r="AH684" s="54"/>
      <c r="AI684" s="54"/>
      <c r="AJ684" s="54"/>
    </row>
    <row r="685" spans="1:36" ht="12" customHeight="1">
      <c r="A685" s="66"/>
      <c r="B685" s="140"/>
      <c r="C685" s="85"/>
      <c r="D685" s="132"/>
      <c r="E685" s="132"/>
      <c r="F685" s="132"/>
      <c r="G685" s="132"/>
      <c r="H685" s="132"/>
      <c r="I685" s="132"/>
      <c r="J685" s="132"/>
      <c r="K685" s="132"/>
      <c r="L685" s="132"/>
      <c r="M685" s="132"/>
      <c r="N685" s="132"/>
      <c r="O685" s="277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  <c r="AA685" s="54"/>
      <c r="AB685" s="54"/>
      <c r="AC685" s="54"/>
      <c r="AD685" s="54"/>
      <c r="AE685" s="54"/>
      <c r="AF685" s="54"/>
      <c r="AG685" s="54"/>
      <c r="AH685" s="54"/>
      <c r="AI685" s="54"/>
      <c r="AJ685" s="54"/>
    </row>
    <row r="686" spans="1:36" ht="12" customHeight="1">
      <c r="A686" s="66"/>
      <c r="B686" s="140"/>
      <c r="C686" s="85"/>
      <c r="D686" s="132"/>
      <c r="E686" s="132"/>
      <c r="F686" s="132"/>
      <c r="G686" s="132"/>
      <c r="H686" s="132"/>
      <c r="I686" s="132"/>
      <c r="J686" s="132"/>
      <c r="K686" s="132"/>
      <c r="L686" s="132"/>
      <c r="M686" s="132"/>
      <c r="N686" s="132"/>
      <c r="O686" s="277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  <c r="AA686" s="54"/>
      <c r="AB686" s="54"/>
      <c r="AC686" s="54"/>
      <c r="AD686" s="54"/>
      <c r="AE686" s="54"/>
      <c r="AF686" s="54"/>
      <c r="AG686" s="54"/>
      <c r="AH686" s="54"/>
      <c r="AI686" s="54"/>
      <c r="AJ686" s="54"/>
    </row>
    <row r="687" spans="1:36" ht="12" customHeight="1">
      <c r="A687" s="66"/>
      <c r="B687" s="140"/>
      <c r="C687" s="85"/>
      <c r="D687" s="132"/>
      <c r="E687" s="132"/>
      <c r="F687" s="132"/>
      <c r="G687" s="132"/>
      <c r="H687" s="132"/>
      <c r="I687" s="132"/>
      <c r="J687" s="132"/>
      <c r="K687" s="132"/>
      <c r="L687" s="132"/>
      <c r="M687" s="132"/>
      <c r="N687" s="132"/>
      <c r="O687" s="277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  <c r="AA687" s="54"/>
      <c r="AB687" s="54"/>
      <c r="AC687" s="54"/>
      <c r="AD687" s="54"/>
      <c r="AE687" s="54"/>
      <c r="AF687" s="54"/>
      <c r="AG687" s="54"/>
      <c r="AH687" s="54"/>
      <c r="AI687" s="54"/>
      <c r="AJ687" s="54"/>
    </row>
    <row r="688" spans="1:36" ht="12" customHeight="1">
      <c r="A688" s="66"/>
      <c r="B688" s="140"/>
      <c r="C688" s="85"/>
      <c r="D688" s="132"/>
      <c r="E688" s="132"/>
      <c r="F688" s="132"/>
      <c r="G688" s="132"/>
      <c r="H688" s="132"/>
      <c r="I688" s="132"/>
      <c r="J688" s="132"/>
      <c r="K688" s="132"/>
      <c r="L688" s="132"/>
      <c r="M688" s="132"/>
      <c r="N688" s="132"/>
      <c r="O688" s="277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  <c r="AA688" s="54"/>
      <c r="AB688" s="54"/>
      <c r="AC688" s="54"/>
      <c r="AD688" s="54"/>
      <c r="AE688" s="54"/>
      <c r="AF688" s="54"/>
      <c r="AG688" s="54"/>
      <c r="AH688" s="54"/>
      <c r="AI688" s="54"/>
      <c r="AJ688" s="54"/>
    </row>
    <row r="689" spans="1:36" ht="12" customHeight="1">
      <c r="A689" s="66"/>
      <c r="B689" s="140"/>
      <c r="C689" s="85"/>
      <c r="D689" s="132"/>
      <c r="E689" s="132"/>
      <c r="F689" s="132"/>
      <c r="G689" s="132"/>
      <c r="H689" s="132"/>
      <c r="I689" s="132"/>
      <c r="J689" s="132"/>
      <c r="K689" s="132"/>
      <c r="L689" s="132"/>
      <c r="M689" s="132"/>
      <c r="N689" s="132"/>
      <c r="O689" s="277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  <c r="AA689" s="54"/>
      <c r="AB689" s="54"/>
      <c r="AC689" s="54"/>
      <c r="AD689" s="54"/>
      <c r="AE689" s="54"/>
      <c r="AF689" s="54"/>
      <c r="AG689" s="54"/>
      <c r="AH689" s="54"/>
      <c r="AI689" s="54"/>
      <c r="AJ689" s="54"/>
    </row>
    <row r="690" spans="1:36" ht="12" customHeight="1">
      <c r="A690" s="66"/>
      <c r="B690" s="140"/>
      <c r="C690" s="85"/>
      <c r="D690" s="132"/>
      <c r="E690" s="132"/>
      <c r="F690" s="132"/>
      <c r="G690" s="132"/>
      <c r="H690" s="132"/>
      <c r="I690" s="132"/>
      <c r="J690" s="132"/>
      <c r="K690" s="132"/>
      <c r="L690" s="132"/>
      <c r="M690" s="132"/>
      <c r="N690" s="132"/>
      <c r="O690" s="277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  <c r="AA690" s="54"/>
      <c r="AB690" s="54"/>
      <c r="AC690" s="54"/>
      <c r="AD690" s="54"/>
      <c r="AE690" s="54"/>
      <c r="AF690" s="54"/>
      <c r="AG690" s="54"/>
      <c r="AH690" s="54"/>
      <c r="AI690" s="54"/>
      <c r="AJ690" s="54"/>
    </row>
    <row r="691" spans="1:36" ht="12" customHeight="1">
      <c r="A691" s="66"/>
      <c r="B691" s="140"/>
      <c r="C691" s="85"/>
      <c r="D691" s="132"/>
      <c r="E691" s="132"/>
      <c r="F691" s="132"/>
      <c r="G691" s="132"/>
      <c r="H691" s="132"/>
      <c r="I691" s="132"/>
      <c r="J691" s="132"/>
      <c r="K691" s="132"/>
      <c r="L691" s="132"/>
      <c r="M691" s="132"/>
      <c r="N691" s="132"/>
      <c r="O691" s="277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  <c r="AA691" s="54"/>
      <c r="AB691" s="54"/>
      <c r="AC691" s="54"/>
      <c r="AD691" s="54"/>
      <c r="AE691" s="54"/>
      <c r="AF691" s="54"/>
      <c r="AG691" s="54"/>
      <c r="AH691" s="54"/>
      <c r="AI691" s="54"/>
      <c r="AJ691" s="54"/>
    </row>
    <row r="692" spans="1:36" ht="12" customHeight="1">
      <c r="A692" s="66"/>
      <c r="B692" s="140"/>
      <c r="C692" s="85"/>
      <c r="D692" s="132"/>
      <c r="E692" s="132"/>
      <c r="F692" s="132"/>
      <c r="G692" s="132"/>
      <c r="H692" s="132"/>
      <c r="I692" s="132"/>
      <c r="J692" s="132"/>
      <c r="K692" s="132"/>
      <c r="L692" s="132"/>
      <c r="M692" s="132"/>
      <c r="N692" s="132"/>
      <c r="O692" s="277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  <c r="AA692" s="54"/>
      <c r="AB692" s="54"/>
      <c r="AC692" s="54"/>
      <c r="AD692" s="54"/>
      <c r="AE692" s="54"/>
      <c r="AF692" s="54"/>
      <c r="AG692" s="54"/>
      <c r="AH692" s="54"/>
      <c r="AI692" s="54"/>
      <c r="AJ692" s="54"/>
    </row>
    <row r="693" spans="1:36" ht="12" customHeight="1">
      <c r="A693" s="66"/>
      <c r="B693" s="140"/>
      <c r="C693" s="85"/>
      <c r="D693" s="132"/>
      <c r="E693" s="132"/>
      <c r="F693" s="132"/>
      <c r="G693" s="132"/>
      <c r="H693" s="132"/>
      <c r="I693" s="132"/>
      <c r="J693" s="132"/>
      <c r="K693" s="132"/>
      <c r="L693" s="132"/>
      <c r="M693" s="132"/>
      <c r="N693" s="132"/>
      <c r="O693" s="277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  <c r="AA693" s="54"/>
      <c r="AB693" s="54"/>
      <c r="AC693" s="54"/>
      <c r="AD693" s="54"/>
      <c r="AE693" s="54"/>
      <c r="AF693" s="54"/>
      <c r="AG693" s="54"/>
      <c r="AH693" s="54"/>
      <c r="AI693" s="54"/>
      <c r="AJ693" s="54"/>
    </row>
    <row r="694" spans="1:36" ht="12" customHeight="1">
      <c r="A694" s="66"/>
      <c r="B694" s="140"/>
      <c r="C694" s="85"/>
      <c r="D694" s="132"/>
      <c r="E694" s="132"/>
      <c r="F694" s="132"/>
      <c r="G694" s="132"/>
      <c r="H694" s="132"/>
      <c r="I694" s="132"/>
      <c r="J694" s="132"/>
      <c r="K694" s="132"/>
      <c r="L694" s="132"/>
      <c r="M694" s="132"/>
      <c r="N694" s="132"/>
      <c r="O694" s="277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  <c r="AA694" s="54"/>
      <c r="AB694" s="54"/>
      <c r="AC694" s="54"/>
      <c r="AD694" s="54"/>
      <c r="AE694" s="54"/>
      <c r="AF694" s="54"/>
      <c r="AG694" s="54"/>
      <c r="AH694" s="54"/>
      <c r="AI694" s="54"/>
      <c r="AJ694" s="54"/>
    </row>
    <row r="695" spans="1:36" ht="12" customHeight="1">
      <c r="A695" s="66"/>
      <c r="B695" s="140"/>
      <c r="C695" s="85"/>
      <c r="D695" s="132"/>
      <c r="E695" s="132"/>
      <c r="F695" s="132"/>
      <c r="G695" s="132"/>
      <c r="H695" s="132"/>
      <c r="I695" s="132"/>
      <c r="J695" s="132"/>
      <c r="K695" s="132"/>
      <c r="L695" s="132"/>
      <c r="M695" s="132"/>
      <c r="N695" s="132"/>
      <c r="O695" s="277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</row>
    <row r="696" spans="1:36" ht="12" customHeight="1">
      <c r="A696" s="66"/>
      <c r="B696" s="140"/>
      <c r="C696" s="85"/>
      <c r="D696" s="132"/>
      <c r="E696" s="132"/>
      <c r="F696" s="132"/>
      <c r="G696" s="132"/>
      <c r="H696" s="132"/>
      <c r="I696" s="132"/>
      <c r="J696" s="132"/>
      <c r="K696" s="132"/>
      <c r="L696" s="132"/>
      <c r="M696" s="132"/>
      <c r="N696" s="132"/>
      <c r="O696" s="277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  <c r="AA696" s="54"/>
      <c r="AB696" s="54"/>
      <c r="AC696" s="54"/>
      <c r="AD696" s="54"/>
      <c r="AE696" s="54"/>
      <c r="AF696" s="54"/>
      <c r="AG696" s="54"/>
      <c r="AH696" s="54"/>
      <c r="AI696" s="54"/>
      <c r="AJ696" s="54"/>
    </row>
    <row r="697" spans="1:36" ht="12" customHeight="1">
      <c r="A697" s="66"/>
      <c r="B697" s="140"/>
      <c r="C697" s="85"/>
      <c r="D697" s="132"/>
      <c r="E697" s="132"/>
      <c r="F697" s="132"/>
      <c r="G697" s="132"/>
      <c r="H697" s="132"/>
      <c r="I697" s="132"/>
      <c r="J697" s="132"/>
      <c r="K697" s="132"/>
      <c r="L697" s="132"/>
      <c r="M697" s="132"/>
      <c r="N697" s="132"/>
      <c r="O697" s="277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  <c r="AA697" s="54"/>
      <c r="AB697" s="54"/>
      <c r="AC697" s="54"/>
      <c r="AD697" s="54"/>
      <c r="AE697" s="54"/>
      <c r="AF697" s="54"/>
      <c r="AG697" s="54"/>
      <c r="AH697" s="54"/>
      <c r="AI697" s="54"/>
      <c r="AJ697" s="54"/>
    </row>
    <row r="698" spans="1:36" ht="12" customHeight="1">
      <c r="A698" s="66"/>
      <c r="B698" s="140"/>
      <c r="C698" s="85"/>
      <c r="D698" s="132"/>
      <c r="E698" s="132"/>
      <c r="F698" s="132"/>
      <c r="G698" s="132"/>
      <c r="H698" s="132"/>
      <c r="I698" s="132"/>
      <c r="J698" s="132"/>
      <c r="K698" s="132"/>
      <c r="L698" s="132"/>
      <c r="M698" s="132"/>
      <c r="N698" s="132"/>
      <c r="O698" s="277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  <c r="AA698" s="54"/>
      <c r="AB698" s="54"/>
      <c r="AC698" s="54"/>
      <c r="AD698" s="54"/>
      <c r="AE698" s="54"/>
      <c r="AF698" s="54"/>
      <c r="AG698" s="54"/>
      <c r="AH698" s="54"/>
      <c r="AI698" s="54"/>
      <c r="AJ698" s="54"/>
    </row>
    <row r="699" spans="1:36" ht="12" customHeight="1">
      <c r="A699" s="66"/>
      <c r="B699" s="140"/>
      <c r="C699" s="85"/>
      <c r="D699" s="132"/>
      <c r="E699" s="132"/>
      <c r="F699" s="132"/>
      <c r="G699" s="132"/>
      <c r="H699" s="132"/>
      <c r="I699" s="132"/>
      <c r="J699" s="132"/>
      <c r="K699" s="132"/>
      <c r="L699" s="132"/>
      <c r="M699" s="132"/>
      <c r="N699" s="132"/>
      <c r="O699" s="277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  <c r="AA699" s="54"/>
      <c r="AB699" s="54"/>
      <c r="AC699" s="54"/>
      <c r="AD699" s="54"/>
      <c r="AE699" s="54"/>
      <c r="AF699" s="54"/>
      <c r="AG699" s="54"/>
      <c r="AH699" s="54"/>
      <c r="AI699" s="54"/>
      <c r="AJ699" s="54"/>
    </row>
    <row r="700" spans="1:36" ht="12" customHeight="1">
      <c r="A700" s="66"/>
      <c r="B700" s="140"/>
      <c r="C700" s="85"/>
      <c r="D700" s="132"/>
      <c r="E700" s="132"/>
      <c r="F700" s="132"/>
      <c r="G700" s="132"/>
      <c r="H700" s="132"/>
      <c r="I700" s="132"/>
      <c r="J700" s="132"/>
      <c r="K700" s="132"/>
      <c r="L700" s="132"/>
      <c r="M700" s="132"/>
      <c r="N700" s="132"/>
      <c r="O700" s="277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  <c r="AA700" s="54"/>
      <c r="AB700" s="54"/>
      <c r="AC700" s="54"/>
      <c r="AD700" s="54"/>
      <c r="AE700" s="54"/>
      <c r="AF700" s="54"/>
      <c r="AG700" s="54"/>
      <c r="AH700" s="54"/>
      <c r="AI700" s="54"/>
      <c r="AJ700" s="54"/>
    </row>
    <row r="701" spans="1:36" ht="12" customHeight="1">
      <c r="A701" s="66"/>
      <c r="B701" s="140"/>
      <c r="C701" s="85"/>
      <c r="D701" s="132"/>
      <c r="E701" s="132"/>
      <c r="F701" s="132"/>
      <c r="G701" s="132"/>
      <c r="H701" s="132"/>
      <c r="I701" s="132"/>
      <c r="J701" s="132"/>
      <c r="K701" s="132"/>
      <c r="L701" s="132"/>
      <c r="M701" s="132"/>
      <c r="N701" s="132"/>
      <c r="O701" s="277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  <c r="AA701" s="54"/>
      <c r="AB701" s="54"/>
      <c r="AC701" s="54"/>
      <c r="AD701" s="54"/>
      <c r="AE701" s="54"/>
      <c r="AF701" s="54"/>
      <c r="AG701" s="54"/>
      <c r="AH701" s="54"/>
      <c r="AI701" s="54"/>
      <c r="AJ701" s="54"/>
    </row>
    <row r="702" spans="1:36" ht="12" customHeight="1">
      <c r="A702" s="66"/>
      <c r="B702" s="140"/>
      <c r="C702" s="85"/>
      <c r="D702" s="132"/>
      <c r="E702" s="132"/>
      <c r="F702" s="132"/>
      <c r="G702" s="132"/>
      <c r="H702" s="132"/>
      <c r="I702" s="132"/>
      <c r="J702" s="132"/>
      <c r="K702" s="132"/>
      <c r="L702" s="132"/>
      <c r="M702" s="132"/>
      <c r="N702" s="132"/>
      <c r="O702" s="277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  <c r="AA702" s="54"/>
      <c r="AB702" s="54"/>
      <c r="AC702" s="54"/>
      <c r="AD702" s="54"/>
      <c r="AE702" s="54"/>
      <c r="AF702" s="54"/>
      <c r="AG702" s="54"/>
      <c r="AH702" s="54"/>
      <c r="AI702" s="54"/>
      <c r="AJ702" s="54"/>
    </row>
    <row r="703" spans="1:36" ht="12" customHeight="1">
      <c r="A703" s="66"/>
      <c r="B703" s="140"/>
      <c r="C703" s="85"/>
      <c r="D703" s="132"/>
      <c r="E703" s="132"/>
      <c r="F703" s="132"/>
      <c r="G703" s="132"/>
      <c r="H703" s="132"/>
      <c r="I703" s="132"/>
      <c r="J703" s="132"/>
      <c r="K703" s="132"/>
      <c r="L703" s="132"/>
      <c r="M703" s="132"/>
      <c r="N703" s="132"/>
      <c r="O703" s="277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  <c r="AA703" s="54"/>
      <c r="AB703" s="54"/>
      <c r="AC703" s="54"/>
      <c r="AD703" s="54"/>
      <c r="AE703" s="54"/>
      <c r="AF703" s="54"/>
      <c r="AG703" s="54"/>
      <c r="AH703" s="54"/>
      <c r="AI703" s="54"/>
      <c r="AJ703" s="54"/>
    </row>
    <row r="704" spans="1:36" ht="12" customHeight="1">
      <c r="A704" s="66"/>
      <c r="B704" s="140"/>
      <c r="C704" s="85"/>
      <c r="D704" s="132"/>
      <c r="E704" s="132"/>
      <c r="F704" s="132"/>
      <c r="G704" s="132"/>
      <c r="H704" s="132"/>
      <c r="I704" s="132"/>
      <c r="J704" s="132"/>
      <c r="K704" s="132"/>
      <c r="L704" s="132"/>
      <c r="M704" s="132"/>
      <c r="N704" s="132"/>
      <c r="O704" s="277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  <c r="AA704" s="54"/>
      <c r="AB704" s="54"/>
      <c r="AC704" s="54"/>
      <c r="AD704" s="54"/>
      <c r="AE704" s="54"/>
      <c r="AF704" s="54"/>
      <c r="AG704" s="54"/>
      <c r="AH704" s="54"/>
      <c r="AI704" s="54"/>
      <c r="AJ704" s="54"/>
    </row>
    <row r="705" spans="1:36" ht="12" customHeight="1">
      <c r="A705" s="66"/>
      <c r="B705" s="140"/>
      <c r="C705" s="85"/>
      <c r="D705" s="132"/>
      <c r="E705" s="132"/>
      <c r="F705" s="132"/>
      <c r="G705" s="132"/>
      <c r="H705" s="132"/>
      <c r="I705" s="132"/>
      <c r="J705" s="132"/>
      <c r="K705" s="132"/>
      <c r="L705" s="132"/>
      <c r="M705" s="132"/>
      <c r="N705" s="132"/>
      <c r="O705" s="277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  <c r="AA705" s="54"/>
      <c r="AB705" s="54"/>
      <c r="AC705" s="54"/>
      <c r="AD705" s="54"/>
      <c r="AE705" s="54"/>
      <c r="AF705" s="54"/>
      <c r="AG705" s="54"/>
      <c r="AH705" s="54"/>
      <c r="AI705" s="54"/>
      <c r="AJ705" s="54"/>
    </row>
    <row r="706" spans="1:36" ht="12" customHeight="1">
      <c r="A706" s="66"/>
      <c r="B706" s="140"/>
      <c r="C706" s="85"/>
      <c r="D706" s="132"/>
      <c r="E706" s="132"/>
      <c r="F706" s="132"/>
      <c r="G706" s="132"/>
      <c r="H706" s="132"/>
      <c r="I706" s="132"/>
      <c r="J706" s="132"/>
      <c r="K706" s="132"/>
      <c r="L706" s="132"/>
      <c r="M706" s="132"/>
      <c r="N706" s="132"/>
      <c r="O706" s="277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  <c r="AA706" s="54"/>
      <c r="AB706" s="54"/>
      <c r="AC706" s="54"/>
      <c r="AD706" s="54"/>
      <c r="AE706" s="54"/>
      <c r="AF706" s="54"/>
      <c r="AG706" s="54"/>
      <c r="AH706" s="54"/>
      <c r="AI706" s="54"/>
      <c r="AJ706" s="54"/>
    </row>
    <row r="707" spans="1:36" ht="12" customHeight="1">
      <c r="A707" s="66"/>
      <c r="B707" s="140"/>
      <c r="C707" s="85"/>
      <c r="D707" s="132"/>
      <c r="E707" s="132"/>
      <c r="F707" s="132"/>
      <c r="G707" s="132"/>
      <c r="H707" s="132"/>
      <c r="I707" s="132"/>
      <c r="J707" s="132"/>
      <c r="K707" s="132"/>
      <c r="L707" s="132"/>
      <c r="M707" s="132"/>
      <c r="N707" s="132"/>
      <c r="O707" s="277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  <c r="AA707" s="54"/>
      <c r="AB707" s="54"/>
      <c r="AC707" s="54"/>
      <c r="AD707" s="54"/>
      <c r="AE707" s="54"/>
      <c r="AF707" s="54"/>
      <c r="AG707" s="54"/>
      <c r="AH707" s="54"/>
      <c r="AI707" s="54"/>
      <c r="AJ707" s="54"/>
    </row>
    <row r="708" spans="1:36" ht="12" customHeight="1">
      <c r="A708" s="66"/>
      <c r="B708" s="140"/>
      <c r="C708" s="85"/>
      <c r="D708" s="132"/>
      <c r="E708" s="132"/>
      <c r="F708" s="132"/>
      <c r="G708" s="132"/>
      <c r="H708" s="132"/>
      <c r="I708" s="132"/>
      <c r="J708" s="132"/>
      <c r="K708" s="132"/>
      <c r="L708" s="132"/>
      <c r="M708" s="132"/>
      <c r="N708" s="132"/>
      <c r="O708" s="277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  <c r="AA708" s="54"/>
      <c r="AB708" s="54"/>
      <c r="AC708" s="54"/>
      <c r="AD708" s="54"/>
      <c r="AE708" s="54"/>
      <c r="AF708" s="54"/>
      <c r="AG708" s="54"/>
      <c r="AH708" s="54"/>
      <c r="AI708" s="54"/>
      <c r="AJ708" s="54"/>
    </row>
    <row r="709" spans="1:36" ht="12" customHeight="1">
      <c r="A709" s="66"/>
      <c r="B709" s="140"/>
      <c r="C709" s="85"/>
      <c r="D709" s="132"/>
      <c r="E709" s="132"/>
      <c r="F709" s="132"/>
      <c r="G709" s="132"/>
      <c r="H709" s="132"/>
      <c r="I709" s="132"/>
      <c r="J709" s="132"/>
      <c r="K709" s="132"/>
      <c r="L709" s="132"/>
      <c r="M709" s="132"/>
      <c r="N709" s="132"/>
      <c r="O709" s="277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  <c r="AA709" s="54"/>
      <c r="AB709" s="54"/>
      <c r="AC709" s="54"/>
      <c r="AD709" s="54"/>
      <c r="AE709" s="54"/>
      <c r="AF709" s="54"/>
      <c r="AG709" s="54"/>
      <c r="AH709" s="54"/>
      <c r="AI709" s="54"/>
      <c r="AJ709" s="54"/>
    </row>
    <row r="710" spans="1:36" ht="12" customHeight="1">
      <c r="A710" s="66"/>
      <c r="B710" s="140"/>
      <c r="C710" s="85"/>
      <c r="D710" s="132"/>
      <c r="E710" s="132"/>
      <c r="F710" s="132"/>
      <c r="G710" s="132"/>
      <c r="H710" s="132"/>
      <c r="I710" s="132"/>
      <c r="J710" s="132"/>
      <c r="K710" s="132"/>
      <c r="L710" s="132"/>
      <c r="M710" s="132"/>
      <c r="N710" s="132"/>
      <c r="O710" s="277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  <c r="AA710" s="54"/>
      <c r="AB710" s="54"/>
      <c r="AC710" s="54"/>
      <c r="AD710" s="54"/>
      <c r="AE710" s="54"/>
      <c r="AF710" s="54"/>
      <c r="AG710" s="54"/>
      <c r="AH710" s="54"/>
      <c r="AI710" s="54"/>
      <c r="AJ710" s="54"/>
    </row>
    <row r="711" spans="1:36" ht="12" customHeight="1">
      <c r="A711" s="66"/>
      <c r="B711" s="140"/>
      <c r="C711" s="85"/>
      <c r="D711" s="132"/>
      <c r="E711" s="132"/>
      <c r="F711" s="132"/>
      <c r="G711" s="132"/>
      <c r="H711" s="132"/>
      <c r="I711" s="132"/>
      <c r="J711" s="132"/>
      <c r="K711" s="132"/>
      <c r="L711" s="132"/>
      <c r="M711" s="132"/>
      <c r="N711" s="132"/>
      <c r="O711" s="277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  <c r="AA711" s="54"/>
      <c r="AB711" s="54"/>
      <c r="AC711" s="54"/>
      <c r="AD711" s="54"/>
      <c r="AE711" s="54"/>
      <c r="AF711" s="54"/>
      <c r="AG711" s="54"/>
      <c r="AH711" s="54"/>
      <c r="AI711" s="54"/>
      <c r="AJ711" s="54"/>
    </row>
    <row r="712" spans="1:36" ht="12" customHeight="1">
      <c r="A712" s="66"/>
      <c r="B712" s="140"/>
      <c r="C712" s="85"/>
      <c r="D712" s="132"/>
      <c r="E712" s="132"/>
      <c r="F712" s="132"/>
      <c r="G712" s="132"/>
      <c r="H712" s="132"/>
      <c r="I712" s="132"/>
      <c r="J712" s="132"/>
      <c r="K712" s="132"/>
      <c r="L712" s="132"/>
      <c r="M712" s="132"/>
      <c r="N712" s="132"/>
      <c r="O712" s="277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  <c r="AA712" s="54"/>
      <c r="AB712" s="54"/>
      <c r="AC712" s="54"/>
      <c r="AD712" s="54"/>
      <c r="AE712" s="54"/>
      <c r="AF712" s="54"/>
      <c r="AG712" s="54"/>
      <c r="AH712" s="54"/>
      <c r="AI712" s="54"/>
      <c r="AJ712" s="54"/>
    </row>
    <row r="713" spans="1:36" ht="12" customHeight="1">
      <c r="A713" s="66"/>
      <c r="B713" s="140"/>
      <c r="C713" s="85"/>
      <c r="D713" s="132"/>
      <c r="E713" s="132"/>
      <c r="F713" s="132"/>
      <c r="G713" s="132"/>
      <c r="H713" s="132"/>
      <c r="I713" s="132"/>
      <c r="J713" s="132"/>
      <c r="K713" s="132"/>
      <c r="L713" s="132"/>
      <c r="M713" s="132"/>
      <c r="N713" s="132"/>
      <c r="O713" s="277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  <c r="AA713" s="54"/>
      <c r="AB713" s="54"/>
      <c r="AC713" s="54"/>
      <c r="AD713" s="54"/>
      <c r="AE713" s="54"/>
      <c r="AF713" s="54"/>
      <c r="AG713" s="54"/>
      <c r="AH713" s="54"/>
      <c r="AI713" s="54"/>
      <c r="AJ713" s="54"/>
    </row>
    <row r="714" spans="1:36" ht="12" customHeight="1">
      <c r="A714" s="66"/>
      <c r="B714" s="140"/>
      <c r="C714" s="85"/>
      <c r="D714" s="132"/>
      <c r="E714" s="132"/>
      <c r="F714" s="132"/>
      <c r="G714" s="132"/>
      <c r="H714" s="132"/>
      <c r="I714" s="132"/>
      <c r="J714" s="132"/>
      <c r="K714" s="132"/>
      <c r="L714" s="132"/>
      <c r="M714" s="132"/>
      <c r="N714" s="132"/>
      <c r="O714" s="277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  <c r="AA714" s="54"/>
      <c r="AB714" s="54"/>
      <c r="AC714" s="54"/>
      <c r="AD714" s="54"/>
      <c r="AE714" s="54"/>
      <c r="AF714" s="54"/>
      <c r="AG714" s="54"/>
      <c r="AH714" s="54"/>
      <c r="AI714" s="54"/>
      <c r="AJ714" s="54"/>
    </row>
    <row r="715" spans="1:36" ht="12" customHeight="1">
      <c r="A715" s="66"/>
      <c r="B715" s="140"/>
      <c r="C715" s="85"/>
      <c r="D715" s="132"/>
      <c r="E715" s="132"/>
      <c r="F715" s="132"/>
      <c r="G715" s="132"/>
      <c r="H715" s="132"/>
      <c r="I715" s="132"/>
      <c r="J715" s="132"/>
      <c r="K715" s="132"/>
      <c r="L715" s="132"/>
      <c r="M715" s="132"/>
      <c r="N715" s="132"/>
      <c r="O715" s="277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  <c r="AA715" s="54"/>
      <c r="AB715" s="54"/>
      <c r="AC715" s="54"/>
      <c r="AD715" s="54"/>
      <c r="AE715" s="54"/>
      <c r="AF715" s="54"/>
      <c r="AG715" s="54"/>
      <c r="AH715" s="54"/>
      <c r="AI715" s="54"/>
      <c r="AJ715" s="54"/>
    </row>
    <row r="716" spans="1:36" ht="12" customHeight="1">
      <c r="A716" s="66"/>
      <c r="B716" s="140"/>
      <c r="C716" s="85"/>
      <c r="D716" s="132"/>
      <c r="E716" s="132"/>
      <c r="F716" s="132"/>
      <c r="G716" s="132"/>
      <c r="H716" s="132"/>
      <c r="I716" s="132"/>
      <c r="J716" s="132"/>
      <c r="K716" s="132"/>
      <c r="L716" s="132"/>
      <c r="M716" s="132"/>
      <c r="N716" s="132"/>
      <c r="O716" s="277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  <c r="AA716" s="54"/>
      <c r="AB716" s="54"/>
      <c r="AC716" s="54"/>
      <c r="AD716" s="54"/>
      <c r="AE716" s="54"/>
      <c r="AF716" s="54"/>
      <c r="AG716" s="54"/>
      <c r="AH716" s="54"/>
      <c r="AI716" s="54"/>
      <c r="AJ716" s="54"/>
    </row>
    <row r="717" spans="1:36" ht="12" customHeight="1">
      <c r="A717" s="66"/>
      <c r="B717" s="140"/>
      <c r="C717" s="85"/>
      <c r="D717" s="132"/>
      <c r="E717" s="132"/>
      <c r="F717" s="132"/>
      <c r="G717" s="132"/>
      <c r="H717" s="132"/>
      <c r="I717" s="132"/>
      <c r="J717" s="132"/>
      <c r="K717" s="132"/>
      <c r="L717" s="132"/>
      <c r="M717" s="132"/>
      <c r="N717" s="132"/>
      <c r="O717" s="277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  <c r="AA717" s="54"/>
      <c r="AB717" s="54"/>
      <c r="AC717" s="54"/>
      <c r="AD717" s="54"/>
      <c r="AE717" s="54"/>
      <c r="AF717" s="54"/>
      <c r="AG717" s="54"/>
      <c r="AH717" s="54"/>
      <c r="AI717" s="54"/>
      <c r="AJ717" s="54"/>
    </row>
    <row r="718" spans="1:36" ht="12" customHeight="1">
      <c r="A718" s="66"/>
      <c r="B718" s="140"/>
      <c r="C718" s="85"/>
      <c r="D718" s="132"/>
      <c r="E718" s="132"/>
      <c r="F718" s="132"/>
      <c r="G718" s="132"/>
      <c r="H718" s="132"/>
      <c r="I718" s="132"/>
      <c r="J718" s="132"/>
      <c r="K718" s="132"/>
      <c r="L718" s="132"/>
      <c r="M718" s="132"/>
      <c r="N718" s="132"/>
      <c r="O718" s="277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54"/>
      <c r="AD718" s="54"/>
      <c r="AE718" s="54"/>
      <c r="AF718" s="54"/>
      <c r="AG718" s="54"/>
      <c r="AH718" s="54"/>
      <c r="AI718" s="54"/>
      <c r="AJ718" s="54"/>
    </row>
    <row r="719" spans="1:36" ht="12" customHeight="1">
      <c r="A719" s="66"/>
      <c r="B719" s="140"/>
      <c r="C719" s="85"/>
      <c r="D719" s="132"/>
      <c r="E719" s="132"/>
      <c r="F719" s="132"/>
      <c r="G719" s="132"/>
      <c r="H719" s="132"/>
      <c r="I719" s="132"/>
      <c r="J719" s="132"/>
      <c r="K719" s="132"/>
      <c r="L719" s="132"/>
      <c r="M719" s="132"/>
      <c r="N719" s="132"/>
      <c r="O719" s="277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  <c r="AA719" s="54"/>
      <c r="AB719" s="54"/>
      <c r="AC719" s="54"/>
      <c r="AD719" s="54"/>
      <c r="AE719" s="54"/>
      <c r="AF719" s="54"/>
      <c r="AG719" s="54"/>
      <c r="AH719" s="54"/>
      <c r="AI719" s="54"/>
      <c r="AJ719" s="54"/>
    </row>
    <row r="720" spans="1:36" ht="12" customHeight="1">
      <c r="A720" s="66"/>
      <c r="B720" s="140"/>
      <c r="C720" s="85"/>
      <c r="D720" s="132"/>
      <c r="E720" s="132"/>
      <c r="F720" s="132"/>
      <c r="G720" s="132"/>
      <c r="H720" s="132"/>
      <c r="I720" s="132"/>
      <c r="J720" s="132"/>
      <c r="K720" s="132"/>
      <c r="L720" s="132"/>
      <c r="M720" s="132"/>
      <c r="N720" s="132"/>
      <c r="O720" s="277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  <c r="AA720" s="54"/>
      <c r="AB720" s="54"/>
      <c r="AC720" s="54"/>
      <c r="AD720" s="54"/>
      <c r="AE720" s="54"/>
      <c r="AF720" s="54"/>
      <c r="AG720" s="54"/>
      <c r="AH720" s="54"/>
      <c r="AI720" s="54"/>
      <c r="AJ720" s="54"/>
    </row>
    <row r="721" spans="1:36" ht="12" customHeight="1">
      <c r="A721" s="66"/>
      <c r="B721" s="140"/>
      <c r="C721" s="85"/>
      <c r="D721" s="132"/>
      <c r="E721" s="132"/>
      <c r="F721" s="132"/>
      <c r="G721" s="132"/>
      <c r="H721" s="132"/>
      <c r="I721" s="132"/>
      <c r="J721" s="132"/>
      <c r="K721" s="132"/>
      <c r="L721" s="132"/>
      <c r="M721" s="132"/>
      <c r="N721" s="132"/>
      <c r="O721" s="277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  <c r="AA721" s="54"/>
      <c r="AB721" s="54"/>
      <c r="AC721" s="54"/>
      <c r="AD721" s="54"/>
      <c r="AE721" s="54"/>
      <c r="AF721" s="54"/>
      <c r="AG721" s="54"/>
      <c r="AH721" s="54"/>
      <c r="AI721" s="54"/>
      <c r="AJ721" s="54"/>
    </row>
    <row r="722" spans="1:36" ht="12" customHeight="1">
      <c r="A722" s="66"/>
      <c r="B722" s="140"/>
      <c r="C722" s="85"/>
      <c r="D722" s="132"/>
      <c r="E722" s="132"/>
      <c r="F722" s="132"/>
      <c r="G722" s="132"/>
      <c r="H722" s="132"/>
      <c r="I722" s="132"/>
      <c r="J722" s="132"/>
      <c r="K722" s="132"/>
      <c r="L722" s="132"/>
      <c r="M722" s="132"/>
      <c r="N722" s="132"/>
      <c r="O722" s="277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  <c r="AA722" s="54"/>
      <c r="AB722" s="54"/>
      <c r="AC722" s="54"/>
      <c r="AD722" s="54"/>
      <c r="AE722" s="54"/>
      <c r="AF722" s="54"/>
      <c r="AG722" s="54"/>
      <c r="AH722" s="54"/>
      <c r="AI722" s="54"/>
      <c r="AJ722" s="54"/>
    </row>
    <row r="723" spans="1:36" ht="12" customHeight="1">
      <c r="A723" s="66"/>
      <c r="B723" s="140"/>
      <c r="C723" s="85"/>
      <c r="D723" s="132"/>
      <c r="E723" s="132"/>
      <c r="F723" s="132"/>
      <c r="G723" s="132"/>
      <c r="H723" s="132"/>
      <c r="I723" s="132"/>
      <c r="J723" s="132"/>
      <c r="K723" s="132"/>
      <c r="L723" s="132"/>
      <c r="M723" s="132"/>
      <c r="N723" s="132"/>
      <c r="O723" s="277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  <c r="AA723" s="54"/>
      <c r="AB723" s="54"/>
      <c r="AC723" s="54"/>
      <c r="AD723" s="54"/>
      <c r="AE723" s="54"/>
      <c r="AF723" s="54"/>
      <c r="AG723" s="54"/>
      <c r="AH723" s="54"/>
      <c r="AI723" s="54"/>
      <c r="AJ723" s="54"/>
    </row>
    <row r="724" spans="1:36" ht="12" customHeight="1">
      <c r="A724" s="66"/>
      <c r="B724" s="140"/>
      <c r="C724" s="85"/>
      <c r="D724" s="132"/>
      <c r="E724" s="132"/>
      <c r="F724" s="132"/>
      <c r="G724" s="132"/>
      <c r="H724" s="132"/>
      <c r="I724" s="132"/>
      <c r="J724" s="132"/>
      <c r="K724" s="132"/>
      <c r="L724" s="132"/>
      <c r="M724" s="132"/>
      <c r="N724" s="132"/>
      <c r="O724" s="277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</row>
    <row r="725" spans="1:36" ht="12" customHeight="1">
      <c r="A725" s="66"/>
      <c r="B725" s="140"/>
      <c r="C725" s="85"/>
      <c r="D725" s="132"/>
      <c r="E725" s="132"/>
      <c r="F725" s="132"/>
      <c r="G725" s="132"/>
      <c r="H725" s="132"/>
      <c r="I725" s="132"/>
      <c r="J725" s="132"/>
      <c r="K725" s="132"/>
      <c r="L725" s="132"/>
      <c r="M725" s="132"/>
      <c r="N725" s="132"/>
      <c r="O725" s="277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  <c r="AA725" s="54"/>
      <c r="AB725" s="54"/>
      <c r="AC725" s="54"/>
      <c r="AD725" s="54"/>
      <c r="AE725" s="54"/>
      <c r="AF725" s="54"/>
      <c r="AG725" s="54"/>
      <c r="AH725" s="54"/>
      <c r="AI725" s="54"/>
      <c r="AJ725" s="54"/>
    </row>
    <row r="726" spans="1:36" ht="12" customHeight="1">
      <c r="A726" s="66"/>
      <c r="B726" s="140"/>
      <c r="C726" s="85"/>
      <c r="D726" s="132"/>
      <c r="E726" s="132"/>
      <c r="F726" s="132"/>
      <c r="G726" s="132"/>
      <c r="H726" s="132"/>
      <c r="I726" s="132"/>
      <c r="J726" s="132"/>
      <c r="K726" s="132"/>
      <c r="L726" s="132"/>
      <c r="M726" s="132"/>
      <c r="N726" s="132"/>
      <c r="O726" s="277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  <c r="AA726" s="54"/>
      <c r="AB726" s="54"/>
      <c r="AC726" s="54"/>
      <c r="AD726" s="54"/>
      <c r="AE726" s="54"/>
      <c r="AF726" s="54"/>
      <c r="AG726" s="54"/>
      <c r="AH726" s="54"/>
      <c r="AI726" s="54"/>
      <c r="AJ726" s="54"/>
    </row>
    <row r="727" spans="1:36" ht="12" customHeight="1">
      <c r="A727" s="66"/>
      <c r="B727" s="140"/>
      <c r="C727" s="85"/>
      <c r="D727" s="132"/>
      <c r="E727" s="132"/>
      <c r="F727" s="132"/>
      <c r="G727" s="132"/>
      <c r="H727" s="132"/>
      <c r="I727" s="132"/>
      <c r="J727" s="132"/>
      <c r="K727" s="132"/>
      <c r="L727" s="132"/>
      <c r="M727" s="132"/>
      <c r="N727" s="132"/>
      <c r="O727" s="277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  <c r="AA727" s="54"/>
      <c r="AB727" s="54"/>
      <c r="AC727" s="54"/>
      <c r="AD727" s="54"/>
      <c r="AE727" s="54"/>
      <c r="AF727" s="54"/>
      <c r="AG727" s="54"/>
      <c r="AH727" s="54"/>
      <c r="AI727" s="54"/>
      <c r="AJ727" s="54"/>
    </row>
    <row r="728" spans="1:36" ht="12" customHeight="1">
      <c r="A728" s="66"/>
      <c r="B728" s="140"/>
      <c r="C728" s="85"/>
      <c r="D728" s="132"/>
      <c r="E728" s="132"/>
      <c r="F728" s="132"/>
      <c r="G728" s="132"/>
      <c r="H728" s="132"/>
      <c r="I728" s="132"/>
      <c r="J728" s="132"/>
      <c r="K728" s="132"/>
      <c r="L728" s="132"/>
      <c r="M728" s="132"/>
      <c r="N728" s="132"/>
      <c r="O728" s="277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  <c r="AA728" s="54"/>
      <c r="AB728" s="54"/>
      <c r="AC728" s="54"/>
      <c r="AD728" s="54"/>
      <c r="AE728" s="54"/>
      <c r="AF728" s="54"/>
      <c r="AG728" s="54"/>
      <c r="AH728" s="54"/>
      <c r="AI728" s="54"/>
      <c r="AJ728" s="54"/>
    </row>
    <row r="729" spans="1:36" ht="12" customHeight="1">
      <c r="A729" s="66"/>
      <c r="B729" s="140"/>
      <c r="C729" s="85"/>
      <c r="D729" s="132"/>
      <c r="E729" s="132"/>
      <c r="F729" s="132"/>
      <c r="G729" s="132"/>
      <c r="H729" s="132"/>
      <c r="I729" s="132"/>
      <c r="J729" s="132"/>
      <c r="K729" s="132"/>
      <c r="L729" s="132"/>
      <c r="M729" s="132"/>
      <c r="N729" s="132"/>
      <c r="O729" s="277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  <c r="AA729" s="54"/>
      <c r="AB729" s="54"/>
      <c r="AC729" s="54"/>
      <c r="AD729" s="54"/>
      <c r="AE729" s="54"/>
      <c r="AF729" s="54"/>
      <c r="AG729" s="54"/>
      <c r="AH729" s="54"/>
      <c r="AI729" s="54"/>
      <c r="AJ729" s="54"/>
    </row>
    <row r="730" spans="1:36" ht="12" customHeight="1">
      <c r="A730" s="66"/>
      <c r="B730" s="140"/>
      <c r="C730" s="85"/>
      <c r="D730" s="132"/>
      <c r="E730" s="132"/>
      <c r="F730" s="132"/>
      <c r="G730" s="132"/>
      <c r="H730" s="132"/>
      <c r="I730" s="132"/>
      <c r="J730" s="132"/>
      <c r="K730" s="132"/>
      <c r="L730" s="132"/>
      <c r="M730" s="132"/>
      <c r="N730" s="132"/>
      <c r="O730" s="277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  <c r="AA730" s="54"/>
      <c r="AB730" s="54"/>
      <c r="AC730" s="54"/>
      <c r="AD730" s="54"/>
      <c r="AE730" s="54"/>
      <c r="AF730" s="54"/>
      <c r="AG730" s="54"/>
      <c r="AH730" s="54"/>
      <c r="AI730" s="54"/>
      <c r="AJ730" s="54"/>
    </row>
    <row r="731" spans="1:36" ht="12" customHeight="1">
      <c r="A731" s="66"/>
      <c r="B731" s="140"/>
      <c r="C731" s="85"/>
      <c r="D731" s="132"/>
      <c r="E731" s="132"/>
      <c r="F731" s="132"/>
      <c r="G731" s="132"/>
      <c r="H731" s="132"/>
      <c r="I731" s="132"/>
      <c r="J731" s="132"/>
      <c r="K731" s="132"/>
      <c r="L731" s="132"/>
      <c r="M731" s="132"/>
      <c r="N731" s="132"/>
      <c r="O731" s="277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</row>
    <row r="732" spans="1:36" ht="12" customHeight="1">
      <c r="A732" s="66"/>
      <c r="B732" s="140"/>
      <c r="C732" s="85"/>
      <c r="D732" s="132"/>
      <c r="E732" s="132"/>
      <c r="F732" s="132"/>
      <c r="G732" s="132"/>
      <c r="H732" s="132"/>
      <c r="I732" s="132"/>
      <c r="J732" s="132"/>
      <c r="K732" s="132"/>
      <c r="L732" s="132"/>
      <c r="M732" s="132"/>
      <c r="N732" s="132"/>
      <c r="O732" s="277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  <c r="AA732" s="54"/>
      <c r="AB732" s="54"/>
      <c r="AC732" s="54"/>
      <c r="AD732" s="54"/>
      <c r="AE732" s="54"/>
      <c r="AF732" s="54"/>
      <c r="AG732" s="54"/>
      <c r="AH732" s="54"/>
      <c r="AI732" s="54"/>
      <c r="AJ732" s="54"/>
    </row>
    <row r="733" spans="1:36" ht="12" customHeight="1">
      <c r="A733" s="66"/>
      <c r="B733" s="140"/>
      <c r="C733" s="85"/>
      <c r="D733" s="132"/>
      <c r="E733" s="132"/>
      <c r="F733" s="132"/>
      <c r="G733" s="132"/>
      <c r="H733" s="132"/>
      <c r="I733" s="132"/>
      <c r="J733" s="132"/>
      <c r="K733" s="132"/>
      <c r="L733" s="132"/>
      <c r="M733" s="132"/>
      <c r="N733" s="132"/>
      <c r="O733" s="277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</row>
    <row r="734" spans="1:36" ht="12" customHeight="1">
      <c r="A734" s="66"/>
      <c r="B734" s="140"/>
      <c r="C734" s="85"/>
      <c r="D734" s="132"/>
      <c r="E734" s="132"/>
      <c r="F734" s="132"/>
      <c r="G734" s="132"/>
      <c r="H734" s="132"/>
      <c r="I734" s="132"/>
      <c r="J734" s="132"/>
      <c r="K734" s="132"/>
      <c r="L734" s="132"/>
      <c r="M734" s="132"/>
      <c r="N734" s="132"/>
      <c r="O734" s="277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  <c r="AA734" s="54"/>
      <c r="AB734" s="54"/>
      <c r="AC734" s="54"/>
      <c r="AD734" s="54"/>
      <c r="AE734" s="54"/>
      <c r="AF734" s="54"/>
      <c r="AG734" s="54"/>
      <c r="AH734" s="54"/>
      <c r="AI734" s="54"/>
      <c r="AJ734" s="54"/>
    </row>
    <row r="735" spans="1:36" ht="12" customHeight="1">
      <c r="A735" s="66"/>
      <c r="B735" s="140"/>
      <c r="C735" s="85"/>
      <c r="D735" s="132"/>
      <c r="E735" s="132"/>
      <c r="F735" s="132"/>
      <c r="G735" s="132"/>
      <c r="H735" s="132"/>
      <c r="I735" s="132"/>
      <c r="J735" s="132"/>
      <c r="K735" s="132"/>
      <c r="L735" s="132"/>
      <c r="M735" s="132"/>
      <c r="N735" s="132"/>
      <c r="O735" s="277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  <c r="AA735" s="54"/>
      <c r="AB735" s="54"/>
      <c r="AC735" s="54"/>
      <c r="AD735" s="54"/>
      <c r="AE735" s="54"/>
      <c r="AF735" s="54"/>
      <c r="AG735" s="54"/>
      <c r="AH735" s="54"/>
      <c r="AI735" s="54"/>
      <c r="AJ735" s="54"/>
    </row>
    <row r="736" spans="1:36" ht="12" customHeight="1">
      <c r="A736" s="66"/>
      <c r="B736" s="140"/>
      <c r="C736" s="85"/>
      <c r="D736" s="132"/>
      <c r="E736" s="132"/>
      <c r="F736" s="132"/>
      <c r="G736" s="132"/>
      <c r="H736" s="132"/>
      <c r="I736" s="132"/>
      <c r="J736" s="132"/>
      <c r="K736" s="132"/>
      <c r="L736" s="132"/>
      <c r="M736" s="132"/>
      <c r="N736" s="132"/>
      <c r="O736" s="277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</row>
    <row r="737" spans="1:36" ht="12" customHeight="1">
      <c r="A737" s="66"/>
      <c r="B737" s="140"/>
      <c r="C737" s="85"/>
      <c r="D737" s="132"/>
      <c r="E737" s="132"/>
      <c r="F737" s="132"/>
      <c r="G737" s="132"/>
      <c r="H737" s="132"/>
      <c r="I737" s="132"/>
      <c r="J737" s="132"/>
      <c r="K737" s="132"/>
      <c r="L737" s="132"/>
      <c r="M737" s="132"/>
      <c r="N737" s="132"/>
      <c r="O737" s="277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  <c r="AA737" s="54"/>
      <c r="AB737" s="54"/>
      <c r="AC737" s="54"/>
      <c r="AD737" s="54"/>
      <c r="AE737" s="54"/>
      <c r="AF737" s="54"/>
      <c r="AG737" s="54"/>
      <c r="AH737" s="54"/>
      <c r="AI737" s="54"/>
      <c r="AJ737" s="54"/>
    </row>
    <row r="738" spans="1:36" ht="12" customHeight="1">
      <c r="A738" s="66"/>
      <c r="B738" s="140"/>
      <c r="C738" s="85"/>
      <c r="D738" s="132"/>
      <c r="E738" s="132"/>
      <c r="F738" s="132"/>
      <c r="G738" s="132"/>
      <c r="H738" s="132"/>
      <c r="I738" s="132"/>
      <c r="J738" s="132"/>
      <c r="K738" s="132"/>
      <c r="L738" s="132"/>
      <c r="M738" s="132"/>
      <c r="N738" s="132"/>
      <c r="O738" s="277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  <c r="AA738" s="54"/>
      <c r="AB738" s="54"/>
      <c r="AC738" s="54"/>
      <c r="AD738" s="54"/>
      <c r="AE738" s="54"/>
      <c r="AF738" s="54"/>
      <c r="AG738" s="54"/>
      <c r="AH738" s="54"/>
      <c r="AI738" s="54"/>
      <c r="AJ738" s="54"/>
    </row>
    <row r="739" spans="1:36" ht="12" customHeight="1">
      <c r="A739" s="66"/>
      <c r="B739" s="140"/>
      <c r="C739" s="85"/>
      <c r="D739" s="132"/>
      <c r="E739" s="132"/>
      <c r="F739" s="132"/>
      <c r="G739" s="132"/>
      <c r="H739" s="132"/>
      <c r="I739" s="132"/>
      <c r="J739" s="132"/>
      <c r="K739" s="132"/>
      <c r="L739" s="132"/>
      <c r="M739" s="132"/>
      <c r="N739" s="132"/>
      <c r="O739" s="277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  <c r="AA739" s="54"/>
      <c r="AB739" s="54"/>
      <c r="AC739" s="54"/>
      <c r="AD739" s="54"/>
      <c r="AE739" s="54"/>
      <c r="AF739" s="54"/>
      <c r="AG739" s="54"/>
      <c r="AH739" s="54"/>
      <c r="AI739" s="54"/>
      <c r="AJ739" s="54"/>
    </row>
    <row r="740" spans="1:36" ht="12" customHeight="1">
      <c r="A740" s="66"/>
      <c r="B740" s="140"/>
      <c r="C740" s="85"/>
      <c r="D740" s="132"/>
      <c r="E740" s="132"/>
      <c r="F740" s="132"/>
      <c r="G740" s="132"/>
      <c r="H740" s="132"/>
      <c r="I740" s="132"/>
      <c r="J740" s="132"/>
      <c r="K740" s="132"/>
      <c r="L740" s="132"/>
      <c r="M740" s="132"/>
      <c r="N740" s="132"/>
      <c r="O740" s="277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  <c r="AA740" s="54"/>
      <c r="AB740" s="54"/>
      <c r="AC740" s="54"/>
      <c r="AD740" s="54"/>
      <c r="AE740" s="54"/>
      <c r="AF740" s="54"/>
      <c r="AG740" s="54"/>
      <c r="AH740" s="54"/>
      <c r="AI740" s="54"/>
      <c r="AJ740" s="54"/>
    </row>
    <row r="741" spans="1:36" ht="12" customHeight="1">
      <c r="A741" s="66"/>
      <c r="B741" s="140"/>
      <c r="C741" s="85"/>
      <c r="D741" s="132"/>
      <c r="E741" s="132"/>
      <c r="F741" s="132"/>
      <c r="G741" s="132"/>
      <c r="H741" s="132"/>
      <c r="I741" s="132"/>
      <c r="J741" s="132"/>
      <c r="K741" s="132"/>
      <c r="L741" s="132"/>
      <c r="M741" s="132"/>
      <c r="N741" s="132"/>
      <c r="O741" s="277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  <c r="AA741" s="54"/>
      <c r="AB741" s="54"/>
      <c r="AC741" s="54"/>
      <c r="AD741" s="54"/>
      <c r="AE741" s="54"/>
      <c r="AF741" s="54"/>
      <c r="AG741" s="54"/>
      <c r="AH741" s="54"/>
      <c r="AI741" s="54"/>
      <c r="AJ741" s="54"/>
    </row>
    <row r="742" spans="1:36" ht="12" customHeight="1">
      <c r="A742" s="66"/>
      <c r="B742" s="140"/>
      <c r="C742" s="85"/>
      <c r="D742" s="132"/>
      <c r="E742" s="132"/>
      <c r="F742" s="132"/>
      <c r="G742" s="132"/>
      <c r="H742" s="132"/>
      <c r="I742" s="132"/>
      <c r="J742" s="132"/>
      <c r="K742" s="132"/>
      <c r="L742" s="132"/>
      <c r="M742" s="132"/>
      <c r="N742" s="132"/>
      <c r="O742" s="277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  <c r="AA742" s="54"/>
      <c r="AB742" s="54"/>
      <c r="AC742" s="54"/>
      <c r="AD742" s="54"/>
      <c r="AE742" s="54"/>
      <c r="AF742" s="54"/>
      <c r="AG742" s="54"/>
      <c r="AH742" s="54"/>
      <c r="AI742" s="54"/>
      <c r="AJ742" s="54"/>
    </row>
    <row r="743" spans="1:36" ht="12" customHeight="1">
      <c r="A743" s="66"/>
      <c r="B743" s="140"/>
      <c r="C743" s="85"/>
      <c r="D743" s="132"/>
      <c r="E743" s="132"/>
      <c r="F743" s="132"/>
      <c r="G743" s="132"/>
      <c r="H743" s="132"/>
      <c r="I743" s="132"/>
      <c r="J743" s="132"/>
      <c r="K743" s="132"/>
      <c r="L743" s="132"/>
      <c r="M743" s="132"/>
      <c r="N743" s="132"/>
      <c r="O743" s="277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  <c r="AA743" s="54"/>
      <c r="AB743" s="54"/>
      <c r="AC743" s="54"/>
      <c r="AD743" s="54"/>
      <c r="AE743" s="54"/>
      <c r="AF743" s="54"/>
      <c r="AG743" s="54"/>
      <c r="AH743" s="54"/>
      <c r="AI743" s="54"/>
      <c r="AJ743" s="54"/>
    </row>
    <row r="744" spans="1:36" ht="12" customHeight="1">
      <c r="A744" s="66"/>
      <c r="B744" s="140"/>
      <c r="C744" s="85"/>
      <c r="D744" s="132"/>
      <c r="E744" s="132"/>
      <c r="F744" s="132"/>
      <c r="G744" s="132"/>
      <c r="H744" s="132"/>
      <c r="I744" s="132"/>
      <c r="J744" s="132"/>
      <c r="K744" s="132"/>
      <c r="L744" s="132"/>
      <c r="M744" s="132"/>
      <c r="N744" s="132"/>
      <c r="O744" s="277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  <c r="AA744" s="54"/>
      <c r="AB744" s="54"/>
      <c r="AC744" s="54"/>
      <c r="AD744" s="54"/>
      <c r="AE744" s="54"/>
      <c r="AF744" s="54"/>
      <c r="AG744" s="54"/>
      <c r="AH744" s="54"/>
      <c r="AI744" s="54"/>
      <c r="AJ744" s="54"/>
    </row>
    <row r="745" spans="1:36" ht="12" customHeight="1">
      <c r="A745" s="66"/>
      <c r="B745" s="140"/>
      <c r="C745" s="85"/>
      <c r="D745" s="132"/>
      <c r="E745" s="132"/>
      <c r="F745" s="132"/>
      <c r="G745" s="132"/>
      <c r="H745" s="132"/>
      <c r="I745" s="132"/>
      <c r="J745" s="132"/>
      <c r="K745" s="132"/>
      <c r="L745" s="132"/>
      <c r="M745" s="132"/>
      <c r="N745" s="132"/>
      <c r="O745" s="277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  <c r="AA745" s="54"/>
      <c r="AB745" s="54"/>
      <c r="AC745" s="54"/>
      <c r="AD745" s="54"/>
      <c r="AE745" s="54"/>
      <c r="AF745" s="54"/>
      <c r="AG745" s="54"/>
      <c r="AH745" s="54"/>
      <c r="AI745" s="54"/>
      <c r="AJ745" s="54"/>
    </row>
    <row r="746" spans="1:36" ht="12" customHeight="1">
      <c r="A746" s="66"/>
      <c r="B746" s="140"/>
      <c r="C746" s="85"/>
      <c r="D746" s="132"/>
      <c r="E746" s="132"/>
      <c r="F746" s="132"/>
      <c r="G746" s="132"/>
      <c r="H746" s="132"/>
      <c r="I746" s="132"/>
      <c r="J746" s="132"/>
      <c r="K746" s="132"/>
      <c r="L746" s="132"/>
      <c r="M746" s="132"/>
      <c r="N746" s="132"/>
      <c r="O746" s="277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  <c r="AA746" s="54"/>
      <c r="AB746" s="54"/>
      <c r="AC746" s="54"/>
      <c r="AD746" s="54"/>
      <c r="AE746" s="54"/>
      <c r="AF746" s="54"/>
      <c r="AG746" s="54"/>
      <c r="AH746" s="54"/>
      <c r="AI746" s="54"/>
      <c r="AJ746" s="54"/>
    </row>
    <row r="747" spans="1:36" ht="12" customHeight="1">
      <c r="A747" s="66"/>
      <c r="B747" s="140"/>
      <c r="C747" s="85"/>
      <c r="D747" s="132"/>
      <c r="E747" s="132"/>
      <c r="F747" s="132"/>
      <c r="G747" s="132"/>
      <c r="H747" s="132"/>
      <c r="I747" s="132"/>
      <c r="J747" s="132"/>
      <c r="K747" s="132"/>
      <c r="L747" s="132"/>
      <c r="M747" s="132"/>
      <c r="N747" s="132"/>
      <c r="O747" s="277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  <c r="AA747" s="54"/>
      <c r="AB747" s="54"/>
      <c r="AC747" s="54"/>
      <c r="AD747" s="54"/>
      <c r="AE747" s="54"/>
      <c r="AF747" s="54"/>
      <c r="AG747" s="54"/>
      <c r="AH747" s="54"/>
      <c r="AI747" s="54"/>
      <c r="AJ747" s="54"/>
    </row>
    <row r="748" spans="1:36" ht="12" customHeight="1">
      <c r="A748" s="66"/>
      <c r="B748" s="140"/>
      <c r="C748" s="85"/>
      <c r="D748" s="132"/>
      <c r="E748" s="132"/>
      <c r="F748" s="132"/>
      <c r="G748" s="132"/>
      <c r="H748" s="132"/>
      <c r="I748" s="132"/>
      <c r="J748" s="132"/>
      <c r="K748" s="132"/>
      <c r="L748" s="132"/>
      <c r="M748" s="132"/>
      <c r="N748" s="132"/>
      <c r="O748" s="277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  <c r="AA748" s="54"/>
      <c r="AB748" s="54"/>
      <c r="AC748" s="54"/>
      <c r="AD748" s="54"/>
      <c r="AE748" s="54"/>
      <c r="AF748" s="54"/>
      <c r="AG748" s="54"/>
      <c r="AH748" s="54"/>
      <c r="AI748" s="54"/>
      <c r="AJ748" s="54"/>
    </row>
    <row r="749" spans="1:36" ht="12" customHeight="1">
      <c r="A749" s="66"/>
      <c r="B749" s="140"/>
      <c r="C749" s="85"/>
      <c r="D749" s="132"/>
      <c r="E749" s="132"/>
      <c r="F749" s="132"/>
      <c r="G749" s="132"/>
      <c r="H749" s="132"/>
      <c r="I749" s="132"/>
      <c r="J749" s="132"/>
      <c r="K749" s="132"/>
      <c r="L749" s="132"/>
      <c r="M749" s="132"/>
      <c r="N749" s="132"/>
      <c r="O749" s="277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  <c r="AA749" s="54"/>
      <c r="AB749" s="54"/>
      <c r="AC749" s="54"/>
      <c r="AD749" s="54"/>
      <c r="AE749" s="54"/>
      <c r="AF749" s="54"/>
      <c r="AG749" s="54"/>
      <c r="AH749" s="54"/>
      <c r="AI749" s="54"/>
      <c r="AJ749" s="54"/>
    </row>
    <row r="750" spans="1:36" ht="12" customHeight="1">
      <c r="A750" s="66"/>
      <c r="B750" s="140"/>
      <c r="C750" s="85"/>
      <c r="D750" s="132"/>
      <c r="E750" s="132"/>
      <c r="F750" s="132"/>
      <c r="G750" s="132"/>
      <c r="H750" s="132"/>
      <c r="I750" s="132"/>
      <c r="J750" s="132"/>
      <c r="K750" s="132"/>
      <c r="L750" s="132"/>
      <c r="M750" s="132"/>
      <c r="N750" s="132"/>
      <c r="O750" s="277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  <c r="AA750" s="54"/>
      <c r="AB750" s="54"/>
      <c r="AC750" s="54"/>
      <c r="AD750" s="54"/>
      <c r="AE750" s="54"/>
      <c r="AF750" s="54"/>
      <c r="AG750" s="54"/>
      <c r="AH750" s="54"/>
      <c r="AI750" s="54"/>
      <c r="AJ750" s="54"/>
    </row>
    <row r="751" spans="1:36" ht="12" customHeight="1">
      <c r="A751" s="66"/>
      <c r="B751" s="140"/>
      <c r="C751" s="85"/>
      <c r="D751" s="132"/>
      <c r="E751" s="132"/>
      <c r="F751" s="132"/>
      <c r="G751" s="132"/>
      <c r="H751" s="132"/>
      <c r="I751" s="132"/>
      <c r="J751" s="132"/>
      <c r="K751" s="132"/>
      <c r="L751" s="132"/>
      <c r="M751" s="132"/>
      <c r="N751" s="132"/>
      <c r="O751" s="277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  <c r="AA751" s="54"/>
      <c r="AB751" s="54"/>
      <c r="AC751" s="54"/>
      <c r="AD751" s="54"/>
      <c r="AE751" s="54"/>
      <c r="AF751" s="54"/>
      <c r="AG751" s="54"/>
      <c r="AH751" s="54"/>
      <c r="AI751" s="54"/>
      <c r="AJ751" s="54"/>
    </row>
    <row r="752" spans="1:36" ht="12" customHeight="1">
      <c r="A752" s="66"/>
      <c r="B752" s="140"/>
      <c r="C752" s="85"/>
      <c r="D752" s="132"/>
      <c r="E752" s="132"/>
      <c r="F752" s="132"/>
      <c r="G752" s="132"/>
      <c r="H752" s="132"/>
      <c r="I752" s="132"/>
      <c r="J752" s="132"/>
      <c r="K752" s="132"/>
      <c r="L752" s="132"/>
      <c r="M752" s="132"/>
      <c r="N752" s="132"/>
      <c r="O752" s="277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  <c r="AA752" s="54"/>
      <c r="AB752" s="54"/>
      <c r="AC752" s="54"/>
      <c r="AD752" s="54"/>
      <c r="AE752" s="54"/>
      <c r="AF752" s="54"/>
      <c r="AG752" s="54"/>
      <c r="AH752" s="54"/>
      <c r="AI752" s="54"/>
      <c r="AJ752" s="54"/>
    </row>
    <row r="753" spans="1:36" ht="12" customHeight="1">
      <c r="A753" s="66"/>
      <c r="B753" s="140"/>
      <c r="C753" s="85"/>
      <c r="D753" s="132"/>
      <c r="E753" s="132"/>
      <c r="F753" s="132"/>
      <c r="G753" s="132"/>
      <c r="H753" s="132"/>
      <c r="I753" s="132"/>
      <c r="J753" s="132"/>
      <c r="K753" s="132"/>
      <c r="L753" s="132"/>
      <c r="M753" s="132"/>
      <c r="N753" s="132"/>
      <c r="O753" s="277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  <c r="AA753" s="54"/>
      <c r="AB753" s="54"/>
      <c r="AC753" s="54"/>
      <c r="AD753" s="54"/>
      <c r="AE753" s="54"/>
      <c r="AF753" s="54"/>
      <c r="AG753" s="54"/>
      <c r="AH753" s="54"/>
      <c r="AI753" s="54"/>
      <c r="AJ753" s="54"/>
    </row>
    <row r="754" spans="1:36" ht="12" customHeight="1">
      <c r="A754" s="66"/>
      <c r="B754" s="140"/>
      <c r="C754" s="85"/>
      <c r="D754" s="132"/>
      <c r="E754" s="132"/>
      <c r="F754" s="132"/>
      <c r="G754" s="132"/>
      <c r="H754" s="132"/>
      <c r="I754" s="132"/>
      <c r="J754" s="132"/>
      <c r="K754" s="132"/>
      <c r="L754" s="132"/>
      <c r="M754" s="132"/>
      <c r="N754" s="132"/>
      <c r="O754" s="277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  <c r="AA754" s="54"/>
      <c r="AB754" s="54"/>
      <c r="AC754" s="54"/>
      <c r="AD754" s="54"/>
      <c r="AE754" s="54"/>
      <c r="AF754" s="54"/>
      <c r="AG754" s="54"/>
      <c r="AH754" s="54"/>
      <c r="AI754" s="54"/>
      <c r="AJ754" s="54"/>
    </row>
    <row r="755" spans="1:36" ht="12" customHeight="1">
      <c r="A755" s="66"/>
      <c r="B755" s="140"/>
      <c r="C755" s="85"/>
      <c r="D755" s="132"/>
      <c r="E755" s="132"/>
      <c r="F755" s="132"/>
      <c r="G755" s="132"/>
      <c r="H755" s="132"/>
      <c r="I755" s="132"/>
      <c r="J755" s="132"/>
      <c r="K755" s="132"/>
      <c r="L755" s="132"/>
      <c r="M755" s="132"/>
      <c r="N755" s="132"/>
      <c r="O755" s="277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  <c r="AA755" s="54"/>
      <c r="AB755" s="54"/>
      <c r="AC755" s="54"/>
      <c r="AD755" s="54"/>
      <c r="AE755" s="54"/>
      <c r="AF755" s="54"/>
      <c r="AG755" s="54"/>
      <c r="AH755" s="54"/>
      <c r="AI755" s="54"/>
      <c r="AJ755" s="54"/>
    </row>
    <row r="756" spans="1:36" ht="12" customHeight="1">
      <c r="A756" s="66"/>
      <c r="B756" s="140"/>
      <c r="C756" s="85"/>
      <c r="D756" s="132"/>
      <c r="E756" s="132"/>
      <c r="F756" s="132"/>
      <c r="G756" s="132"/>
      <c r="H756" s="132"/>
      <c r="I756" s="132"/>
      <c r="J756" s="132"/>
      <c r="K756" s="132"/>
      <c r="L756" s="132"/>
      <c r="M756" s="132"/>
      <c r="N756" s="132"/>
      <c r="O756" s="277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  <c r="AA756" s="54"/>
      <c r="AB756" s="54"/>
      <c r="AC756" s="54"/>
      <c r="AD756" s="54"/>
      <c r="AE756" s="54"/>
      <c r="AF756" s="54"/>
      <c r="AG756" s="54"/>
      <c r="AH756" s="54"/>
      <c r="AI756" s="54"/>
      <c r="AJ756" s="54"/>
    </row>
    <row r="757" spans="1:36" ht="12" customHeight="1">
      <c r="A757" s="66"/>
      <c r="B757" s="140"/>
      <c r="C757" s="85"/>
      <c r="D757" s="132"/>
      <c r="E757" s="132"/>
      <c r="F757" s="132"/>
      <c r="G757" s="132"/>
      <c r="H757" s="132"/>
      <c r="I757" s="132"/>
      <c r="J757" s="132"/>
      <c r="K757" s="132"/>
      <c r="L757" s="132"/>
      <c r="M757" s="132"/>
      <c r="N757" s="132"/>
      <c r="O757" s="277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54"/>
      <c r="AD757" s="54"/>
      <c r="AE757" s="54"/>
      <c r="AF757" s="54"/>
      <c r="AG757" s="54"/>
      <c r="AH757" s="54"/>
      <c r="AI757" s="54"/>
      <c r="AJ757" s="54"/>
    </row>
    <row r="758" spans="1:36" ht="12" customHeight="1">
      <c r="A758" s="66"/>
      <c r="B758" s="140"/>
      <c r="C758" s="85"/>
      <c r="D758" s="132"/>
      <c r="E758" s="132"/>
      <c r="F758" s="132"/>
      <c r="G758" s="132"/>
      <c r="H758" s="132"/>
      <c r="I758" s="132"/>
      <c r="J758" s="132"/>
      <c r="K758" s="132"/>
      <c r="L758" s="132"/>
      <c r="M758" s="132"/>
      <c r="N758" s="132"/>
      <c r="O758" s="277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  <c r="AA758" s="54"/>
      <c r="AB758" s="54"/>
      <c r="AC758" s="54"/>
      <c r="AD758" s="54"/>
      <c r="AE758" s="54"/>
      <c r="AF758" s="54"/>
      <c r="AG758" s="54"/>
      <c r="AH758" s="54"/>
      <c r="AI758" s="54"/>
      <c r="AJ758" s="54"/>
    </row>
    <row r="759" spans="1:36" ht="12" customHeight="1">
      <c r="A759" s="66"/>
      <c r="B759" s="140"/>
      <c r="C759" s="85"/>
      <c r="D759" s="132"/>
      <c r="E759" s="132"/>
      <c r="F759" s="132"/>
      <c r="G759" s="132"/>
      <c r="H759" s="132"/>
      <c r="I759" s="132"/>
      <c r="J759" s="132"/>
      <c r="K759" s="132"/>
      <c r="L759" s="132"/>
      <c r="M759" s="132"/>
      <c r="N759" s="132"/>
      <c r="O759" s="277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  <c r="AA759" s="54"/>
      <c r="AB759" s="54"/>
      <c r="AC759" s="54"/>
      <c r="AD759" s="54"/>
      <c r="AE759" s="54"/>
      <c r="AF759" s="54"/>
      <c r="AG759" s="54"/>
      <c r="AH759" s="54"/>
      <c r="AI759" s="54"/>
      <c r="AJ759" s="54"/>
    </row>
    <row r="760" spans="1:36" ht="12" customHeight="1">
      <c r="A760" s="66"/>
      <c r="B760" s="140"/>
      <c r="C760" s="85"/>
      <c r="D760" s="132"/>
      <c r="E760" s="132"/>
      <c r="F760" s="132"/>
      <c r="G760" s="132"/>
      <c r="H760" s="132"/>
      <c r="I760" s="132"/>
      <c r="J760" s="132"/>
      <c r="K760" s="132"/>
      <c r="L760" s="132"/>
      <c r="M760" s="132"/>
      <c r="N760" s="132"/>
      <c r="O760" s="277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  <c r="AA760" s="54"/>
      <c r="AB760" s="54"/>
      <c r="AC760" s="54"/>
      <c r="AD760" s="54"/>
      <c r="AE760" s="54"/>
      <c r="AF760" s="54"/>
      <c r="AG760" s="54"/>
      <c r="AH760" s="54"/>
      <c r="AI760" s="54"/>
      <c r="AJ760" s="54"/>
    </row>
    <row r="761" spans="1:36" ht="12" customHeight="1">
      <c r="A761" s="66"/>
      <c r="B761" s="140"/>
      <c r="C761" s="85"/>
      <c r="D761" s="132"/>
      <c r="E761" s="132"/>
      <c r="F761" s="132"/>
      <c r="G761" s="132"/>
      <c r="H761" s="132"/>
      <c r="I761" s="132"/>
      <c r="J761" s="132"/>
      <c r="K761" s="132"/>
      <c r="L761" s="132"/>
      <c r="M761" s="132"/>
      <c r="N761" s="132"/>
      <c r="O761" s="277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  <c r="AA761" s="54"/>
      <c r="AB761" s="54"/>
      <c r="AC761" s="54"/>
      <c r="AD761" s="54"/>
      <c r="AE761" s="54"/>
      <c r="AF761" s="54"/>
      <c r="AG761" s="54"/>
      <c r="AH761" s="54"/>
      <c r="AI761" s="54"/>
      <c r="AJ761" s="54"/>
    </row>
    <row r="762" spans="1:36" ht="12" customHeight="1">
      <c r="A762" s="66"/>
      <c r="B762" s="140"/>
      <c r="C762" s="85"/>
      <c r="D762" s="132"/>
      <c r="E762" s="132"/>
      <c r="F762" s="132"/>
      <c r="G762" s="132"/>
      <c r="H762" s="132"/>
      <c r="I762" s="132"/>
      <c r="J762" s="132"/>
      <c r="K762" s="132"/>
      <c r="L762" s="132"/>
      <c r="M762" s="132"/>
      <c r="N762" s="132"/>
      <c r="O762" s="277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  <c r="AA762" s="54"/>
      <c r="AB762" s="54"/>
      <c r="AC762" s="54"/>
      <c r="AD762" s="54"/>
      <c r="AE762" s="54"/>
      <c r="AF762" s="54"/>
      <c r="AG762" s="54"/>
      <c r="AH762" s="54"/>
      <c r="AI762" s="54"/>
      <c r="AJ762" s="54"/>
    </row>
    <row r="763" spans="1:36" ht="12" customHeight="1">
      <c r="A763" s="66"/>
      <c r="B763" s="140"/>
      <c r="C763" s="85"/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277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  <c r="AA763" s="54"/>
      <c r="AB763" s="54"/>
      <c r="AC763" s="54"/>
      <c r="AD763" s="54"/>
      <c r="AE763" s="54"/>
      <c r="AF763" s="54"/>
      <c r="AG763" s="54"/>
      <c r="AH763" s="54"/>
      <c r="AI763" s="54"/>
      <c r="AJ763" s="54"/>
    </row>
    <row r="764" spans="1:36" ht="12" customHeight="1">
      <c r="A764" s="66"/>
      <c r="B764" s="140"/>
      <c r="C764" s="85"/>
      <c r="D764" s="132"/>
      <c r="E764" s="132"/>
      <c r="F764" s="132"/>
      <c r="G764" s="132"/>
      <c r="H764" s="132"/>
      <c r="I764" s="132"/>
      <c r="J764" s="132"/>
      <c r="K764" s="132"/>
      <c r="L764" s="132"/>
      <c r="M764" s="132"/>
      <c r="N764" s="132"/>
      <c r="O764" s="277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  <c r="AA764" s="54"/>
      <c r="AB764" s="54"/>
      <c r="AC764" s="54"/>
      <c r="AD764" s="54"/>
      <c r="AE764" s="54"/>
      <c r="AF764" s="54"/>
      <c r="AG764" s="54"/>
      <c r="AH764" s="54"/>
      <c r="AI764" s="54"/>
      <c r="AJ764" s="54"/>
    </row>
    <row r="765" spans="1:36" ht="12" customHeight="1">
      <c r="A765" s="66"/>
      <c r="B765" s="140"/>
      <c r="C765" s="85"/>
      <c r="D765" s="132"/>
      <c r="E765" s="132"/>
      <c r="F765" s="132"/>
      <c r="G765" s="132"/>
      <c r="H765" s="132"/>
      <c r="I765" s="132"/>
      <c r="J765" s="132"/>
      <c r="K765" s="132"/>
      <c r="L765" s="132"/>
      <c r="M765" s="132"/>
      <c r="N765" s="132"/>
      <c r="O765" s="277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  <c r="AA765" s="54"/>
      <c r="AB765" s="54"/>
      <c r="AC765" s="54"/>
      <c r="AD765" s="54"/>
      <c r="AE765" s="54"/>
      <c r="AF765" s="54"/>
      <c r="AG765" s="54"/>
      <c r="AH765" s="54"/>
      <c r="AI765" s="54"/>
      <c r="AJ765" s="54"/>
    </row>
    <row r="766" spans="1:36" ht="12" customHeight="1">
      <c r="A766" s="66"/>
      <c r="B766" s="140"/>
      <c r="C766" s="85"/>
      <c r="D766" s="132"/>
      <c r="E766" s="132"/>
      <c r="F766" s="132"/>
      <c r="G766" s="132"/>
      <c r="H766" s="132"/>
      <c r="I766" s="132"/>
      <c r="J766" s="132"/>
      <c r="K766" s="132"/>
      <c r="L766" s="132"/>
      <c r="M766" s="132"/>
      <c r="N766" s="132"/>
      <c r="O766" s="277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  <c r="AA766" s="54"/>
      <c r="AB766" s="54"/>
      <c r="AC766" s="54"/>
      <c r="AD766" s="54"/>
      <c r="AE766" s="54"/>
      <c r="AF766" s="54"/>
      <c r="AG766" s="54"/>
      <c r="AH766" s="54"/>
      <c r="AI766" s="54"/>
      <c r="AJ766" s="54"/>
    </row>
    <row r="767" spans="1:36" ht="12" customHeight="1">
      <c r="A767" s="66"/>
      <c r="B767" s="140"/>
      <c r="C767" s="85"/>
      <c r="D767" s="132"/>
      <c r="E767" s="132"/>
      <c r="F767" s="132"/>
      <c r="G767" s="132"/>
      <c r="H767" s="132"/>
      <c r="I767" s="132"/>
      <c r="J767" s="132"/>
      <c r="K767" s="132"/>
      <c r="L767" s="132"/>
      <c r="M767" s="132"/>
      <c r="N767" s="132"/>
      <c r="O767" s="277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  <c r="AA767" s="54"/>
      <c r="AB767" s="54"/>
      <c r="AC767" s="54"/>
      <c r="AD767" s="54"/>
      <c r="AE767" s="54"/>
      <c r="AF767" s="54"/>
      <c r="AG767" s="54"/>
      <c r="AH767" s="54"/>
      <c r="AI767" s="54"/>
      <c r="AJ767" s="54"/>
    </row>
    <row r="768" spans="1:36" ht="12" customHeight="1">
      <c r="A768" s="66"/>
      <c r="B768" s="140"/>
      <c r="C768" s="85"/>
      <c r="D768" s="132"/>
      <c r="E768" s="132"/>
      <c r="F768" s="132"/>
      <c r="G768" s="132"/>
      <c r="H768" s="132"/>
      <c r="I768" s="132"/>
      <c r="J768" s="132"/>
      <c r="K768" s="132"/>
      <c r="L768" s="132"/>
      <c r="M768" s="132"/>
      <c r="N768" s="132"/>
      <c r="O768" s="277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  <c r="AA768" s="54"/>
      <c r="AB768" s="54"/>
      <c r="AC768" s="54"/>
      <c r="AD768" s="54"/>
      <c r="AE768" s="54"/>
      <c r="AF768" s="54"/>
      <c r="AG768" s="54"/>
      <c r="AH768" s="54"/>
      <c r="AI768" s="54"/>
      <c r="AJ768" s="54"/>
    </row>
    <row r="769" spans="1:36" ht="12" customHeight="1">
      <c r="A769" s="66"/>
      <c r="B769" s="140"/>
      <c r="C769" s="85"/>
      <c r="D769" s="132"/>
      <c r="E769" s="132"/>
      <c r="F769" s="132"/>
      <c r="G769" s="132"/>
      <c r="H769" s="132"/>
      <c r="I769" s="132"/>
      <c r="J769" s="132"/>
      <c r="K769" s="132"/>
      <c r="L769" s="132"/>
      <c r="M769" s="132"/>
      <c r="N769" s="132"/>
      <c r="O769" s="277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  <c r="AA769" s="54"/>
      <c r="AB769" s="54"/>
      <c r="AC769" s="54"/>
      <c r="AD769" s="54"/>
      <c r="AE769" s="54"/>
      <c r="AF769" s="54"/>
      <c r="AG769" s="54"/>
      <c r="AH769" s="54"/>
      <c r="AI769" s="54"/>
      <c r="AJ769" s="54"/>
    </row>
    <row r="770" spans="1:36" ht="12" customHeight="1">
      <c r="A770" s="66"/>
      <c r="B770" s="140"/>
      <c r="C770" s="85"/>
      <c r="D770" s="132"/>
      <c r="E770" s="132"/>
      <c r="F770" s="132"/>
      <c r="G770" s="132"/>
      <c r="H770" s="132"/>
      <c r="I770" s="132"/>
      <c r="J770" s="132"/>
      <c r="K770" s="132"/>
      <c r="L770" s="132"/>
      <c r="M770" s="132"/>
      <c r="N770" s="132"/>
      <c r="O770" s="277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  <c r="AA770" s="54"/>
      <c r="AB770" s="54"/>
      <c r="AC770" s="54"/>
      <c r="AD770" s="54"/>
      <c r="AE770" s="54"/>
      <c r="AF770" s="54"/>
      <c r="AG770" s="54"/>
      <c r="AH770" s="54"/>
      <c r="AI770" s="54"/>
      <c r="AJ770" s="54"/>
    </row>
    <row r="771" spans="1:36" ht="12" customHeight="1">
      <c r="A771" s="66"/>
      <c r="B771" s="140"/>
      <c r="C771" s="85"/>
      <c r="D771" s="132"/>
      <c r="E771" s="132"/>
      <c r="F771" s="132"/>
      <c r="G771" s="132"/>
      <c r="H771" s="132"/>
      <c r="I771" s="132"/>
      <c r="J771" s="132"/>
      <c r="K771" s="132"/>
      <c r="L771" s="132"/>
      <c r="M771" s="132"/>
      <c r="N771" s="132"/>
      <c r="O771" s="277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  <c r="AA771" s="54"/>
      <c r="AB771" s="54"/>
      <c r="AC771" s="54"/>
      <c r="AD771" s="54"/>
      <c r="AE771" s="54"/>
      <c r="AF771" s="54"/>
      <c r="AG771" s="54"/>
      <c r="AH771" s="54"/>
      <c r="AI771" s="54"/>
      <c r="AJ771" s="54"/>
    </row>
    <row r="772" spans="1:36" ht="12" customHeight="1">
      <c r="A772" s="66"/>
      <c r="B772" s="140"/>
      <c r="C772" s="85"/>
      <c r="D772" s="132"/>
      <c r="E772" s="132"/>
      <c r="F772" s="132"/>
      <c r="G772" s="132"/>
      <c r="H772" s="132"/>
      <c r="I772" s="132"/>
      <c r="J772" s="132"/>
      <c r="K772" s="132"/>
      <c r="L772" s="132"/>
      <c r="M772" s="132"/>
      <c r="N772" s="132"/>
      <c r="O772" s="277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  <c r="AA772" s="54"/>
      <c r="AB772" s="54"/>
      <c r="AC772" s="54"/>
      <c r="AD772" s="54"/>
      <c r="AE772" s="54"/>
      <c r="AF772" s="54"/>
      <c r="AG772" s="54"/>
      <c r="AH772" s="54"/>
      <c r="AI772" s="54"/>
      <c r="AJ772" s="54"/>
    </row>
    <row r="773" spans="1:36" ht="12" customHeight="1">
      <c r="A773" s="66"/>
      <c r="B773" s="140"/>
      <c r="C773" s="85"/>
      <c r="D773" s="132"/>
      <c r="E773" s="132"/>
      <c r="F773" s="132"/>
      <c r="G773" s="132"/>
      <c r="H773" s="132"/>
      <c r="I773" s="132"/>
      <c r="J773" s="132"/>
      <c r="K773" s="132"/>
      <c r="L773" s="132"/>
      <c r="M773" s="132"/>
      <c r="N773" s="132"/>
      <c r="O773" s="277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  <c r="AA773" s="54"/>
      <c r="AB773" s="54"/>
      <c r="AC773" s="54"/>
      <c r="AD773" s="54"/>
      <c r="AE773" s="54"/>
      <c r="AF773" s="54"/>
      <c r="AG773" s="54"/>
      <c r="AH773" s="54"/>
      <c r="AI773" s="54"/>
      <c r="AJ773" s="54"/>
    </row>
    <row r="774" spans="1:36" ht="12" customHeight="1">
      <c r="A774" s="66"/>
      <c r="B774" s="140"/>
      <c r="C774" s="85"/>
      <c r="D774" s="132"/>
      <c r="E774" s="132"/>
      <c r="F774" s="132"/>
      <c r="G774" s="132"/>
      <c r="H774" s="132"/>
      <c r="I774" s="132"/>
      <c r="J774" s="132"/>
      <c r="K774" s="132"/>
      <c r="L774" s="132"/>
      <c r="M774" s="132"/>
      <c r="N774" s="132"/>
      <c r="O774" s="277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  <c r="AA774" s="54"/>
      <c r="AB774" s="54"/>
      <c r="AC774" s="54"/>
      <c r="AD774" s="54"/>
      <c r="AE774" s="54"/>
      <c r="AF774" s="54"/>
      <c r="AG774" s="54"/>
      <c r="AH774" s="54"/>
      <c r="AI774" s="54"/>
      <c r="AJ774" s="54"/>
    </row>
    <row r="775" spans="1:36" ht="12" customHeight="1">
      <c r="A775" s="66"/>
      <c r="B775" s="140"/>
      <c r="C775" s="85"/>
      <c r="D775" s="132"/>
      <c r="E775" s="132"/>
      <c r="F775" s="132"/>
      <c r="G775" s="132"/>
      <c r="H775" s="132"/>
      <c r="I775" s="132"/>
      <c r="J775" s="132"/>
      <c r="K775" s="132"/>
      <c r="L775" s="132"/>
      <c r="M775" s="132"/>
      <c r="N775" s="132"/>
      <c r="O775" s="277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  <c r="AA775" s="54"/>
      <c r="AB775" s="54"/>
      <c r="AC775" s="54"/>
      <c r="AD775" s="54"/>
      <c r="AE775" s="54"/>
      <c r="AF775" s="54"/>
      <c r="AG775" s="54"/>
      <c r="AH775" s="54"/>
      <c r="AI775" s="54"/>
      <c r="AJ775" s="54"/>
    </row>
    <row r="776" spans="1:36" ht="12" customHeight="1">
      <c r="A776" s="66"/>
      <c r="B776" s="140"/>
      <c r="C776" s="85"/>
      <c r="D776" s="132"/>
      <c r="E776" s="132"/>
      <c r="F776" s="132"/>
      <c r="G776" s="132"/>
      <c r="H776" s="132"/>
      <c r="I776" s="132"/>
      <c r="J776" s="132"/>
      <c r="K776" s="132"/>
      <c r="L776" s="132"/>
      <c r="M776" s="132"/>
      <c r="N776" s="132"/>
      <c r="O776" s="277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  <c r="AA776" s="54"/>
      <c r="AB776" s="54"/>
      <c r="AC776" s="54"/>
      <c r="AD776" s="54"/>
      <c r="AE776" s="54"/>
      <c r="AF776" s="54"/>
      <c r="AG776" s="54"/>
      <c r="AH776" s="54"/>
      <c r="AI776" s="54"/>
      <c r="AJ776" s="54"/>
    </row>
    <row r="777" spans="1:36" ht="12" customHeight="1">
      <c r="A777" s="66"/>
      <c r="B777" s="140"/>
      <c r="C777" s="85"/>
      <c r="D777" s="132"/>
      <c r="E777" s="132"/>
      <c r="F777" s="132"/>
      <c r="G777" s="132"/>
      <c r="H777" s="132"/>
      <c r="I777" s="132"/>
      <c r="J777" s="132"/>
      <c r="K777" s="132"/>
      <c r="L777" s="132"/>
      <c r="M777" s="132"/>
      <c r="N777" s="132"/>
      <c r="O777" s="277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  <c r="AA777" s="54"/>
      <c r="AB777" s="54"/>
      <c r="AC777" s="54"/>
      <c r="AD777" s="54"/>
      <c r="AE777" s="54"/>
      <c r="AF777" s="54"/>
      <c r="AG777" s="54"/>
      <c r="AH777" s="54"/>
      <c r="AI777" s="54"/>
      <c r="AJ777" s="54"/>
    </row>
    <row r="778" spans="1:36" ht="12" customHeight="1">
      <c r="A778" s="66"/>
      <c r="B778" s="140"/>
      <c r="C778" s="85"/>
      <c r="D778" s="132"/>
      <c r="E778" s="132"/>
      <c r="F778" s="132"/>
      <c r="G778" s="132"/>
      <c r="H778" s="132"/>
      <c r="I778" s="132"/>
      <c r="J778" s="132"/>
      <c r="K778" s="132"/>
      <c r="L778" s="132"/>
      <c r="M778" s="132"/>
      <c r="N778" s="132"/>
      <c r="O778" s="277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  <c r="AA778" s="54"/>
      <c r="AB778" s="54"/>
      <c r="AC778" s="54"/>
      <c r="AD778" s="54"/>
      <c r="AE778" s="54"/>
      <c r="AF778" s="54"/>
      <c r="AG778" s="54"/>
      <c r="AH778" s="54"/>
      <c r="AI778" s="54"/>
      <c r="AJ778" s="54"/>
    </row>
    <row r="779" spans="1:36" ht="12" customHeight="1">
      <c r="A779" s="66"/>
      <c r="B779" s="140"/>
      <c r="C779" s="85"/>
      <c r="D779" s="132"/>
      <c r="E779" s="132"/>
      <c r="F779" s="132"/>
      <c r="G779" s="132"/>
      <c r="H779" s="132"/>
      <c r="I779" s="132"/>
      <c r="J779" s="132"/>
      <c r="K779" s="132"/>
      <c r="L779" s="132"/>
      <c r="M779" s="132"/>
      <c r="N779" s="132"/>
      <c r="O779" s="277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  <c r="AA779" s="54"/>
      <c r="AB779" s="54"/>
      <c r="AC779" s="54"/>
      <c r="AD779" s="54"/>
      <c r="AE779" s="54"/>
      <c r="AF779" s="54"/>
      <c r="AG779" s="54"/>
      <c r="AH779" s="54"/>
      <c r="AI779" s="54"/>
      <c r="AJ779" s="54"/>
    </row>
    <row r="780" spans="1:36" ht="12" customHeight="1">
      <c r="A780" s="66"/>
      <c r="B780" s="140"/>
      <c r="C780" s="85"/>
      <c r="D780" s="132"/>
      <c r="E780" s="132"/>
      <c r="F780" s="132"/>
      <c r="G780" s="132"/>
      <c r="H780" s="132"/>
      <c r="I780" s="132"/>
      <c r="J780" s="132"/>
      <c r="K780" s="132"/>
      <c r="L780" s="132"/>
      <c r="M780" s="132"/>
      <c r="N780" s="132"/>
      <c r="O780" s="277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</row>
    <row r="781" spans="1:36" ht="12" customHeight="1">
      <c r="A781" s="66"/>
      <c r="B781" s="140"/>
      <c r="C781" s="85"/>
      <c r="D781" s="132"/>
      <c r="E781" s="132"/>
      <c r="F781" s="132"/>
      <c r="G781" s="132"/>
      <c r="H781" s="132"/>
      <c r="I781" s="132"/>
      <c r="J781" s="132"/>
      <c r="K781" s="132"/>
      <c r="L781" s="132"/>
      <c r="M781" s="132"/>
      <c r="N781" s="132"/>
      <c r="O781" s="277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</row>
    <row r="782" spans="1:36" ht="12" customHeight="1">
      <c r="A782" s="66"/>
      <c r="B782" s="140"/>
      <c r="C782" s="85"/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  <c r="N782" s="132"/>
      <c r="O782" s="277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</row>
    <row r="783" spans="1:36" ht="12" customHeight="1">
      <c r="A783" s="66"/>
      <c r="B783" s="140"/>
      <c r="C783" s="85"/>
      <c r="D783" s="132"/>
      <c r="E783" s="132"/>
      <c r="F783" s="132"/>
      <c r="G783" s="132"/>
      <c r="H783" s="132"/>
      <c r="I783" s="132"/>
      <c r="J783" s="132"/>
      <c r="K783" s="132"/>
      <c r="L783" s="132"/>
      <c r="M783" s="132"/>
      <c r="N783" s="132"/>
      <c r="O783" s="277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  <c r="AA783" s="54"/>
      <c r="AB783" s="54"/>
      <c r="AC783" s="54"/>
      <c r="AD783" s="54"/>
      <c r="AE783" s="54"/>
      <c r="AF783" s="54"/>
      <c r="AG783" s="54"/>
      <c r="AH783" s="54"/>
      <c r="AI783" s="54"/>
      <c r="AJ783" s="54"/>
    </row>
    <row r="784" spans="1:36" ht="12" customHeight="1">
      <c r="A784" s="66"/>
      <c r="B784" s="140"/>
      <c r="C784" s="85"/>
      <c r="D784" s="132"/>
      <c r="E784" s="132"/>
      <c r="F784" s="132"/>
      <c r="G784" s="132"/>
      <c r="H784" s="132"/>
      <c r="I784" s="132"/>
      <c r="J784" s="132"/>
      <c r="K784" s="132"/>
      <c r="L784" s="132"/>
      <c r="M784" s="132"/>
      <c r="N784" s="132"/>
      <c r="O784" s="277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  <c r="AA784" s="54"/>
      <c r="AB784" s="54"/>
      <c r="AC784" s="54"/>
      <c r="AD784" s="54"/>
      <c r="AE784" s="54"/>
      <c r="AF784" s="54"/>
      <c r="AG784" s="54"/>
      <c r="AH784" s="54"/>
      <c r="AI784" s="54"/>
      <c r="AJ784" s="54"/>
    </row>
    <row r="785" spans="1:36" ht="12" customHeight="1">
      <c r="A785" s="66"/>
      <c r="B785" s="140"/>
      <c r="C785" s="85"/>
      <c r="D785" s="132"/>
      <c r="E785" s="132"/>
      <c r="F785" s="132"/>
      <c r="G785" s="132"/>
      <c r="H785" s="132"/>
      <c r="I785" s="132"/>
      <c r="J785" s="132"/>
      <c r="K785" s="132"/>
      <c r="L785" s="132"/>
      <c r="M785" s="132"/>
      <c r="N785" s="132"/>
      <c r="O785" s="277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</row>
    <row r="786" spans="1:36" ht="12" customHeight="1">
      <c r="A786" s="66"/>
      <c r="B786" s="140"/>
      <c r="C786" s="85"/>
      <c r="D786" s="132"/>
      <c r="E786" s="132"/>
      <c r="F786" s="132"/>
      <c r="G786" s="132"/>
      <c r="H786" s="132"/>
      <c r="I786" s="132"/>
      <c r="J786" s="132"/>
      <c r="K786" s="132"/>
      <c r="L786" s="132"/>
      <c r="M786" s="132"/>
      <c r="N786" s="132"/>
      <c r="O786" s="277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  <c r="AA786" s="54"/>
      <c r="AB786" s="54"/>
      <c r="AC786" s="54"/>
      <c r="AD786" s="54"/>
      <c r="AE786" s="54"/>
      <c r="AF786" s="54"/>
      <c r="AG786" s="54"/>
      <c r="AH786" s="54"/>
      <c r="AI786" s="54"/>
      <c r="AJ786" s="54"/>
    </row>
    <row r="787" spans="1:36" ht="12" customHeight="1">
      <c r="A787" s="66"/>
      <c r="B787" s="140"/>
      <c r="C787" s="85"/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2"/>
      <c r="O787" s="277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  <c r="AA787" s="54"/>
      <c r="AB787" s="54"/>
      <c r="AC787" s="54"/>
      <c r="AD787" s="54"/>
      <c r="AE787" s="54"/>
      <c r="AF787" s="54"/>
      <c r="AG787" s="54"/>
      <c r="AH787" s="54"/>
      <c r="AI787" s="54"/>
      <c r="AJ787" s="54"/>
    </row>
    <row r="788" spans="1:36" ht="12" customHeight="1">
      <c r="A788" s="66"/>
      <c r="B788" s="140"/>
      <c r="C788" s="85"/>
      <c r="D788" s="132"/>
      <c r="E788" s="132"/>
      <c r="F788" s="132"/>
      <c r="G788" s="132"/>
      <c r="H788" s="132"/>
      <c r="I788" s="132"/>
      <c r="J788" s="132"/>
      <c r="K788" s="132"/>
      <c r="L788" s="132"/>
      <c r="M788" s="132"/>
      <c r="N788" s="132"/>
      <c r="O788" s="277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</row>
    <row r="789" spans="1:36" ht="12" customHeight="1">
      <c r="A789" s="66"/>
      <c r="B789" s="140"/>
      <c r="C789" s="85"/>
      <c r="D789" s="132"/>
      <c r="E789" s="132"/>
      <c r="F789" s="132"/>
      <c r="G789" s="132"/>
      <c r="H789" s="132"/>
      <c r="I789" s="132"/>
      <c r="J789" s="132"/>
      <c r="K789" s="132"/>
      <c r="L789" s="132"/>
      <c r="M789" s="132"/>
      <c r="N789" s="132"/>
      <c r="O789" s="277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  <c r="AA789" s="54"/>
      <c r="AB789" s="54"/>
      <c r="AC789" s="54"/>
      <c r="AD789" s="54"/>
      <c r="AE789" s="54"/>
      <c r="AF789" s="54"/>
      <c r="AG789" s="54"/>
      <c r="AH789" s="54"/>
      <c r="AI789" s="54"/>
      <c r="AJ789" s="54"/>
    </row>
    <row r="790" spans="1:36" ht="12" customHeight="1">
      <c r="A790" s="66"/>
      <c r="B790" s="140"/>
      <c r="C790" s="85"/>
      <c r="D790" s="132"/>
      <c r="E790" s="132"/>
      <c r="F790" s="132"/>
      <c r="G790" s="132"/>
      <c r="H790" s="132"/>
      <c r="I790" s="132"/>
      <c r="J790" s="132"/>
      <c r="K790" s="132"/>
      <c r="L790" s="132"/>
      <c r="M790" s="132"/>
      <c r="N790" s="132"/>
      <c r="O790" s="277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</row>
    <row r="791" spans="1:36" ht="12" customHeight="1">
      <c r="A791" s="66"/>
      <c r="B791" s="140"/>
      <c r="C791" s="85"/>
      <c r="D791" s="132"/>
      <c r="E791" s="132"/>
      <c r="F791" s="132"/>
      <c r="G791" s="132"/>
      <c r="H791" s="132"/>
      <c r="I791" s="132"/>
      <c r="J791" s="132"/>
      <c r="K791" s="132"/>
      <c r="L791" s="132"/>
      <c r="M791" s="132"/>
      <c r="N791" s="132"/>
      <c r="O791" s="277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</row>
    <row r="792" spans="1:36" ht="12" customHeight="1">
      <c r="A792" s="66"/>
      <c r="B792" s="140"/>
      <c r="C792" s="85"/>
      <c r="D792" s="132"/>
      <c r="E792" s="132"/>
      <c r="F792" s="132"/>
      <c r="G792" s="132"/>
      <c r="H792" s="132"/>
      <c r="I792" s="132"/>
      <c r="J792" s="132"/>
      <c r="K792" s="132"/>
      <c r="L792" s="132"/>
      <c r="M792" s="132"/>
      <c r="N792" s="132"/>
      <c r="O792" s="277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</row>
    <row r="793" spans="1:36" ht="12" customHeight="1">
      <c r="A793" s="66"/>
      <c r="B793" s="140"/>
      <c r="C793" s="85"/>
      <c r="D793" s="132"/>
      <c r="E793" s="132"/>
      <c r="F793" s="132"/>
      <c r="G793" s="132"/>
      <c r="H793" s="132"/>
      <c r="I793" s="132"/>
      <c r="J793" s="132"/>
      <c r="K793" s="132"/>
      <c r="L793" s="132"/>
      <c r="M793" s="132"/>
      <c r="N793" s="132"/>
      <c r="O793" s="277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</row>
    <row r="794" spans="1:36" ht="12" customHeight="1">
      <c r="A794" s="66"/>
      <c r="B794" s="140"/>
      <c r="C794" s="85"/>
      <c r="D794" s="132"/>
      <c r="E794" s="132"/>
      <c r="F794" s="132"/>
      <c r="G794" s="132"/>
      <c r="H794" s="132"/>
      <c r="I794" s="132"/>
      <c r="J794" s="132"/>
      <c r="K794" s="132"/>
      <c r="L794" s="132"/>
      <c r="M794" s="132"/>
      <c r="N794" s="132"/>
      <c r="O794" s="277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</row>
    <row r="795" spans="1:36" ht="12" customHeight="1">
      <c r="A795" s="66"/>
      <c r="B795" s="140"/>
      <c r="C795" s="85"/>
      <c r="D795" s="132"/>
      <c r="E795" s="132"/>
      <c r="F795" s="132"/>
      <c r="G795" s="132"/>
      <c r="H795" s="132"/>
      <c r="I795" s="132"/>
      <c r="J795" s="132"/>
      <c r="K795" s="132"/>
      <c r="L795" s="132"/>
      <c r="M795" s="132"/>
      <c r="N795" s="132"/>
      <c r="O795" s="277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</row>
    <row r="796" spans="1:36" ht="12" customHeight="1">
      <c r="A796" s="66"/>
      <c r="B796" s="140"/>
      <c r="C796" s="85"/>
      <c r="D796" s="132"/>
      <c r="E796" s="132"/>
      <c r="F796" s="132"/>
      <c r="G796" s="132"/>
      <c r="H796" s="132"/>
      <c r="I796" s="132"/>
      <c r="J796" s="132"/>
      <c r="K796" s="132"/>
      <c r="L796" s="132"/>
      <c r="M796" s="132"/>
      <c r="N796" s="132"/>
      <c r="O796" s="277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54"/>
      <c r="AD796" s="54"/>
      <c r="AE796" s="54"/>
      <c r="AF796" s="54"/>
      <c r="AG796" s="54"/>
      <c r="AH796" s="54"/>
      <c r="AI796" s="54"/>
      <c r="AJ796" s="54"/>
    </row>
    <row r="797" spans="1:36" ht="12" customHeight="1">
      <c r="A797" s="66"/>
      <c r="B797" s="140"/>
      <c r="C797" s="85"/>
      <c r="D797" s="132"/>
      <c r="E797" s="132"/>
      <c r="F797" s="132"/>
      <c r="G797" s="132"/>
      <c r="H797" s="132"/>
      <c r="I797" s="132"/>
      <c r="J797" s="132"/>
      <c r="K797" s="132"/>
      <c r="L797" s="132"/>
      <c r="M797" s="132"/>
      <c r="N797" s="132"/>
      <c r="O797" s="277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</row>
    <row r="798" spans="1:36" ht="12" customHeight="1">
      <c r="A798" s="66"/>
      <c r="B798" s="140"/>
      <c r="C798" s="85"/>
      <c r="D798" s="132"/>
      <c r="E798" s="132"/>
      <c r="F798" s="132"/>
      <c r="G798" s="132"/>
      <c r="H798" s="132"/>
      <c r="I798" s="132"/>
      <c r="J798" s="132"/>
      <c r="K798" s="132"/>
      <c r="L798" s="132"/>
      <c r="M798" s="132"/>
      <c r="N798" s="132"/>
      <c r="O798" s="277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</row>
    <row r="799" spans="1:36" ht="12" customHeight="1">
      <c r="A799" s="66"/>
      <c r="B799" s="140"/>
      <c r="C799" s="85"/>
      <c r="D799" s="132"/>
      <c r="E799" s="132"/>
      <c r="F799" s="132"/>
      <c r="G799" s="132"/>
      <c r="H799" s="132"/>
      <c r="I799" s="132"/>
      <c r="J799" s="132"/>
      <c r="K799" s="132"/>
      <c r="L799" s="132"/>
      <c r="M799" s="132"/>
      <c r="N799" s="132"/>
      <c r="O799" s="277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  <c r="AA799" s="54"/>
      <c r="AB799" s="54"/>
      <c r="AC799" s="54"/>
      <c r="AD799" s="54"/>
      <c r="AE799" s="54"/>
      <c r="AF799" s="54"/>
      <c r="AG799" s="54"/>
      <c r="AH799" s="54"/>
      <c r="AI799" s="54"/>
      <c r="AJ799" s="54"/>
    </row>
    <row r="800" spans="1:36" ht="12" customHeight="1">
      <c r="A800" s="66"/>
      <c r="B800" s="140"/>
      <c r="C800" s="85"/>
      <c r="D800" s="132"/>
      <c r="E800" s="132"/>
      <c r="F800" s="132"/>
      <c r="G800" s="132"/>
      <c r="H800" s="132"/>
      <c r="I800" s="132"/>
      <c r="J800" s="132"/>
      <c r="K800" s="132"/>
      <c r="L800" s="132"/>
      <c r="M800" s="132"/>
      <c r="N800" s="132"/>
      <c r="O800" s="277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</row>
    <row r="801" spans="1:36" ht="12" customHeight="1">
      <c r="A801" s="66"/>
      <c r="B801" s="140"/>
      <c r="C801" s="85"/>
      <c r="D801" s="132"/>
      <c r="E801" s="132"/>
      <c r="F801" s="132"/>
      <c r="G801" s="132"/>
      <c r="H801" s="132"/>
      <c r="I801" s="132"/>
      <c r="J801" s="132"/>
      <c r="K801" s="132"/>
      <c r="L801" s="132"/>
      <c r="M801" s="132"/>
      <c r="N801" s="132"/>
      <c r="O801" s="277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  <c r="AA801" s="54"/>
      <c r="AB801" s="54"/>
      <c r="AC801" s="54"/>
      <c r="AD801" s="54"/>
      <c r="AE801" s="54"/>
      <c r="AF801" s="54"/>
      <c r="AG801" s="54"/>
      <c r="AH801" s="54"/>
      <c r="AI801" s="54"/>
      <c r="AJ801" s="54"/>
    </row>
    <row r="802" spans="1:36" ht="12" customHeight="1">
      <c r="A802" s="66"/>
      <c r="B802" s="140"/>
      <c r="C802" s="85"/>
      <c r="D802" s="132"/>
      <c r="E802" s="132"/>
      <c r="F802" s="132"/>
      <c r="G802" s="132"/>
      <c r="H802" s="132"/>
      <c r="I802" s="132"/>
      <c r="J802" s="132"/>
      <c r="K802" s="132"/>
      <c r="L802" s="132"/>
      <c r="M802" s="132"/>
      <c r="N802" s="132"/>
      <c r="O802" s="277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  <c r="AA802" s="54"/>
      <c r="AB802" s="54"/>
      <c r="AC802" s="54"/>
      <c r="AD802" s="54"/>
      <c r="AE802" s="54"/>
      <c r="AF802" s="54"/>
      <c r="AG802" s="54"/>
      <c r="AH802" s="54"/>
      <c r="AI802" s="54"/>
      <c r="AJ802" s="54"/>
    </row>
    <row r="803" spans="1:36" ht="12" customHeight="1">
      <c r="A803" s="66"/>
      <c r="B803" s="140"/>
      <c r="C803" s="85"/>
      <c r="D803" s="132"/>
      <c r="E803" s="132"/>
      <c r="F803" s="132"/>
      <c r="G803" s="132"/>
      <c r="H803" s="132"/>
      <c r="I803" s="132"/>
      <c r="J803" s="132"/>
      <c r="K803" s="132"/>
      <c r="L803" s="132"/>
      <c r="M803" s="132"/>
      <c r="N803" s="132"/>
      <c r="O803" s="277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  <c r="AA803" s="54"/>
      <c r="AB803" s="54"/>
      <c r="AC803" s="54"/>
      <c r="AD803" s="54"/>
      <c r="AE803" s="54"/>
      <c r="AF803" s="54"/>
      <c r="AG803" s="54"/>
      <c r="AH803" s="54"/>
      <c r="AI803" s="54"/>
      <c r="AJ803" s="54"/>
    </row>
    <row r="804" spans="1:36" ht="12" customHeight="1">
      <c r="A804" s="66"/>
      <c r="B804" s="140"/>
      <c r="C804" s="85"/>
      <c r="D804" s="132"/>
      <c r="E804" s="132"/>
      <c r="F804" s="132"/>
      <c r="G804" s="132"/>
      <c r="H804" s="132"/>
      <c r="I804" s="132"/>
      <c r="J804" s="132"/>
      <c r="K804" s="132"/>
      <c r="L804" s="132"/>
      <c r="M804" s="132"/>
      <c r="N804" s="132"/>
      <c r="O804" s="277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</row>
    <row r="805" spans="1:36" ht="12" customHeight="1">
      <c r="A805" s="66"/>
      <c r="B805" s="140"/>
      <c r="C805" s="85"/>
      <c r="D805" s="132"/>
      <c r="E805" s="132"/>
      <c r="F805" s="132"/>
      <c r="G805" s="132"/>
      <c r="H805" s="132"/>
      <c r="I805" s="132"/>
      <c r="J805" s="132"/>
      <c r="K805" s="132"/>
      <c r="L805" s="132"/>
      <c r="M805" s="132"/>
      <c r="N805" s="132"/>
      <c r="O805" s="277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</row>
    <row r="806" spans="1:36" ht="12" customHeight="1">
      <c r="A806" s="66"/>
      <c r="B806" s="140"/>
      <c r="C806" s="85"/>
      <c r="D806" s="132"/>
      <c r="E806" s="132"/>
      <c r="F806" s="132"/>
      <c r="G806" s="132"/>
      <c r="H806" s="132"/>
      <c r="I806" s="132"/>
      <c r="J806" s="132"/>
      <c r="K806" s="132"/>
      <c r="L806" s="132"/>
      <c r="M806" s="132"/>
      <c r="N806" s="132"/>
      <c r="O806" s="277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</row>
    <row r="807" spans="1:36" ht="12" customHeight="1">
      <c r="A807" s="66"/>
      <c r="B807" s="140"/>
      <c r="C807" s="85"/>
      <c r="D807" s="132"/>
      <c r="E807" s="132"/>
      <c r="F807" s="132"/>
      <c r="G807" s="132"/>
      <c r="H807" s="132"/>
      <c r="I807" s="132"/>
      <c r="J807" s="132"/>
      <c r="K807" s="132"/>
      <c r="L807" s="132"/>
      <c r="M807" s="132"/>
      <c r="N807" s="132"/>
      <c r="O807" s="277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</row>
    <row r="808" spans="1:36" ht="12" customHeight="1">
      <c r="A808" s="66"/>
      <c r="B808" s="140"/>
      <c r="C808" s="85"/>
      <c r="D808" s="132"/>
      <c r="E808" s="132"/>
      <c r="F808" s="132"/>
      <c r="G808" s="132"/>
      <c r="H808" s="132"/>
      <c r="I808" s="132"/>
      <c r="J808" s="132"/>
      <c r="K808" s="132"/>
      <c r="L808" s="132"/>
      <c r="M808" s="132"/>
      <c r="N808" s="132"/>
      <c r="O808" s="277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</row>
    <row r="809" spans="1:36" ht="12" customHeight="1">
      <c r="A809" s="66"/>
      <c r="B809" s="140"/>
      <c r="C809" s="85"/>
      <c r="D809" s="132"/>
      <c r="E809" s="132"/>
      <c r="F809" s="132"/>
      <c r="G809" s="132"/>
      <c r="H809" s="132"/>
      <c r="I809" s="132"/>
      <c r="J809" s="132"/>
      <c r="K809" s="132"/>
      <c r="L809" s="132"/>
      <c r="M809" s="132"/>
      <c r="N809" s="132"/>
      <c r="O809" s="277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</row>
    <row r="810" spans="1:36" ht="12" customHeight="1">
      <c r="A810" s="66"/>
      <c r="B810" s="140"/>
      <c r="C810" s="85"/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32"/>
      <c r="O810" s="277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</row>
    <row r="811" spans="1:36" ht="12" customHeight="1">
      <c r="A811" s="66"/>
      <c r="B811" s="140"/>
      <c r="C811" s="85"/>
      <c r="D811" s="132"/>
      <c r="E811" s="132"/>
      <c r="F811" s="132"/>
      <c r="G811" s="132"/>
      <c r="H811" s="132"/>
      <c r="I811" s="132"/>
      <c r="J811" s="132"/>
      <c r="K811" s="132"/>
      <c r="L811" s="132"/>
      <c r="M811" s="132"/>
      <c r="N811" s="132"/>
      <c r="O811" s="277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</row>
    <row r="812" spans="1:36" ht="12" customHeight="1">
      <c r="A812" s="66"/>
      <c r="B812" s="140"/>
      <c r="C812" s="85"/>
      <c r="D812" s="132"/>
      <c r="E812" s="132"/>
      <c r="F812" s="132"/>
      <c r="G812" s="132"/>
      <c r="H812" s="132"/>
      <c r="I812" s="132"/>
      <c r="J812" s="132"/>
      <c r="K812" s="132"/>
      <c r="L812" s="132"/>
      <c r="M812" s="132"/>
      <c r="N812" s="132"/>
      <c r="O812" s="277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</row>
    <row r="813" spans="1:36" ht="12" customHeight="1">
      <c r="A813" s="66"/>
      <c r="B813" s="140"/>
      <c r="C813" s="85"/>
      <c r="D813" s="132"/>
      <c r="E813" s="132"/>
      <c r="F813" s="132"/>
      <c r="G813" s="132"/>
      <c r="H813" s="132"/>
      <c r="I813" s="132"/>
      <c r="J813" s="132"/>
      <c r="K813" s="132"/>
      <c r="L813" s="132"/>
      <c r="M813" s="132"/>
      <c r="N813" s="132"/>
      <c r="O813" s="277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</row>
    <row r="814" spans="1:36" ht="12" customHeight="1">
      <c r="A814" s="66"/>
      <c r="B814" s="140"/>
      <c r="C814" s="85"/>
      <c r="D814" s="132"/>
      <c r="E814" s="132"/>
      <c r="F814" s="132"/>
      <c r="G814" s="132"/>
      <c r="H814" s="132"/>
      <c r="I814" s="132"/>
      <c r="J814" s="132"/>
      <c r="K814" s="132"/>
      <c r="L814" s="132"/>
      <c r="M814" s="132"/>
      <c r="N814" s="132"/>
      <c r="O814" s="277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  <c r="AA814" s="54"/>
      <c r="AB814" s="54"/>
      <c r="AC814" s="54"/>
      <c r="AD814" s="54"/>
      <c r="AE814" s="54"/>
      <c r="AF814" s="54"/>
      <c r="AG814" s="54"/>
      <c r="AH814" s="54"/>
      <c r="AI814" s="54"/>
      <c r="AJ814" s="54"/>
    </row>
    <row r="815" spans="1:36" ht="12" customHeight="1">
      <c r="A815" s="66"/>
      <c r="B815" s="140"/>
      <c r="C815" s="85"/>
      <c r="D815" s="132"/>
      <c r="E815" s="132"/>
      <c r="F815" s="132"/>
      <c r="G815" s="132"/>
      <c r="H815" s="132"/>
      <c r="I815" s="132"/>
      <c r="J815" s="132"/>
      <c r="K815" s="132"/>
      <c r="L815" s="132"/>
      <c r="M815" s="132"/>
      <c r="N815" s="132"/>
      <c r="O815" s="277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</row>
    <row r="816" spans="1:36" ht="12" customHeight="1">
      <c r="A816" s="66"/>
      <c r="B816" s="140"/>
      <c r="C816" s="85"/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2"/>
      <c r="O816" s="277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  <c r="AA816" s="54"/>
      <c r="AB816" s="54"/>
      <c r="AC816" s="54"/>
      <c r="AD816" s="54"/>
      <c r="AE816" s="54"/>
      <c r="AF816" s="54"/>
      <c r="AG816" s="54"/>
      <c r="AH816" s="54"/>
      <c r="AI816" s="54"/>
      <c r="AJ816" s="54"/>
    </row>
    <row r="817" spans="1:36" ht="12" customHeight="1">
      <c r="A817" s="66"/>
      <c r="B817" s="140"/>
      <c r="C817" s="85"/>
      <c r="D817" s="132"/>
      <c r="E817" s="132"/>
      <c r="F817" s="132"/>
      <c r="G817" s="132"/>
      <c r="H817" s="132"/>
      <c r="I817" s="132"/>
      <c r="J817" s="132"/>
      <c r="K817" s="132"/>
      <c r="L817" s="132"/>
      <c r="M817" s="132"/>
      <c r="N817" s="132"/>
      <c r="O817" s="277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  <c r="AA817" s="54"/>
      <c r="AB817" s="54"/>
      <c r="AC817" s="54"/>
      <c r="AD817" s="54"/>
      <c r="AE817" s="54"/>
      <c r="AF817" s="54"/>
      <c r="AG817" s="54"/>
      <c r="AH817" s="54"/>
      <c r="AI817" s="54"/>
      <c r="AJ817" s="54"/>
    </row>
    <row r="818" spans="1:36" ht="12" customHeight="1">
      <c r="A818" s="66"/>
      <c r="B818" s="140"/>
      <c r="C818" s="85"/>
      <c r="D818" s="132"/>
      <c r="E818" s="132"/>
      <c r="F818" s="132"/>
      <c r="G818" s="132"/>
      <c r="H818" s="132"/>
      <c r="I818" s="132"/>
      <c r="J818" s="132"/>
      <c r="K818" s="132"/>
      <c r="L818" s="132"/>
      <c r="M818" s="132"/>
      <c r="N818" s="132"/>
      <c r="O818" s="277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  <c r="AA818" s="54"/>
      <c r="AB818" s="54"/>
      <c r="AC818" s="54"/>
      <c r="AD818" s="54"/>
      <c r="AE818" s="54"/>
      <c r="AF818" s="54"/>
      <c r="AG818" s="54"/>
      <c r="AH818" s="54"/>
      <c r="AI818" s="54"/>
      <c r="AJ818" s="54"/>
    </row>
    <row r="819" spans="1:36" ht="12" customHeight="1">
      <c r="A819" s="66"/>
      <c r="B819" s="140"/>
      <c r="C819" s="85"/>
      <c r="D819" s="132"/>
      <c r="E819" s="132"/>
      <c r="F819" s="132"/>
      <c r="G819" s="132"/>
      <c r="H819" s="132"/>
      <c r="I819" s="132"/>
      <c r="J819" s="132"/>
      <c r="K819" s="132"/>
      <c r="L819" s="132"/>
      <c r="M819" s="132"/>
      <c r="N819" s="132"/>
      <c r="O819" s="277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  <c r="AA819" s="54"/>
      <c r="AB819" s="54"/>
      <c r="AC819" s="54"/>
      <c r="AD819" s="54"/>
      <c r="AE819" s="54"/>
      <c r="AF819" s="54"/>
      <c r="AG819" s="54"/>
      <c r="AH819" s="54"/>
      <c r="AI819" s="54"/>
      <c r="AJ819" s="54"/>
    </row>
    <row r="820" spans="1:36" ht="12" customHeight="1">
      <c r="A820" s="66"/>
      <c r="B820" s="140"/>
      <c r="C820" s="85"/>
      <c r="D820" s="132"/>
      <c r="E820" s="132"/>
      <c r="F820" s="132"/>
      <c r="G820" s="132"/>
      <c r="H820" s="132"/>
      <c r="I820" s="132"/>
      <c r="J820" s="132"/>
      <c r="K820" s="132"/>
      <c r="L820" s="132"/>
      <c r="M820" s="132"/>
      <c r="N820" s="132"/>
      <c r="O820" s="277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  <c r="AA820" s="54"/>
      <c r="AB820" s="54"/>
      <c r="AC820" s="54"/>
      <c r="AD820" s="54"/>
      <c r="AE820" s="54"/>
      <c r="AF820" s="54"/>
      <c r="AG820" s="54"/>
      <c r="AH820" s="54"/>
      <c r="AI820" s="54"/>
      <c r="AJ820" s="54"/>
    </row>
    <row r="821" spans="1:36" ht="12" customHeight="1">
      <c r="A821" s="66"/>
      <c r="B821" s="140"/>
      <c r="C821" s="85"/>
      <c r="D821" s="132"/>
      <c r="E821" s="132"/>
      <c r="F821" s="132"/>
      <c r="G821" s="132"/>
      <c r="H821" s="132"/>
      <c r="I821" s="132"/>
      <c r="J821" s="132"/>
      <c r="K821" s="132"/>
      <c r="L821" s="132"/>
      <c r="M821" s="132"/>
      <c r="N821" s="132"/>
      <c r="O821" s="277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</row>
    <row r="822" spans="1:36" ht="12" customHeight="1">
      <c r="A822" s="66"/>
      <c r="B822" s="140"/>
      <c r="C822" s="85"/>
      <c r="D822" s="132"/>
      <c r="E822" s="132"/>
      <c r="F822" s="132"/>
      <c r="G822" s="132"/>
      <c r="H822" s="132"/>
      <c r="I822" s="132"/>
      <c r="J822" s="132"/>
      <c r="K822" s="132"/>
      <c r="L822" s="132"/>
      <c r="M822" s="132"/>
      <c r="N822" s="132"/>
      <c r="O822" s="277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</row>
    <row r="823" spans="1:36" ht="12" customHeight="1">
      <c r="A823" s="66"/>
      <c r="B823" s="140"/>
      <c r="C823" s="85"/>
      <c r="D823" s="132"/>
      <c r="E823" s="132"/>
      <c r="F823" s="132"/>
      <c r="G823" s="132"/>
      <c r="H823" s="132"/>
      <c r="I823" s="132"/>
      <c r="J823" s="132"/>
      <c r="K823" s="132"/>
      <c r="L823" s="132"/>
      <c r="M823" s="132"/>
      <c r="N823" s="132"/>
      <c r="O823" s="277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</row>
    <row r="824" spans="1:36" ht="12" customHeight="1">
      <c r="A824" s="66"/>
      <c r="B824" s="140"/>
      <c r="C824" s="85"/>
      <c r="D824" s="132"/>
      <c r="E824" s="132"/>
      <c r="F824" s="132"/>
      <c r="G824" s="132"/>
      <c r="H824" s="132"/>
      <c r="I824" s="132"/>
      <c r="J824" s="132"/>
      <c r="K824" s="132"/>
      <c r="L824" s="132"/>
      <c r="M824" s="132"/>
      <c r="N824" s="132"/>
      <c r="O824" s="277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</row>
    <row r="825" spans="1:36" ht="12" customHeight="1">
      <c r="A825" s="66"/>
      <c r="B825" s="140"/>
      <c r="C825" s="85"/>
      <c r="D825" s="132"/>
      <c r="E825" s="132"/>
      <c r="F825" s="132"/>
      <c r="G825" s="132"/>
      <c r="H825" s="132"/>
      <c r="I825" s="132"/>
      <c r="J825" s="132"/>
      <c r="K825" s="132"/>
      <c r="L825" s="132"/>
      <c r="M825" s="132"/>
      <c r="N825" s="132"/>
      <c r="O825" s="277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  <c r="AA825" s="54"/>
      <c r="AB825" s="54"/>
      <c r="AC825" s="54"/>
      <c r="AD825" s="54"/>
      <c r="AE825" s="54"/>
      <c r="AF825" s="54"/>
      <c r="AG825" s="54"/>
      <c r="AH825" s="54"/>
      <c r="AI825" s="54"/>
      <c r="AJ825" s="54"/>
    </row>
    <row r="826" spans="1:36" ht="12" customHeight="1">
      <c r="A826" s="66"/>
      <c r="B826" s="140"/>
      <c r="C826" s="85"/>
      <c r="D826" s="132"/>
      <c r="E826" s="132"/>
      <c r="F826" s="132"/>
      <c r="G826" s="132"/>
      <c r="H826" s="132"/>
      <c r="I826" s="132"/>
      <c r="J826" s="132"/>
      <c r="K826" s="132"/>
      <c r="L826" s="132"/>
      <c r="M826" s="132"/>
      <c r="N826" s="132"/>
      <c r="O826" s="277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</row>
    <row r="827" spans="1:36" ht="12" customHeight="1">
      <c r="A827" s="66"/>
      <c r="B827" s="140"/>
      <c r="C827" s="85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2"/>
      <c r="O827" s="277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</row>
    <row r="828" spans="1:36" ht="12" customHeight="1">
      <c r="A828" s="66"/>
      <c r="B828" s="140"/>
      <c r="C828" s="85"/>
      <c r="D828" s="132"/>
      <c r="E828" s="132"/>
      <c r="F828" s="132"/>
      <c r="G828" s="132"/>
      <c r="H828" s="132"/>
      <c r="I828" s="132"/>
      <c r="J828" s="132"/>
      <c r="K828" s="132"/>
      <c r="L828" s="132"/>
      <c r="M828" s="132"/>
      <c r="N828" s="132"/>
      <c r="O828" s="277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</row>
    <row r="829" spans="1:36" ht="12" customHeight="1">
      <c r="A829" s="66"/>
      <c r="B829" s="140"/>
      <c r="C829" s="85"/>
      <c r="D829" s="132"/>
      <c r="E829" s="132"/>
      <c r="F829" s="132"/>
      <c r="G829" s="132"/>
      <c r="H829" s="132"/>
      <c r="I829" s="132"/>
      <c r="J829" s="132"/>
      <c r="K829" s="132"/>
      <c r="L829" s="132"/>
      <c r="M829" s="132"/>
      <c r="N829" s="132"/>
      <c r="O829" s="277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  <c r="AA829" s="54"/>
      <c r="AB829" s="54"/>
      <c r="AC829" s="54"/>
      <c r="AD829" s="54"/>
      <c r="AE829" s="54"/>
      <c r="AF829" s="54"/>
      <c r="AG829" s="54"/>
      <c r="AH829" s="54"/>
      <c r="AI829" s="54"/>
      <c r="AJ829" s="54"/>
    </row>
    <row r="830" spans="1:36" ht="12" customHeight="1">
      <c r="A830" s="66"/>
      <c r="B830" s="140"/>
      <c r="C830" s="85"/>
      <c r="D830" s="132"/>
      <c r="E830" s="132"/>
      <c r="F830" s="132"/>
      <c r="G830" s="132"/>
      <c r="H830" s="132"/>
      <c r="I830" s="132"/>
      <c r="J830" s="132"/>
      <c r="K830" s="132"/>
      <c r="L830" s="132"/>
      <c r="M830" s="132"/>
      <c r="N830" s="132"/>
      <c r="O830" s="277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  <c r="AA830" s="54"/>
      <c r="AB830" s="54"/>
      <c r="AC830" s="54"/>
      <c r="AD830" s="54"/>
      <c r="AE830" s="54"/>
      <c r="AF830" s="54"/>
      <c r="AG830" s="54"/>
      <c r="AH830" s="54"/>
      <c r="AI830" s="54"/>
      <c r="AJ830" s="54"/>
    </row>
    <row r="831" spans="1:36" ht="12" customHeight="1">
      <c r="A831" s="66"/>
      <c r="B831" s="140"/>
      <c r="C831" s="85"/>
      <c r="D831" s="132"/>
      <c r="E831" s="132"/>
      <c r="F831" s="132"/>
      <c r="G831" s="132"/>
      <c r="H831" s="132"/>
      <c r="I831" s="132"/>
      <c r="J831" s="132"/>
      <c r="K831" s="132"/>
      <c r="L831" s="132"/>
      <c r="M831" s="132"/>
      <c r="N831" s="132"/>
      <c r="O831" s="277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  <c r="AA831" s="54"/>
      <c r="AB831" s="54"/>
      <c r="AC831" s="54"/>
      <c r="AD831" s="54"/>
      <c r="AE831" s="54"/>
      <c r="AF831" s="54"/>
      <c r="AG831" s="54"/>
      <c r="AH831" s="54"/>
      <c r="AI831" s="54"/>
      <c r="AJ831" s="54"/>
    </row>
    <row r="832" spans="1:36" ht="12" customHeight="1">
      <c r="A832" s="66"/>
      <c r="B832" s="140"/>
      <c r="C832" s="85"/>
      <c r="D832" s="132"/>
      <c r="E832" s="132"/>
      <c r="F832" s="132"/>
      <c r="G832" s="132"/>
      <c r="H832" s="132"/>
      <c r="I832" s="132"/>
      <c r="J832" s="132"/>
      <c r="K832" s="132"/>
      <c r="L832" s="132"/>
      <c r="M832" s="132"/>
      <c r="N832" s="132"/>
      <c r="O832" s="277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  <c r="AA832" s="54"/>
      <c r="AB832" s="54"/>
      <c r="AC832" s="54"/>
      <c r="AD832" s="54"/>
      <c r="AE832" s="54"/>
      <c r="AF832" s="54"/>
      <c r="AG832" s="54"/>
      <c r="AH832" s="54"/>
      <c r="AI832" s="54"/>
      <c r="AJ832" s="54"/>
    </row>
    <row r="833" spans="1:36" ht="12" customHeight="1">
      <c r="A833" s="66"/>
      <c r="B833" s="140"/>
      <c r="C833" s="85"/>
      <c r="D833" s="132"/>
      <c r="E833" s="132"/>
      <c r="F833" s="132"/>
      <c r="G833" s="132"/>
      <c r="H833" s="132"/>
      <c r="I833" s="132"/>
      <c r="J833" s="132"/>
      <c r="K833" s="132"/>
      <c r="L833" s="132"/>
      <c r="M833" s="132"/>
      <c r="N833" s="132"/>
      <c r="O833" s="277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  <c r="AA833" s="54"/>
      <c r="AB833" s="54"/>
      <c r="AC833" s="54"/>
      <c r="AD833" s="54"/>
      <c r="AE833" s="54"/>
      <c r="AF833" s="54"/>
      <c r="AG833" s="54"/>
      <c r="AH833" s="54"/>
      <c r="AI833" s="54"/>
      <c r="AJ833" s="54"/>
    </row>
    <row r="834" spans="1:36" ht="12" customHeight="1">
      <c r="A834" s="66"/>
      <c r="B834" s="140"/>
      <c r="C834" s="85"/>
      <c r="D834" s="132"/>
      <c r="E834" s="132"/>
      <c r="F834" s="132"/>
      <c r="G834" s="132"/>
      <c r="H834" s="132"/>
      <c r="I834" s="132"/>
      <c r="J834" s="132"/>
      <c r="K834" s="132"/>
      <c r="L834" s="132"/>
      <c r="M834" s="132"/>
      <c r="N834" s="132"/>
      <c r="O834" s="277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  <c r="AA834" s="54"/>
      <c r="AB834" s="54"/>
      <c r="AC834" s="54"/>
      <c r="AD834" s="54"/>
      <c r="AE834" s="54"/>
      <c r="AF834" s="54"/>
      <c r="AG834" s="54"/>
      <c r="AH834" s="54"/>
      <c r="AI834" s="54"/>
      <c r="AJ834" s="54"/>
    </row>
    <row r="835" spans="1:36" ht="12" customHeight="1">
      <c r="A835" s="66"/>
      <c r="B835" s="140"/>
      <c r="C835" s="85"/>
      <c r="D835" s="132"/>
      <c r="E835" s="132"/>
      <c r="F835" s="132"/>
      <c r="G835" s="132"/>
      <c r="H835" s="132"/>
      <c r="I835" s="132"/>
      <c r="J835" s="132"/>
      <c r="K835" s="132"/>
      <c r="L835" s="132"/>
      <c r="M835" s="132"/>
      <c r="N835" s="132"/>
      <c r="O835" s="277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</row>
    <row r="836" spans="1:36" ht="12" customHeight="1">
      <c r="A836" s="66"/>
      <c r="B836" s="140"/>
      <c r="C836" s="85"/>
      <c r="D836" s="132"/>
      <c r="E836" s="132"/>
      <c r="F836" s="132"/>
      <c r="G836" s="132"/>
      <c r="H836" s="132"/>
      <c r="I836" s="132"/>
      <c r="J836" s="132"/>
      <c r="K836" s="132"/>
      <c r="L836" s="132"/>
      <c r="M836" s="132"/>
      <c r="N836" s="132"/>
      <c r="O836" s="277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54"/>
      <c r="AD836" s="54"/>
      <c r="AE836" s="54"/>
      <c r="AF836" s="54"/>
      <c r="AG836" s="54"/>
      <c r="AH836" s="54"/>
      <c r="AI836" s="54"/>
      <c r="AJ836" s="54"/>
    </row>
    <row r="837" spans="1:36" ht="12" customHeight="1">
      <c r="A837" s="66"/>
      <c r="B837" s="140"/>
      <c r="C837" s="85"/>
      <c r="D837" s="132"/>
      <c r="E837" s="132"/>
      <c r="F837" s="132"/>
      <c r="G837" s="132"/>
      <c r="H837" s="132"/>
      <c r="I837" s="132"/>
      <c r="J837" s="132"/>
      <c r="K837" s="132"/>
      <c r="L837" s="132"/>
      <c r="M837" s="132"/>
      <c r="N837" s="132"/>
      <c r="O837" s="277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</row>
    <row r="838" spans="1:36" ht="12" customHeight="1">
      <c r="A838" s="66"/>
      <c r="B838" s="140"/>
      <c r="C838" s="85"/>
      <c r="D838" s="132"/>
      <c r="E838" s="132"/>
      <c r="F838" s="132"/>
      <c r="G838" s="132"/>
      <c r="H838" s="132"/>
      <c r="I838" s="132"/>
      <c r="J838" s="132"/>
      <c r="K838" s="132"/>
      <c r="L838" s="132"/>
      <c r="M838" s="132"/>
      <c r="N838" s="132"/>
      <c r="O838" s="277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</row>
    <row r="839" spans="1:36" ht="12" customHeight="1">
      <c r="A839" s="66"/>
      <c r="B839" s="140"/>
      <c r="C839" s="85"/>
      <c r="D839" s="132"/>
      <c r="E839" s="132"/>
      <c r="F839" s="132"/>
      <c r="G839" s="132"/>
      <c r="H839" s="132"/>
      <c r="I839" s="132"/>
      <c r="J839" s="132"/>
      <c r="K839" s="132"/>
      <c r="L839" s="132"/>
      <c r="M839" s="132"/>
      <c r="N839" s="132"/>
      <c r="O839" s="277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  <c r="AA839" s="54"/>
      <c r="AB839" s="54"/>
      <c r="AC839" s="54"/>
      <c r="AD839" s="54"/>
      <c r="AE839" s="54"/>
      <c r="AF839" s="54"/>
      <c r="AG839" s="54"/>
      <c r="AH839" s="54"/>
      <c r="AI839" s="54"/>
      <c r="AJ839" s="54"/>
    </row>
    <row r="840" spans="1:36" ht="12" customHeight="1">
      <c r="A840" s="66"/>
      <c r="B840" s="140"/>
      <c r="C840" s="85"/>
      <c r="D840" s="132"/>
      <c r="E840" s="132"/>
      <c r="F840" s="132"/>
      <c r="G840" s="132"/>
      <c r="H840" s="132"/>
      <c r="I840" s="132"/>
      <c r="J840" s="132"/>
      <c r="K840" s="132"/>
      <c r="L840" s="132"/>
      <c r="M840" s="132"/>
      <c r="N840" s="132"/>
      <c r="O840" s="277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</row>
    <row r="841" spans="1:36" ht="12" customHeight="1">
      <c r="A841" s="66"/>
      <c r="B841" s="140"/>
      <c r="C841" s="85"/>
      <c r="D841" s="132"/>
      <c r="E841" s="132"/>
      <c r="F841" s="132"/>
      <c r="G841" s="132"/>
      <c r="H841" s="132"/>
      <c r="I841" s="132"/>
      <c r="J841" s="132"/>
      <c r="K841" s="132"/>
      <c r="L841" s="132"/>
      <c r="M841" s="132"/>
      <c r="N841" s="132"/>
      <c r="O841" s="277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  <c r="AA841" s="54"/>
      <c r="AB841" s="54"/>
      <c r="AC841" s="54"/>
      <c r="AD841" s="54"/>
      <c r="AE841" s="54"/>
      <c r="AF841" s="54"/>
      <c r="AG841" s="54"/>
      <c r="AH841" s="54"/>
      <c r="AI841" s="54"/>
      <c r="AJ841" s="54"/>
    </row>
    <row r="842" spans="1:36" ht="12" customHeight="1">
      <c r="A842" s="66"/>
      <c r="B842" s="140"/>
      <c r="C842" s="85"/>
      <c r="D842" s="132"/>
      <c r="E842" s="132"/>
      <c r="F842" s="132"/>
      <c r="G842" s="132"/>
      <c r="H842" s="132"/>
      <c r="I842" s="132"/>
      <c r="J842" s="132"/>
      <c r="K842" s="132"/>
      <c r="L842" s="132"/>
      <c r="M842" s="132"/>
      <c r="N842" s="132"/>
      <c r="O842" s="277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  <c r="AA842" s="54"/>
      <c r="AB842" s="54"/>
      <c r="AC842" s="54"/>
      <c r="AD842" s="54"/>
      <c r="AE842" s="54"/>
      <c r="AF842" s="54"/>
      <c r="AG842" s="54"/>
      <c r="AH842" s="54"/>
      <c r="AI842" s="54"/>
      <c r="AJ842" s="54"/>
    </row>
    <row r="843" spans="1:36" ht="12" customHeight="1">
      <c r="A843" s="66"/>
      <c r="B843" s="140"/>
      <c r="C843" s="85"/>
      <c r="D843" s="132"/>
      <c r="E843" s="132"/>
      <c r="F843" s="132"/>
      <c r="G843" s="132"/>
      <c r="H843" s="132"/>
      <c r="I843" s="132"/>
      <c r="J843" s="132"/>
      <c r="K843" s="132"/>
      <c r="L843" s="132"/>
      <c r="M843" s="132"/>
      <c r="N843" s="132"/>
      <c r="O843" s="277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  <c r="AA843" s="54"/>
      <c r="AB843" s="54"/>
      <c r="AC843" s="54"/>
      <c r="AD843" s="54"/>
      <c r="AE843" s="54"/>
      <c r="AF843" s="54"/>
      <c r="AG843" s="54"/>
      <c r="AH843" s="54"/>
      <c r="AI843" s="54"/>
      <c r="AJ843" s="54"/>
    </row>
    <row r="844" spans="1:36" ht="12" customHeight="1">
      <c r="A844" s="66"/>
      <c r="B844" s="140"/>
      <c r="C844" s="85"/>
      <c r="D844" s="132"/>
      <c r="E844" s="132"/>
      <c r="F844" s="132"/>
      <c r="G844" s="132"/>
      <c r="H844" s="132"/>
      <c r="I844" s="132"/>
      <c r="J844" s="132"/>
      <c r="K844" s="132"/>
      <c r="L844" s="132"/>
      <c r="M844" s="132"/>
      <c r="N844" s="132"/>
      <c r="O844" s="277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  <c r="AA844" s="54"/>
      <c r="AB844" s="54"/>
      <c r="AC844" s="54"/>
      <c r="AD844" s="54"/>
      <c r="AE844" s="54"/>
      <c r="AF844" s="54"/>
      <c r="AG844" s="54"/>
      <c r="AH844" s="54"/>
      <c r="AI844" s="54"/>
      <c r="AJ844" s="54"/>
    </row>
    <row r="845" spans="1:36" ht="12" customHeight="1">
      <c r="A845" s="66"/>
      <c r="B845" s="140"/>
      <c r="C845" s="85"/>
      <c r="D845" s="132"/>
      <c r="E845" s="132"/>
      <c r="F845" s="132"/>
      <c r="G845" s="132"/>
      <c r="H845" s="132"/>
      <c r="I845" s="132"/>
      <c r="J845" s="132"/>
      <c r="K845" s="132"/>
      <c r="L845" s="132"/>
      <c r="M845" s="132"/>
      <c r="N845" s="132"/>
      <c r="O845" s="277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  <c r="AA845" s="54"/>
      <c r="AB845" s="54"/>
      <c r="AC845" s="54"/>
      <c r="AD845" s="54"/>
      <c r="AE845" s="54"/>
      <c r="AF845" s="54"/>
      <c r="AG845" s="54"/>
      <c r="AH845" s="54"/>
      <c r="AI845" s="54"/>
      <c r="AJ845" s="54"/>
    </row>
    <row r="846" spans="1:36" ht="12" customHeight="1">
      <c r="A846" s="66"/>
      <c r="B846" s="140"/>
      <c r="C846" s="85"/>
      <c r="D846" s="132"/>
      <c r="E846" s="132"/>
      <c r="F846" s="132"/>
      <c r="G846" s="132"/>
      <c r="H846" s="132"/>
      <c r="I846" s="132"/>
      <c r="J846" s="132"/>
      <c r="K846" s="132"/>
      <c r="L846" s="132"/>
      <c r="M846" s="132"/>
      <c r="N846" s="132"/>
      <c r="O846" s="277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  <c r="AA846" s="54"/>
      <c r="AB846" s="54"/>
      <c r="AC846" s="54"/>
      <c r="AD846" s="54"/>
      <c r="AE846" s="54"/>
      <c r="AF846" s="54"/>
      <c r="AG846" s="54"/>
      <c r="AH846" s="54"/>
      <c r="AI846" s="54"/>
      <c r="AJ846" s="54"/>
    </row>
    <row r="847" spans="1:36" ht="12" customHeight="1">
      <c r="A847" s="66"/>
      <c r="B847" s="140"/>
      <c r="C847" s="85"/>
      <c r="D847" s="132"/>
      <c r="E847" s="132"/>
      <c r="F847" s="132"/>
      <c r="G847" s="132"/>
      <c r="H847" s="132"/>
      <c r="I847" s="132"/>
      <c r="J847" s="132"/>
      <c r="K847" s="132"/>
      <c r="L847" s="132"/>
      <c r="M847" s="132"/>
      <c r="N847" s="132"/>
      <c r="O847" s="277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  <c r="AA847" s="54"/>
      <c r="AB847" s="54"/>
      <c r="AC847" s="54"/>
      <c r="AD847" s="54"/>
      <c r="AE847" s="54"/>
      <c r="AF847" s="54"/>
      <c r="AG847" s="54"/>
      <c r="AH847" s="54"/>
      <c r="AI847" s="54"/>
      <c r="AJ847" s="54"/>
    </row>
    <row r="848" spans="1:36" ht="12" customHeight="1">
      <c r="A848" s="66"/>
      <c r="B848" s="140"/>
      <c r="C848" s="85"/>
      <c r="D848" s="132"/>
      <c r="E848" s="132"/>
      <c r="F848" s="132"/>
      <c r="G848" s="132"/>
      <c r="H848" s="132"/>
      <c r="I848" s="132"/>
      <c r="J848" s="132"/>
      <c r="K848" s="132"/>
      <c r="L848" s="132"/>
      <c r="M848" s="132"/>
      <c r="N848" s="132"/>
      <c r="O848" s="277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  <c r="AA848" s="54"/>
      <c r="AB848" s="54"/>
      <c r="AC848" s="54"/>
      <c r="AD848" s="54"/>
      <c r="AE848" s="54"/>
      <c r="AF848" s="54"/>
      <c r="AG848" s="54"/>
      <c r="AH848" s="54"/>
      <c r="AI848" s="54"/>
      <c r="AJ848" s="54"/>
    </row>
    <row r="849" spans="1:36" ht="12" customHeight="1">
      <c r="A849" s="66"/>
      <c r="B849" s="140"/>
      <c r="C849" s="85"/>
      <c r="D849" s="132"/>
      <c r="E849" s="132"/>
      <c r="F849" s="132"/>
      <c r="G849" s="132"/>
      <c r="H849" s="132"/>
      <c r="I849" s="132"/>
      <c r="J849" s="132"/>
      <c r="K849" s="132"/>
      <c r="L849" s="132"/>
      <c r="M849" s="132"/>
      <c r="N849" s="132"/>
      <c r="O849" s="277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  <c r="AA849" s="54"/>
      <c r="AB849" s="54"/>
      <c r="AC849" s="54"/>
      <c r="AD849" s="54"/>
      <c r="AE849" s="54"/>
      <c r="AF849" s="54"/>
      <c r="AG849" s="54"/>
      <c r="AH849" s="54"/>
      <c r="AI849" s="54"/>
      <c r="AJ849" s="54"/>
    </row>
    <row r="850" spans="1:36" ht="12" customHeight="1">
      <c r="A850" s="66"/>
      <c r="B850" s="140"/>
      <c r="C850" s="85"/>
      <c r="D850" s="132"/>
      <c r="E850" s="132"/>
      <c r="F850" s="132"/>
      <c r="G850" s="132"/>
      <c r="H850" s="132"/>
      <c r="I850" s="132"/>
      <c r="J850" s="132"/>
      <c r="K850" s="132"/>
      <c r="L850" s="132"/>
      <c r="M850" s="132"/>
      <c r="N850" s="132"/>
      <c r="O850" s="277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  <c r="AA850" s="54"/>
      <c r="AB850" s="54"/>
      <c r="AC850" s="54"/>
      <c r="AD850" s="54"/>
      <c r="AE850" s="54"/>
      <c r="AF850" s="54"/>
      <c r="AG850" s="54"/>
      <c r="AH850" s="54"/>
      <c r="AI850" s="54"/>
      <c r="AJ850" s="54"/>
    </row>
    <row r="851" spans="1:36" ht="12" customHeight="1">
      <c r="A851" s="66"/>
      <c r="B851" s="140"/>
      <c r="C851" s="85"/>
      <c r="D851" s="132"/>
      <c r="E851" s="132"/>
      <c r="F851" s="132"/>
      <c r="G851" s="132"/>
      <c r="H851" s="132"/>
      <c r="I851" s="132"/>
      <c r="J851" s="132"/>
      <c r="K851" s="132"/>
      <c r="L851" s="132"/>
      <c r="M851" s="132"/>
      <c r="N851" s="132"/>
      <c r="O851" s="277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  <c r="AA851" s="54"/>
      <c r="AB851" s="54"/>
      <c r="AC851" s="54"/>
      <c r="AD851" s="54"/>
      <c r="AE851" s="54"/>
      <c r="AF851" s="54"/>
      <c r="AG851" s="54"/>
      <c r="AH851" s="54"/>
      <c r="AI851" s="54"/>
      <c r="AJ851" s="54"/>
    </row>
    <row r="852" spans="1:36" ht="12" customHeight="1">
      <c r="A852" s="66"/>
      <c r="B852" s="140"/>
      <c r="C852" s="85"/>
      <c r="D852" s="132"/>
      <c r="E852" s="132"/>
      <c r="F852" s="132"/>
      <c r="G852" s="132"/>
      <c r="H852" s="132"/>
      <c r="I852" s="132"/>
      <c r="J852" s="132"/>
      <c r="K852" s="132"/>
      <c r="L852" s="132"/>
      <c r="M852" s="132"/>
      <c r="N852" s="132"/>
      <c r="O852" s="277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  <c r="AA852" s="54"/>
      <c r="AB852" s="54"/>
      <c r="AC852" s="54"/>
      <c r="AD852" s="54"/>
      <c r="AE852" s="54"/>
      <c r="AF852" s="54"/>
      <c r="AG852" s="54"/>
      <c r="AH852" s="54"/>
      <c r="AI852" s="54"/>
      <c r="AJ852" s="54"/>
    </row>
    <row r="853" spans="1:36" ht="12" customHeight="1">
      <c r="A853" s="66"/>
      <c r="B853" s="140"/>
      <c r="C853" s="85"/>
      <c r="D853" s="132"/>
      <c r="E853" s="132"/>
      <c r="F853" s="132"/>
      <c r="G853" s="132"/>
      <c r="H853" s="132"/>
      <c r="I853" s="132"/>
      <c r="J853" s="132"/>
      <c r="K853" s="132"/>
      <c r="L853" s="132"/>
      <c r="M853" s="132"/>
      <c r="N853" s="132"/>
      <c r="O853" s="277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  <c r="AA853" s="54"/>
      <c r="AB853" s="54"/>
      <c r="AC853" s="54"/>
      <c r="AD853" s="54"/>
      <c r="AE853" s="54"/>
      <c r="AF853" s="54"/>
      <c r="AG853" s="54"/>
      <c r="AH853" s="54"/>
      <c r="AI853" s="54"/>
      <c r="AJ853" s="54"/>
    </row>
    <row r="854" spans="1:36" ht="12" customHeight="1">
      <c r="A854" s="66"/>
      <c r="B854" s="140"/>
      <c r="C854" s="85"/>
      <c r="D854" s="132"/>
      <c r="E854" s="132"/>
      <c r="F854" s="132"/>
      <c r="G854" s="132"/>
      <c r="H854" s="132"/>
      <c r="I854" s="132"/>
      <c r="J854" s="132"/>
      <c r="K854" s="132"/>
      <c r="L854" s="132"/>
      <c r="M854" s="132"/>
      <c r="N854" s="132"/>
      <c r="O854" s="277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  <c r="AA854" s="54"/>
      <c r="AB854" s="54"/>
      <c r="AC854" s="54"/>
      <c r="AD854" s="54"/>
      <c r="AE854" s="54"/>
      <c r="AF854" s="54"/>
      <c r="AG854" s="54"/>
      <c r="AH854" s="54"/>
      <c r="AI854" s="54"/>
      <c r="AJ854" s="54"/>
    </row>
    <row r="855" spans="1:36" ht="12" customHeight="1">
      <c r="A855" s="66"/>
      <c r="B855" s="140"/>
      <c r="C855" s="85"/>
      <c r="D855" s="132"/>
      <c r="E855" s="132"/>
      <c r="F855" s="132"/>
      <c r="G855" s="132"/>
      <c r="H855" s="132"/>
      <c r="I855" s="132"/>
      <c r="J855" s="132"/>
      <c r="K855" s="132"/>
      <c r="L855" s="132"/>
      <c r="M855" s="132"/>
      <c r="N855" s="132"/>
      <c r="O855" s="277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  <c r="AA855" s="54"/>
      <c r="AB855" s="54"/>
      <c r="AC855" s="54"/>
      <c r="AD855" s="54"/>
      <c r="AE855" s="54"/>
      <c r="AF855" s="54"/>
      <c r="AG855" s="54"/>
      <c r="AH855" s="54"/>
      <c r="AI855" s="54"/>
      <c r="AJ855" s="54"/>
    </row>
    <row r="856" spans="1:36" ht="12" customHeight="1">
      <c r="A856" s="66"/>
      <c r="B856" s="140"/>
      <c r="C856" s="85"/>
      <c r="D856" s="132"/>
      <c r="E856" s="132"/>
      <c r="F856" s="132"/>
      <c r="G856" s="132"/>
      <c r="H856" s="132"/>
      <c r="I856" s="132"/>
      <c r="J856" s="132"/>
      <c r="K856" s="132"/>
      <c r="L856" s="132"/>
      <c r="M856" s="132"/>
      <c r="N856" s="132"/>
      <c r="O856" s="277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  <c r="AA856" s="54"/>
      <c r="AB856" s="54"/>
      <c r="AC856" s="54"/>
      <c r="AD856" s="54"/>
      <c r="AE856" s="54"/>
      <c r="AF856" s="54"/>
      <c r="AG856" s="54"/>
      <c r="AH856" s="54"/>
      <c r="AI856" s="54"/>
      <c r="AJ856" s="54"/>
    </row>
    <row r="857" spans="1:36" ht="12" customHeight="1">
      <c r="A857" s="66"/>
      <c r="B857" s="140"/>
      <c r="C857" s="85"/>
      <c r="D857" s="132"/>
      <c r="E857" s="132"/>
      <c r="F857" s="132"/>
      <c r="G857" s="132"/>
      <c r="H857" s="132"/>
      <c r="I857" s="132"/>
      <c r="J857" s="132"/>
      <c r="K857" s="132"/>
      <c r="L857" s="132"/>
      <c r="M857" s="132"/>
      <c r="N857" s="132"/>
      <c r="O857" s="277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  <c r="AA857" s="54"/>
      <c r="AB857" s="54"/>
      <c r="AC857" s="54"/>
      <c r="AD857" s="54"/>
      <c r="AE857" s="54"/>
      <c r="AF857" s="54"/>
      <c r="AG857" s="54"/>
      <c r="AH857" s="54"/>
      <c r="AI857" s="54"/>
      <c r="AJ857" s="54"/>
    </row>
    <row r="858" spans="1:36" ht="12" customHeight="1">
      <c r="A858" s="66"/>
      <c r="B858" s="140"/>
      <c r="C858" s="85"/>
      <c r="D858" s="132"/>
      <c r="E858" s="132"/>
      <c r="F858" s="132"/>
      <c r="G858" s="132"/>
      <c r="H858" s="132"/>
      <c r="I858" s="132"/>
      <c r="J858" s="132"/>
      <c r="K858" s="132"/>
      <c r="L858" s="132"/>
      <c r="M858" s="132"/>
      <c r="N858" s="132"/>
      <c r="O858" s="277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  <c r="AA858" s="54"/>
      <c r="AB858" s="54"/>
      <c r="AC858" s="54"/>
      <c r="AD858" s="54"/>
      <c r="AE858" s="54"/>
      <c r="AF858" s="54"/>
      <c r="AG858" s="54"/>
      <c r="AH858" s="54"/>
      <c r="AI858" s="54"/>
      <c r="AJ858" s="54"/>
    </row>
    <row r="859" spans="1:36" ht="12" customHeight="1">
      <c r="A859" s="66"/>
      <c r="B859" s="140"/>
      <c r="C859" s="85"/>
      <c r="D859" s="132"/>
      <c r="E859" s="132"/>
      <c r="F859" s="132"/>
      <c r="G859" s="132"/>
      <c r="H859" s="132"/>
      <c r="I859" s="132"/>
      <c r="J859" s="132"/>
      <c r="K859" s="132"/>
      <c r="L859" s="132"/>
      <c r="M859" s="132"/>
      <c r="N859" s="132"/>
      <c r="O859" s="277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  <c r="AA859" s="54"/>
      <c r="AB859" s="54"/>
      <c r="AC859" s="54"/>
      <c r="AD859" s="54"/>
      <c r="AE859" s="54"/>
      <c r="AF859" s="54"/>
      <c r="AG859" s="54"/>
      <c r="AH859" s="54"/>
      <c r="AI859" s="54"/>
      <c r="AJ859" s="54"/>
    </row>
    <row r="860" spans="1:36" ht="12" customHeight="1">
      <c r="A860" s="66"/>
      <c r="B860" s="140"/>
      <c r="C860" s="85"/>
      <c r="D860" s="132"/>
      <c r="E860" s="132"/>
      <c r="F860" s="132"/>
      <c r="G860" s="132"/>
      <c r="H860" s="132"/>
      <c r="I860" s="132"/>
      <c r="J860" s="132"/>
      <c r="K860" s="132"/>
      <c r="L860" s="132"/>
      <c r="M860" s="132"/>
      <c r="N860" s="132"/>
      <c r="O860" s="277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  <c r="AA860" s="54"/>
      <c r="AB860" s="54"/>
      <c r="AC860" s="54"/>
      <c r="AD860" s="54"/>
      <c r="AE860" s="54"/>
      <c r="AF860" s="54"/>
      <c r="AG860" s="54"/>
      <c r="AH860" s="54"/>
      <c r="AI860" s="54"/>
      <c r="AJ860" s="54"/>
    </row>
    <row r="861" spans="1:36" ht="12" customHeight="1">
      <c r="A861" s="66"/>
      <c r="B861" s="140"/>
      <c r="C861" s="85"/>
      <c r="D861" s="132"/>
      <c r="E861" s="132"/>
      <c r="F861" s="132"/>
      <c r="G861" s="132"/>
      <c r="H861" s="132"/>
      <c r="I861" s="132"/>
      <c r="J861" s="132"/>
      <c r="K861" s="132"/>
      <c r="L861" s="132"/>
      <c r="M861" s="132"/>
      <c r="N861" s="132"/>
      <c r="O861" s="277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  <c r="AA861" s="54"/>
      <c r="AB861" s="54"/>
      <c r="AC861" s="54"/>
      <c r="AD861" s="54"/>
      <c r="AE861" s="54"/>
      <c r="AF861" s="54"/>
      <c r="AG861" s="54"/>
      <c r="AH861" s="54"/>
      <c r="AI861" s="54"/>
      <c r="AJ861" s="54"/>
    </row>
    <row r="862" spans="1:36" ht="12" customHeight="1">
      <c r="A862" s="66"/>
      <c r="B862" s="140"/>
      <c r="C862" s="85"/>
      <c r="D862" s="132"/>
      <c r="E862" s="132"/>
      <c r="F862" s="132"/>
      <c r="G862" s="132"/>
      <c r="H862" s="132"/>
      <c r="I862" s="132"/>
      <c r="J862" s="132"/>
      <c r="K862" s="132"/>
      <c r="L862" s="132"/>
      <c r="M862" s="132"/>
      <c r="N862" s="132"/>
      <c r="O862" s="277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</row>
    <row r="863" spans="1:36" ht="12" customHeight="1">
      <c r="A863" s="66"/>
      <c r="B863" s="140"/>
      <c r="C863" s="85"/>
      <c r="D863" s="132"/>
      <c r="E863" s="132"/>
      <c r="F863" s="132"/>
      <c r="G863" s="132"/>
      <c r="H863" s="132"/>
      <c r="I863" s="132"/>
      <c r="J863" s="132"/>
      <c r="K863" s="132"/>
      <c r="L863" s="132"/>
      <c r="M863" s="132"/>
      <c r="N863" s="132"/>
      <c r="O863" s="277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  <c r="AA863" s="54"/>
      <c r="AB863" s="54"/>
      <c r="AC863" s="54"/>
      <c r="AD863" s="54"/>
      <c r="AE863" s="54"/>
      <c r="AF863" s="54"/>
      <c r="AG863" s="54"/>
      <c r="AH863" s="54"/>
      <c r="AI863" s="54"/>
      <c r="AJ863" s="54"/>
    </row>
    <row r="864" spans="1:36" ht="12" customHeight="1">
      <c r="A864" s="66"/>
      <c r="B864" s="140"/>
      <c r="C864" s="85"/>
      <c r="D864" s="132"/>
      <c r="E864" s="132"/>
      <c r="F864" s="132"/>
      <c r="G864" s="132"/>
      <c r="H864" s="132"/>
      <c r="I864" s="132"/>
      <c r="J864" s="132"/>
      <c r="K864" s="132"/>
      <c r="L864" s="132"/>
      <c r="M864" s="132"/>
      <c r="N864" s="132"/>
      <c r="O864" s="277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  <c r="AA864" s="54"/>
      <c r="AB864" s="54"/>
      <c r="AC864" s="54"/>
      <c r="AD864" s="54"/>
      <c r="AE864" s="54"/>
      <c r="AF864" s="54"/>
      <c r="AG864" s="54"/>
      <c r="AH864" s="54"/>
      <c r="AI864" s="54"/>
      <c r="AJ864" s="54"/>
    </row>
    <row r="865" spans="1:36" ht="12" customHeight="1">
      <c r="A865" s="66"/>
      <c r="B865" s="140"/>
      <c r="C865" s="85"/>
      <c r="D865" s="132"/>
      <c r="E865" s="132"/>
      <c r="F865" s="132"/>
      <c r="G865" s="132"/>
      <c r="H865" s="132"/>
      <c r="I865" s="132"/>
      <c r="J865" s="132"/>
      <c r="K865" s="132"/>
      <c r="L865" s="132"/>
      <c r="M865" s="132"/>
      <c r="N865" s="132"/>
      <c r="O865" s="277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  <c r="AA865" s="54"/>
      <c r="AB865" s="54"/>
      <c r="AC865" s="54"/>
      <c r="AD865" s="54"/>
      <c r="AE865" s="54"/>
      <c r="AF865" s="54"/>
      <c r="AG865" s="54"/>
      <c r="AH865" s="54"/>
      <c r="AI865" s="54"/>
      <c r="AJ865" s="54"/>
    </row>
    <row r="866" spans="1:36" ht="12" customHeight="1">
      <c r="A866" s="66"/>
      <c r="B866" s="140"/>
      <c r="C866" s="85"/>
      <c r="D866" s="132"/>
      <c r="E866" s="132"/>
      <c r="F866" s="132"/>
      <c r="G866" s="132"/>
      <c r="H866" s="132"/>
      <c r="I866" s="132"/>
      <c r="J866" s="132"/>
      <c r="K866" s="132"/>
      <c r="L866" s="132"/>
      <c r="M866" s="132"/>
      <c r="N866" s="132"/>
      <c r="O866" s="277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  <c r="AA866" s="54"/>
      <c r="AB866" s="54"/>
      <c r="AC866" s="54"/>
      <c r="AD866" s="54"/>
      <c r="AE866" s="54"/>
      <c r="AF866" s="54"/>
      <c r="AG866" s="54"/>
      <c r="AH866" s="54"/>
      <c r="AI866" s="54"/>
      <c r="AJ866" s="54"/>
    </row>
    <row r="867" spans="1:36" ht="12" customHeight="1">
      <c r="A867" s="66"/>
      <c r="B867" s="140"/>
      <c r="C867" s="85"/>
      <c r="D867" s="132"/>
      <c r="E867" s="132"/>
      <c r="F867" s="132"/>
      <c r="G867" s="132"/>
      <c r="H867" s="132"/>
      <c r="I867" s="132"/>
      <c r="J867" s="132"/>
      <c r="K867" s="132"/>
      <c r="L867" s="132"/>
      <c r="M867" s="132"/>
      <c r="N867" s="132"/>
      <c r="O867" s="277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  <c r="AA867" s="54"/>
      <c r="AB867" s="54"/>
      <c r="AC867" s="54"/>
      <c r="AD867" s="54"/>
      <c r="AE867" s="54"/>
      <c r="AF867" s="54"/>
      <c r="AG867" s="54"/>
      <c r="AH867" s="54"/>
      <c r="AI867" s="54"/>
      <c r="AJ867" s="54"/>
    </row>
    <row r="868" spans="1:36" ht="12" customHeight="1">
      <c r="A868" s="66"/>
      <c r="B868" s="140"/>
      <c r="C868" s="85"/>
      <c r="D868" s="132"/>
      <c r="E868" s="132"/>
      <c r="F868" s="132"/>
      <c r="G868" s="132"/>
      <c r="H868" s="132"/>
      <c r="I868" s="132"/>
      <c r="J868" s="132"/>
      <c r="K868" s="132"/>
      <c r="L868" s="132"/>
      <c r="M868" s="132"/>
      <c r="N868" s="132"/>
      <c r="O868" s="277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  <c r="AA868" s="54"/>
      <c r="AB868" s="54"/>
      <c r="AC868" s="54"/>
      <c r="AD868" s="54"/>
      <c r="AE868" s="54"/>
      <c r="AF868" s="54"/>
      <c r="AG868" s="54"/>
      <c r="AH868" s="54"/>
      <c r="AI868" s="54"/>
      <c r="AJ868" s="54"/>
    </row>
    <row r="869" spans="1:36" ht="12" customHeight="1">
      <c r="A869" s="66"/>
      <c r="B869" s="140"/>
      <c r="C869" s="85"/>
      <c r="D869" s="132"/>
      <c r="E869" s="132"/>
      <c r="F869" s="132"/>
      <c r="G869" s="132"/>
      <c r="H869" s="132"/>
      <c r="I869" s="132"/>
      <c r="J869" s="132"/>
      <c r="K869" s="132"/>
      <c r="L869" s="132"/>
      <c r="M869" s="132"/>
      <c r="N869" s="132"/>
      <c r="O869" s="277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  <c r="AA869" s="54"/>
      <c r="AB869" s="54"/>
      <c r="AC869" s="54"/>
      <c r="AD869" s="54"/>
      <c r="AE869" s="54"/>
      <c r="AF869" s="54"/>
      <c r="AG869" s="54"/>
      <c r="AH869" s="54"/>
      <c r="AI869" s="54"/>
      <c r="AJ869" s="54"/>
    </row>
    <row r="870" spans="1:36" ht="12" customHeight="1">
      <c r="A870" s="66"/>
      <c r="B870" s="140"/>
      <c r="C870" s="85"/>
      <c r="D870" s="132"/>
      <c r="E870" s="132"/>
      <c r="F870" s="132"/>
      <c r="G870" s="132"/>
      <c r="H870" s="132"/>
      <c r="I870" s="132"/>
      <c r="J870" s="132"/>
      <c r="K870" s="132"/>
      <c r="L870" s="132"/>
      <c r="M870" s="132"/>
      <c r="N870" s="132"/>
      <c r="O870" s="277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</row>
    <row r="871" spans="1:36" ht="12" customHeight="1">
      <c r="A871" s="66"/>
      <c r="B871" s="140"/>
      <c r="C871" s="85"/>
      <c r="D871" s="132"/>
      <c r="E871" s="132"/>
      <c r="F871" s="132"/>
      <c r="G871" s="132"/>
      <c r="H871" s="132"/>
      <c r="I871" s="132"/>
      <c r="J871" s="132"/>
      <c r="K871" s="132"/>
      <c r="L871" s="132"/>
      <c r="M871" s="132"/>
      <c r="N871" s="132"/>
      <c r="O871" s="277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  <c r="AA871" s="54"/>
      <c r="AB871" s="54"/>
      <c r="AC871" s="54"/>
      <c r="AD871" s="54"/>
      <c r="AE871" s="54"/>
      <c r="AF871" s="54"/>
      <c r="AG871" s="54"/>
      <c r="AH871" s="54"/>
      <c r="AI871" s="54"/>
      <c r="AJ871" s="54"/>
    </row>
    <row r="872" spans="1:36" ht="12" customHeight="1">
      <c r="A872" s="66"/>
      <c r="B872" s="140"/>
      <c r="C872" s="85"/>
      <c r="D872" s="132"/>
      <c r="E872" s="132"/>
      <c r="F872" s="132"/>
      <c r="G872" s="132"/>
      <c r="H872" s="132"/>
      <c r="I872" s="132"/>
      <c r="J872" s="132"/>
      <c r="K872" s="132"/>
      <c r="L872" s="132"/>
      <c r="M872" s="132"/>
      <c r="N872" s="132"/>
      <c r="O872" s="277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  <c r="AA872" s="54"/>
      <c r="AB872" s="54"/>
      <c r="AC872" s="54"/>
      <c r="AD872" s="54"/>
      <c r="AE872" s="54"/>
      <c r="AF872" s="54"/>
      <c r="AG872" s="54"/>
      <c r="AH872" s="54"/>
      <c r="AI872" s="54"/>
      <c r="AJ872" s="54"/>
    </row>
    <row r="873" spans="1:36" ht="12" customHeight="1">
      <c r="A873" s="66"/>
      <c r="B873" s="140"/>
      <c r="C873" s="85"/>
      <c r="D873" s="132"/>
      <c r="E873" s="132"/>
      <c r="F873" s="132"/>
      <c r="G873" s="132"/>
      <c r="H873" s="132"/>
      <c r="I873" s="132"/>
      <c r="J873" s="132"/>
      <c r="K873" s="132"/>
      <c r="L873" s="132"/>
      <c r="M873" s="132"/>
      <c r="N873" s="132"/>
      <c r="O873" s="277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  <c r="AA873" s="54"/>
      <c r="AB873" s="54"/>
      <c r="AC873" s="54"/>
      <c r="AD873" s="54"/>
      <c r="AE873" s="54"/>
      <c r="AF873" s="54"/>
      <c r="AG873" s="54"/>
      <c r="AH873" s="54"/>
      <c r="AI873" s="54"/>
      <c r="AJ873" s="54"/>
    </row>
    <row r="874" spans="1:36" ht="12" customHeight="1">
      <c r="A874" s="66"/>
      <c r="B874" s="140"/>
      <c r="C874" s="85"/>
      <c r="D874" s="132"/>
      <c r="E874" s="132"/>
      <c r="F874" s="132"/>
      <c r="G874" s="132"/>
      <c r="H874" s="132"/>
      <c r="I874" s="132"/>
      <c r="J874" s="132"/>
      <c r="K874" s="132"/>
      <c r="L874" s="132"/>
      <c r="M874" s="132"/>
      <c r="N874" s="132"/>
      <c r="O874" s="277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</row>
    <row r="875" spans="1:36" ht="12" customHeight="1">
      <c r="A875" s="66"/>
      <c r="B875" s="140"/>
      <c r="C875" s="85"/>
      <c r="D875" s="132"/>
      <c r="E875" s="132"/>
      <c r="F875" s="132"/>
      <c r="G875" s="132"/>
      <c r="H875" s="132"/>
      <c r="I875" s="132"/>
      <c r="J875" s="132"/>
      <c r="K875" s="132"/>
      <c r="L875" s="132"/>
      <c r="M875" s="132"/>
      <c r="N875" s="132"/>
      <c r="O875" s="277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  <c r="AA875" s="54"/>
      <c r="AB875" s="54"/>
      <c r="AC875" s="54"/>
      <c r="AD875" s="54"/>
      <c r="AE875" s="54"/>
      <c r="AF875" s="54"/>
      <c r="AG875" s="54"/>
      <c r="AH875" s="54"/>
      <c r="AI875" s="54"/>
      <c r="AJ875" s="54"/>
    </row>
    <row r="876" spans="1:36" ht="12" customHeight="1">
      <c r="A876" s="66"/>
      <c r="B876" s="140"/>
      <c r="C876" s="85"/>
      <c r="D876" s="132"/>
      <c r="E876" s="132"/>
      <c r="F876" s="132"/>
      <c r="G876" s="132"/>
      <c r="H876" s="132"/>
      <c r="I876" s="132"/>
      <c r="J876" s="132"/>
      <c r="K876" s="132"/>
      <c r="L876" s="132"/>
      <c r="M876" s="132"/>
      <c r="N876" s="132"/>
      <c r="O876" s="277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  <c r="AA876" s="54"/>
      <c r="AB876" s="54"/>
      <c r="AC876" s="54"/>
      <c r="AD876" s="54"/>
      <c r="AE876" s="54"/>
      <c r="AF876" s="54"/>
      <c r="AG876" s="54"/>
      <c r="AH876" s="54"/>
      <c r="AI876" s="54"/>
      <c r="AJ876" s="54"/>
    </row>
    <row r="877" spans="1:36" ht="12" customHeight="1">
      <c r="A877" s="66"/>
      <c r="B877" s="140"/>
      <c r="C877" s="85"/>
      <c r="D877" s="132"/>
      <c r="E877" s="132"/>
      <c r="F877" s="132"/>
      <c r="G877" s="132"/>
      <c r="H877" s="132"/>
      <c r="I877" s="132"/>
      <c r="J877" s="132"/>
      <c r="K877" s="132"/>
      <c r="L877" s="132"/>
      <c r="M877" s="132"/>
      <c r="N877" s="132"/>
      <c r="O877" s="277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54"/>
      <c r="AD877" s="54"/>
      <c r="AE877" s="54"/>
      <c r="AF877" s="54"/>
      <c r="AG877" s="54"/>
      <c r="AH877" s="54"/>
      <c r="AI877" s="54"/>
      <c r="AJ877" s="54"/>
    </row>
    <row r="878" spans="1:36" ht="12" customHeight="1">
      <c r="A878" s="66"/>
      <c r="B878" s="140"/>
      <c r="C878" s="85"/>
      <c r="D878" s="132"/>
      <c r="E878" s="132"/>
      <c r="F878" s="132"/>
      <c r="G878" s="132"/>
      <c r="H878" s="132"/>
      <c r="I878" s="132"/>
      <c r="J878" s="132"/>
      <c r="K878" s="132"/>
      <c r="L878" s="132"/>
      <c r="M878" s="132"/>
      <c r="N878" s="132"/>
      <c r="O878" s="277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</row>
    <row r="879" spans="1:36" ht="12" customHeight="1">
      <c r="A879" s="66"/>
      <c r="B879" s="140"/>
      <c r="C879" s="85"/>
      <c r="D879" s="132"/>
      <c r="E879" s="132"/>
      <c r="F879" s="132"/>
      <c r="G879" s="132"/>
      <c r="H879" s="132"/>
      <c r="I879" s="132"/>
      <c r="J879" s="132"/>
      <c r="K879" s="132"/>
      <c r="L879" s="132"/>
      <c r="M879" s="132"/>
      <c r="N879" s="132"/>
      <c r="O879" s="277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  <c r="AA879" s="54"/>
      <c r="AB879" s="54"/>
      <c r="AC879" s="54"/>
      <c r="AD879" s="54"/>
      <c r="AE879" s="54"/>
      <c r="AF879" s="54"/>
      <c r="AG879" s="54"/>
      <c r="AH879" s="54"/>
      <c r="AI879" s="54"/>
      <c r="AJ879" s="54"/>
    </row>
    <row r="880" spans="1:36" ht="12" customHeight="1">
      <c r="A880" s="66"/>
      <c r="B880" s="140"/>
      <c r="C880" s="85"/>
      <c r="D880" s="132"/>
      <c r="E880" s="132"/>
      <c r="F880" s="132"/>
      <c r="G880" s="132"/>
      <c r="H880" s="132"/>
      <c r="I880" s="132"/>
      <c r="J880" s="132"/>
      <c r="K880" s="132"/>
      <c r="L880" s="132"/>
      <c r="M880" s="132"/>
      <c r="N880" s="132"/>
      <c r="O880" s="277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  <c r="AA880" s="54"/>
      <c r="AB880" s="54"/>
      <c r="AC880" s="54"/>
      <c r="AD880" s="54"/>
      <c r="AE880" s="54"/>
      <c r="AF880" s="54"/>
      <c r="AG880" s="54"/>
      <c r="AH880" s="54"/>
      <c r="AI880" s="54"/>
      <c r="AJ880" s="54"/>
    </row>
    <row r="881" spans="1:36" ht="12" customHeight="1">
      <c r="A881" s="66"/>
      <c r="B881" s="140"/>
      <c r="C881" s="85"/>
      <c r="D881" s="132"/>
      <c r="E881" s="132"/>
      <c r="F881" s="132"/>
      <c r="G881" s="132"/>
      <c r="H881" s="132"/>
      <c r="I881" s="132"/>
      <c r="J881" s="132"/>
      <c r="K881" s="132"/>
      <c r="L881" s="132"/>
      <c r="M881" s="132"/>
      <c r="N881" s="132"/>
      <c r="O881" s="277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  <c r="AA881" s="54"/>
      <c r="AB881" s="54"/>
      <c r="AC881" s="54"/>
      <c r="AD881" s="54"/>
      <c r="AE881" s="54"/>
      <c r="AF881" s="54"/>
      <c r="AG881" s="54"/>
      <c r="AH881" s="54"/>
      <c r="AI881" s="54"/>
      <c r="AJ881" s="54"/>
    </row>
    <row r="882" spans="1:36" ht="12" customHeight="1">
      <c r="A882" s="66"/>
      <c r="B882" s="140"/>
      <c r="C882" s="85"/>
      <c r="D882" s="132"/>
      <c r="E882" s="132"/>
      <c r="F882" s="132"/>
      <c r="G882" s="132"/>
      <c r="H882" s="132"/>
      <c r="I882" s="132"/>
      <c r="J882" s="132"/>
      <c r="K882" s="132"/>
      <c r="L882" s="132"/>
      <c r="M882" s="132"/>
      <c r="N882" s="132"/>
      <c r="O882" s="277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</row>
    <row r="883" spans="1:36" ht="12" customHeight="1">
      <c r="A883" s="66"/>
      <c r="B883" s="140"/>
      <c r="C883" s="85"/>
      <c r="D883" s="132"/>
      <c r="E883" s="132"/>
      <c r="F883" s="132"/>
      <c r="G883" s="132"/>
      <c r="H883" s="132"/>
      <c r="I883" s="132"/>
      <c r="J883" s="132"/>
      <c r="K883" s="132"/>
      <c r="L883" s="132"/>
      <c r="M883" s="132"/>
      <c r="N883" s="132"/>
      <c r="O883" s="277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  <c r="AA883" s="54"/>
      <c r="AB883" s="54"/>
      <c r="AC883" s="54"/>
      <c r="AD883" s="54"/>
      <c r="AE883" s="54"/>
      <c r="AF883" s="54"/>
      <c r="AG883" s="54"/>
      <c r="AH883" s="54"/>
      <c r="AI883" s="54"/>
      <c r="AJ883" s="54"/>
    </row>
    <row r="884" spans="1:36" ht="12" customHeight="1">
      <c r="A884" s="66"/>
      <c r="B884" s="140"/>
      <c r="C884" s="85"/>
      <c r="D884" s="132"/>
      <c r="E884" s="132"/>
      <c r="F884" s="132"/>
      <c r="G884" s="132"/>
      <c r="H884" s="132"/>
      <c r="I884" s="132"/>
      <c r="J884" s="132"/>
      <c r="K884" s="132"/>
      <c r="L884" s="132"/>
      <c r="M884" s="132"/>
      <c r="N884" s="132"/>
      <c r="O884" s="277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  <c r="AA884" s="54"/>
      <c r="AB884" s="54"/>
      <c r="AC884" s="54"/>
      <c r="AD884" s="54"/>
      <c r="AE884" s="54"/>
      <c r="AF884" s="54"/>
      <c r="AG884" s="54"/>
      <c r="AH884" s="54"/>
      <c r="AI884" s="54"/>
      <c r="AJ884" s="54"/>
    </row>
    <row r="885" spans="1:36" ht="12" customHeight="1">
      <c r="A885" s="66"/>
      <c r="B885" s="140"/>
      <c r="C885" s="85"/>
      <c r="D885" s="132"/>
      <c r="E885" s="132"/>
      <c r="F885" s="132"/>
      <c r="G885" s="132"/>
      <c r="H885" s="132"/>
      <c r="I885" s="132"/>
      <c r="J885" s="132"/>
      <c r="K885" s="132"/>
      <c r="L885" s="132"/>
      <c r="M885" s="132"/>
      <c r="N885" s="132"/>
      <c r="O885" s="277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  <c r="AA885" s="54"/>
      <c r="AB885" s="54"/>
      <c r="AC885" s="54"/>
      <c r="AD885" s="54"/>
      <c r="AE885" s="54"/>
      <c r="AF885" s="54"/>
      <c r="AG885" s="54"/>
      <c r="AH885" s="54"/>
      <c r="AI885" s="54"/>
      <c r="AJ885" s="54"/>
    </row>
    <row r="886" spans="1:36" ht="12" customHeight="1">
      <c r="A886" s="66"/>
      <c r="B886" s="140"/>
      <c r="C886" s="85"/>
      <c r="D886" s="132"/>
      <c r="E886" s="132"/>
      <c r="F886" s="132"/>
      <c r="G886" s="132"/>
      <c r="H886" s="132"/>
      <c r="I886" s="132"/>
      <c r="J886" s="132"/>
      <c r="K886" s="132"/>
      <c r="L886" s="132"/>
      <c r="M886" s="132"/>
      <c r="N886" s="132"/>
      <c r="O886" s="277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</row>
    <row r="887" spans="1:36" ht="12" customHeight="1">
      <c r="A887" s="66"/>
      <c r="B887" s="140"/>
      <c r="C887" s="85"/>
      <c r="D887" s="132"/>
      <c r="E887" s="132"/>
      <c r="F887" s="132"/>
      <c r="G887" s="132"/>
      <c r="H887" s="132"/>
      <c r="I887" s="132"/>
      <c r="J887" s="132"/>
      <c r="K887" s="132"/>
      <c r="L887" s="132"/>
      <c r="M887" s="132"/>
      <c r="N887" s="132"/>
      <c r="O887" s="277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  <c r="AA887" s="54"/>
      <c r="AB887" s="54"/>
      <c r="AC887" s="54"/>
      <c r="AD887" s="54"/>
      <c r="AE887" s="54"/>
      <c r="AF887" s="54"/>
      <c r="AG887" s="54"/>
      <c r="AH887" s="54"/>
      <c r="AI887" s="54"/>
      <c r="AJ887" s="54"/>
    </row>
    <row r="888" spans="1:36" ht="12" customHeight="1">
      <c r="A888" s="66"/>
      <c r="B888" s="140"/>
      <c r="C888" s="85"/>
      <c r="D888" s="132"/>
      <c r="E888" s="132"/>
      <c r="F888" s="132"/>
      <c r="G888" s="132"/>
      <c r="H888" s="132"/>
      <c r="I888" s="132"/>
      <c r="J888" s="132"/>
      <c r="K888" s="132"/>
      <c r="L888" s="132"/>
      <c r="M888" s="132"/>
      <c r="N888" s="132"/>
      <c r="O888" s="277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  <c r="AA888" s="54"/>
      <c r="AB888" s="54"/>
      <c r="AC888" s="54"/>
      <c r="AD888" s="54"/>
      <c r="AE888" s="54"/>
      <c r="AF888" s="54"/>
      <c r="AG888" s="54"/>
      <c r="AH888" s="54"/>
      <c r="AI888" s="54"/>
      <c r="AJ888" s="54"/>
    </row>
    <row r="889" spans="1:36" ht="12" customHeight="1">
      <c r="A889" s="66"/>
      <c r="B889" s="140"/>
      <c r="C889" s="85"/>
      <c r="D889" s="132"/>
      <c r="E889" s="132"/>
      <c r="F889" s="132"/>
      <c r="G889" s="132"/>
      <c r="H889" s="132"/>
      <c r="I889" s="132"/>
      <c r="J889" s="132"/>
      <c r="K889" s="132"/>
      <c r="L889" s="132"/>
      <c r="M889" s="132"/>
      <c r="N889" s="132"/>
      <c r="O889" s="277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  <c r="AA889" s="54"/>
      <c r="AB889" s="54"/>
      <c r="AC889" s="54"/>
      <c r="AD889" s="54"/>
      <c r="AE889" s="54"/>
      <c r="AF889" s="54"/>
      <c r="AG889" s="54"/>
      <c r="AH889" s="54"/>
      <c r="AI889" s="54"/>
      <c r="AJ889" s="54"/>
    </row>
    <row r="890" spans="1:36" ht="12" customHeight="1">
      <c r="A890" s="66"/>
      <c r="B890" s="140"/>
      <c r="C890" s="85"/>
      <c r="D890" s="132"/>
      <c r="E890" s="132"/>
      <c r="F890" s="132"/>
      <c r="G890" s="132"/>
      <c r="H890" s="132"/>
      <c r="I890" s="132"/>
      <c r="J890" s="132"/>
      <c r="K890" s="132"/>
      <c r="L890" s="132"/>
      <c r="M890" s="132"/>
      <c r="N890" s="132"/>
      <c r="O890" s="277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  <c r="AA890" s="54"/>
      <c r="AB890" s="54"/>
      <c r="AC890" s="54"/>
      <c r="AD890" s="54"/>
      <c r="AE890" s="54"/>
      <c r="AF890" s="54"/>
      <c r="AG890" s="54"/>
      <c r="AH890" s="54"/>
      <c r="AI890" s="54"/>
      <c r="AJ890" s="54"/>
    </row>
    <row r="891" spans="1:36" ht="12" customHeight="1">
      <c r="A891" s="66"/>
      <c r="B891" s="140"/>
      <c r="C891" s="85"/>
      <c r="D891" s="132"/>
      <c r="E891" s="132"/>
      <c r="F891" s="132"/>
      <c r="G891" s="132"/>
      <c r="H891" s="132"/>
      <c r="I891" s="132"/>
      <c r="J891" s="132"/>
      <c r="K891" s="132"/>
      <c r="L891" s="132"/>
      <c r="M891" s="132"/>
      <c r="N891" s="132"/>
      <c r="O891" s="277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  <c r="AA891" s="54"/>
      <c r="AB891" s="54"/>
      <c r="AC891" s="54"/>
      <c r="AD891" s="54"/>
      <c r="AE891" s="54"/>
      <c r="AF891" s="54"/>
      <c r="AG891" s="54"/>
      <c r="AH891" s="54"/>
      <c r="AI891" s="54"/>
      <c r="AJ891" s="54"/>
    </row>
    <row r="892" spans="1:36" ht="12" customHeight="1">
      <c r="A892" s="66"/>
      <c r="B892" s="140"/>
      <c r="C892" s="85"/>
      <c r="D892" s="132"/>
      <c r="E892" s="132"/>
      <c r="F892" s="132"/>
      <c r="G892" s="132"/>
      <c r="H892" s="132"/>
      <c r="I892" s="132"/>
      <c r="J892" s="132"/>
      <c r="K892" s="132"/>
      <c r="L892" s="132"/>
      <c r="M892" s="132"/>
      <c r="N892" s="132"/>
      <c r="O892" s="277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</row>
    <row r="893" spans="1:36" ht="12" customHeight="1">
      <c r="A893" s="66"/>
      <c r="B893" s="140"/>
      <c r="C893" s="85"/>
      <c r="D893" s="132"/>
      <c r="E893" s="132"/>
      <c r="F893" s="132"/>
      <c r="G893" s="132"/>
      <c r="H893" s="132"/>
      <c r="I893" s="132"/>
      <c r="J893" s="132"/>
      <c r="K893" s="132"/>
      <c r="L893" s="132"/>
      <c r="M893" s="132"/>
      <c r="N893" s="132"/>
      <c r="O893" s="277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  <c r="AA893" s="54"/>
      <c r="AB893" s="54"/>
      <c r="AC893" s="54"/>
      <c r="AD893" s="54"/>
      <c r="AE893" s="54"/>
      <c r="AF893" s="54"/>
      <c r="AG893" s="54"/>
      <c r="AH893" s="54"/>
      <c r="AI893" s="54"/>
      <c r="AJ893" s="54"/>
    </row>
    <row r="894" spans="1:36" ht="12" customHeight="1">
      <c r="A894" s="66"/>
      <c r="B894" s="140"/>
      <c r="C894" s="85"/>
      <c r="D894" s="132"/>
      <c r="E894" s="132"/>
      <c r="F894" s="132"/>
      <c r="G894" s="132"/>
      <c r="H894" s="132"/>
      <c r="I894" s="132"/>
      <c r="J894" s="132"/>
      <c r="K894" s="132"/>
      <c r="L894" s="132"/>
      <c r="M894" s="132"/>
      <c r="N894" s="132"/>
      <c r="O894" s="277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  <c r="AA894" s="54"/>
      <c r="AB894" s="54"/>
      <c r="AC894" s="54"/>
      <c r="AD894" s="54"/>
      <c r="AE894" s="54"/>
      <c r="AF894" s="54"/>
      <c r="AG894" s="54"/>
      <c r="AH894" s="54"/>
      <c r="AI894" s="54"/>
      <c r="AJ894" s="54"/>
    </row>
    <row r="895" spans="1:36" ht="12" customHeight="1">
      <c r="A895" s="66"/>
      <c r="B895" s="140"/>
      <c r="C895" s="85"/>
      <c r="D895" s="132"/>
      <c r="E895" s="132"/>
      <c r="F895" s="132"/>
      <c r="G895" s="132"/>
      <c r="H895" s="132"/>
      <c r="I895" s="132"/>
      <c r="J895" s="132"/>
      <c r="K895" s="132"/>
      <c r="L895" s="132"/>
      <c r="M895" s="132"/>
      <c r="N895" s="132"/>
      <c r="O895" s="277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  <c r="AA895" s="54"/>
      <c r="AB895" s="54"/>
      <c r="AC895" s="54"/>
      <c r="AD895" s="54"/>
      <c r="AE895" s="54"/>
      <c r="AF895" s="54"/>
      <c r="AG895" s="54"/>
      <c r="AH895" s="54"/>
      <c r="AI895" s="54"/>
      <c r="AJ895" s="54"/>
    </row>
    <row r="896" spans="1:36" ht="12" customHeight="1">
      <c r="A896" s="66"/>
      <c r="B896" s="140"/>
      <c r="C896" s="85"/>
      <c r="D896" s="132"/>
      <c r="E896" s="132"/>
      <c r="F896" s="132"/>
      <c r="G896" s="132"/>
      <c r="H896" s="132"/>
      <c r="I896" s="132"/>
      <c r="J896" s="132"/>
      <c r="K896" s="132"/>
      <c r="L896" s="132"/>
      <c r="M896" s="132"/>
      <c r="N896" s="132"/>
      <c r="O896" s="277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</row>
    <row r="897" spans="1:36" ht="12" customHeight="1">
      <c r="A897" s="66"/>
      <c r="B897" s="140"/>
      <c r="C897" s="85"/>
      <c r="D897" s="132"/>
      <c r="E897" s="132"/>
      <c r="F897" s="132"/>
      <c r="G897" s="132"/>
      <c r="H897" s="132"/>
      <c r="I897" s="132"/>
      <c r="J897" s="132"/>
      <c r="K897" s="132"/>
      <c r="L897" s="132"/>
      <c r="M897" s="132"/>
      <c r="N897" s="132"/>
      <c r="O897" s="277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  <c r="AA897" s="54"/>
      <c r="AB897" s="54"/>
      <c r="AC897" s="54"/>
      <c r="AD897" s="54"/>
      <c r="AE897" s="54"/>
      <c r="AF897" s="54"/>
      <c r="AG897" s="54"/>
      <c r="AH897" s="54"/>
      <c r="AI897" s="54"/>
      <c r="AJ897" s="54"/>
    </row>
    <row r="898" spans="1:36" ht="12" customHeight="1">
      <c r="A898" s="66"/>
      <c r="B898" s="140"/>
      <c r="C898" s="85"/>
      <c r="D898" s="132"/>
      <c r="E898" s="132"/>
      <c r="F898" s="132"/>
      <c r="G898" s="132"/>
      <c r="H898" s="132"/>
      <c r="I898" s="132"/>
      <c r="J898" s="132"/>
      <c r="K898" s="132"/>
      <c r="L898" s="132"/>
      <c r="M898" s="132"/>
      <c r="N898" s="132"/>
      <c r="O898" s="277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  <c r="AA898" s="54"/>
      <c r="AB898" s="54"/>
      <c r="AC898" s="54"/>
      <c r="AD898" s="54"/>
      <c r="AE898" s="54"/>
      <c r="AF898" s="54"/>
      <c r="AG898" s="54"/>
      <c r="AH898" s="54"/>
      <c r="AI898" s="54"/>
      <c r="AJ898" s="54"/>
    </row>
    <row r="899" spans="1:36" ht="12" customHeight="1">
      <c r="A899" s="66"/>
      <c r="B899" s="140"/>
      <c r="C899" s="85"/>
      <c r="D899" s="132"/>
      <c r="E899" s="132"/>
      <c r="F899" s="132"/>
      <c r="G899" s="132"/>
      <c r="H899" s="132"/>
      <c r="I899" s="132"/>
      <c r="J899" s="132"/>
      <c r="K899" s="132"/>
      <c r="L899" s="132"/>
      <c r="M899" s="132"/>
      <c r="N899" s="132"/>
      <c r="O899" s="277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  <c r="AA899" s="54"/>
      <c r="AB899" s="54"/>
      <c r="AC899" s="54"/>
      <c r="AD899" s="54"/>
      <c r="AE899" s="54"/>
      <c r="AF899" s="54"/>
      <c r="AG899" s="54"/>
      <c r="AH899" s="54"/>
      <c r="AI899" s="54"/>
      <c r="AJ899" s="54"/>
    </row>
    <row r="900" spans="1:36" ht="15" customHeight="1"/>
    <row r="901" spans="1:36" ht="15" customHeight="1"/>
    <row r="902" spans="1:36" ht="15" customHeight="1"/>
    <row r="903" spans="1:36" ht="15" customHeight="1"/>
    <row r="904" spans="1:36" ht="15" customHeight="1"/>
    <row r="905" spans="1:36" ht="15" customHeight="1"/>
    <row r="906" spans="1:36" ht="15" customHeight="1"/>
    <row r="907" spans="1:36" ht="15" customHeight="1"/>
    <row r="908" spans="1:36" ht="15" customHeight="1"/>
    <row r="909" spans="1:36" ht="15" customHeight="1"/>
    <row r="910" spans="1:36" ht="15" customHeight="1"/>
    <row r="911" spans="1:36" ht="15" customHeight="1"/>
    <row r="912" spans="1:36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</sheetData>
  <sheetProtection algorithmName="SHA-512" hashValue="Ig9WzVl3sLqOcNodRTB04aICQ4JjSFHjYrFpZ+pJxtcnw7qfJhYmvLwXJ0FVkglE3mnvI9kgnafYfOnGw/M3TQ==" saltValue="664NNCsSZsxB2ryzMOeyMA==" spinCount="100000" sheet="1" formatColumns="0" formatRows="0"/>
  <conditionalFormatting sqref="D472">
    <cfRule type="cellIs" dxfId="11" priority="10" stopIfTrue="1" operator="lessThan">
      <formula>-1</formula>
    </cfRule>
    <cfRule type="cellIs" dxfId="10" priority="11" stopIfTrue="1" operator="greaterThan">
      <formula>1</formula>
    </cfRule>
    <cfRule type="cellIs" dxfId="9" priority="12" stopIfTrue="1" operator="between">
      <formula>-1</formula>
      <formula>1</formula>
    </cfRule>
  </conditionalFormatting>
  <conditionalFormatting sqref="D474">
    <cfRule type="cellIs" dxfId="8" priority="7" stopIfTrue="1" operator="lessThan">
      <formula>-1</formula>
    </cfRule>
    <cfRule type="cellIs" dxfId="7" priority="8" stopIfTrue="1" operator="greaterThan">
      <formula>1</formula>
    </cfRule>
    <cfRule type="cellIs" dxfId="6" priority="9" stopIfTrue="1" operator="between">
      <formula>-1</formula>
      <formula>1</formula>
    </cfRule>
  </conditionalFormatting>
  <conditionalFormatting sqref="D485:O485">
    <cfRule type="cellIs" dxfId="5" priority="4" stopIfTrue="1" operator="lessThan">
      <formula>-1</formula>
    </cfRule>
    <cfRule type="cellIs" dxfId="4" priority="5" stopIfTrue="1" operator="greaterThan">
      <formula>1</formula>
    </cfRule>
    <cfRule type="cellIs" dxfId="3" priority="6" stopIfTrue="1" operator="between">
      <formula>-1</formula>
      <formula>1</formula>
    </cfRule>
  </conditionalFormatting>
  <conditionalFormatting sqref="D487:O487">
    <cfRule type="cellIs" dxfId="2" priority="1" stopIfTrue="1" operator="lessThan">
      <formula>-1</formula>
    </cfRule>
    <cfRule type="cellIs" dxfId="1" priority="2" stopIfTrue="1" operator="greaterThan">
      <formula>1</formula>
    </cfRule>
    <cfRule type="cellIs" dxfId="0" priority="3" stopIfTrue="1" operator="between">
      <formula>-1</formula>
      <formula>1</formula>
    </cfRule>
  </conditionalFormatting>
  <printOptions horizontalCentered="1"/>
  <pageMargins left="0.7" right="0.7" top="0.75" bottom="0.75" header="0.5" footer="0.5"/>
  <pageSetup scale="48" fitToHeight="19" orientation="landscape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4" tint="0.39997558519241921"/>
    <pageSetUpPr fitToPage="1"/>
  </sheetPr>
  <dimension ref="A1:Z1000"/>
  <sheetViews>
    <sheetView zoomScaleNormal="100" workbookViewId="0"/>
  </sheetViews>
  <sheetFormatPr defaultColWidth="14.42578125" defaultRowHeight="15"/>
  <cols>
    <col min="1" max="1" width="31.5703125" customWidth="1"/>
    <col min="2" max="5" width="16" customWidth="1"/>
    <col min="6" max="6" width="13.28515625" customWidth="1"/>
    <col min="7" max="7" width="22.85546875" customWidth="1"/>
    <col min="8" max="26" width="12.42578125" customWidth="1"/>
  </cols>
  <sheetData>
    <row r="1" spans="1:26" ht="12.75" customHeight="1">
      <c r="A1" s="159"/>
      <c r="B1" s="160"/>
      <c r="C1" s="161" t="s">
        <v>1182</v>
      </c>
      <c r="D1" s="160"/>
      <c r="E1" s="160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</row>
    <row r="2" spans="1:26" ht="12.75" customHeight="1">
      <c r="A2" s="159"/>
      <c r="B2" s="160"/>
      <c r="C2" s="161" t="s">
        <v>0</v>
      </c>
      <c r="D2" s="160"/>
      <c r="E2" s="160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</row>
    <row r="3" spans="1:26" ht="12.75" customHeight="1">
      <c r="A3" s="159"/>
      <c r="B3" s="160"/>
      <c r="C3" s="161" t="s">
        <v>1</v>
      </c>
      <c r="D3" s="160"/>
      <c r="E3" s="160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26" ht="12.75" customHeight="1">
      <c r="A4" s="159"/>
      <c r="B4" s="160"/>
      <c r="C4" s="162" t="s">
        <v>1180</v>
      </c>
      <c r="D4" s="160"/>
      <c r="E4" s="160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</row>
    <row r="5" spans="1:26" ht="12.75" customHeight="1">
      <c r="A5" s="163"/>
      <c r="B5" s="164"/>
      <c r="C5" s="164"/>
      <c r="D5" s="164"/>
      <c r="E5" s="159"/>
      <c r="F5" s="165" t="s">
        <v>2</v>
      </c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</row>
    <row r="6" spans="1:26" ht="12.75" customHeight="1" thickBot="1">
      <c r="A6" s="163"/>
      <c r="B6" s="163"/>
      <c r="C6" s="163"/>
      <c r="D6" s="159"/>
      <c r="E6" s="159"/>
      <c r="F6" s="159" t="s">
        <v>1181</v>
      </c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</row>
    <row r="7" spans="1:26" s="1" customFormat="1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26" s="1" customFormat="1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26" ht="12.75" customHeight="1">
      <c r="A9" s="166"/>
      <c r="B9" s="167"/>
      <c r="C9" s="168"/>
      <c r="D9" s="169"/>
      <c r="E9" s="170"/>
      <c r="F9" s="171"/>
      <c r="G9" s="172" t="s">
        <v>5</v>
      </c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ht="12.75" customHeight="1">
      <c r="A10" s="173" t="s">
        <v>6</v>
      </c>
      <c r="B10" s="282">
        <v>21233579.010000002</v>
      </c>
      <c r="C10" s="282">
        <v>1071770.6099999999</v>
      </c>
      <c r="D10" s="283">
        <v>214946.07</v>
      </c>
      <c r="E10" s="174">
        <v>22520295.690000001</v>
      </c>
      <c r="F10" s="175">
        <v>0.35065890260396382</v>
      </c>
      <c r="G10" s="176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ht="12.75" customHeight="1">
      <c r="A11" s="173" t="s">
        <v>7</v>
      </c>
      <c r="B11" s="284">
        <v>0</v>
      </c>
      <c r="C11" s="282">
        <v>0</v>
      </c>
      <c r="D11" s="283">
        <v>0</v>
      </c>
      <c r="E11" s="174">
        <v>0</v>
      </c>
      <c r="F11" s="175">
        <v>0</v>
      </c>
      <c r="G11" s="176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</row>
    <row r="12" spans="1:26" ht="12.75" customHeight="1">
      <c r="A12" s="173" t="s">
        <v>8</v>
      </c>
      <c r="B12" s="282">
        <v>0</v>
      </c>
      <c r="C12" s="282">
        <v>159</v>
      </c>
      <c r="D12" s="283">
        <v>0</v>
      </c>
      <c r="E12" s="174">
        <v>159</v>
      </c>
      <c r="F12" s="175">
        <v>2.4757563702321993E-6</v>
      </c>
      <c r="G12" s="176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</row>
    <row r="13" spans="1:26" ht="12.75" customHeight="1">
      <c r="A13" s="173" t="s">
        <v>9</v>
      </c>
      <c r="B13" s="282"/>
      <c r="C13" s="282"/>
      <c r="D13" s="283"/>
      <c r="E13" s="177">
        <v>0</v>
      </c>
      <c r="F13" s="178">
        <v>0</v>
      </c>
      <c r="G13" s="176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</row>
    <row r="14" spans="1:26" ht="12.75" customHeight="1">
      <c r="A14" s="179" t="s">
        <v>10</v>
      </c>
      <c r="B14" s="282">
        <v>4044802.7600000002</v>
      </c>
      <c r="C14" s="282">
        <v>385616.66</v>
      </c>
      <c r="D14" s="283">
        <v>0</v>
      </c>
      <c r="E14" s="174">
        <v>4430419.42</v>
      </c>
      <c r="F14" s="175">
        <v>6.8985151584059407E-2</v>
      </c>
      <c r="G14" s="176"/>
      <c r="H14" s="180"/>
      <c r="I14" s="180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</row>
    <row r="15" spans="1:26" ht="12.75" customHeight="1">
      <c r="A15" s="179" t="s">
        <v>11</v>
      </c>
      <c r="B15" s="282">
        <v>280237.89</v>
      </c>
      <c r="C15" s="282">
        <v>164510.19</v>
      </c>
      <c r="D15" s="283">
        <v>210.34</v>
      </c>
      <c r="E15" s="174">
        <v>444958.42000000004</v>
      </c>
      <c r="F15" s="175">
        <v>6.9283562440468835E-3</v>
      </c>
      <c r="G15" s="176"/>
      <c r="H15" s="180"/>
      <c r="I15" s="180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</row>
    <row r="16" spans="1:26" ht="12.75" customHeight="1">
      <c r="A16" s="173" t="s">
        <v>12</v>
      </c>
      <c r="B16" s="282">
        <v>4989909.7300000004</v>
      </c>
      <c r="C16" s="282">
        <v>644822.74</v>
      </c>
      <c r="D16" s="283">
        <v>46438.65</v>
      </c>
      <c r="E16" s="174">
        <v>5681171.120000001</v>
      </c>
      <c r="F16" s="175">
        <v>8.8460349627164786E-2</v>
      </c>
      <c r="G16" s="176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</row>
    <row r="17" spans="1:26" ht="12.75" customHeight="1">
      <c r="A17" s="173" t="s">
        <v>13</v>
      </c>
      <c r="B17" s="282">
        <v>8475574.5099999998</v>
      </c>
      <c r="C17" s="282">
        <v>5652749.6299999999</v>
      </c>
      <c r="D17" s="283">
        <v>2735537.49</v>
      </c>
      <c r="E17" s="174">
        <v>16863861.630000003</v>
      </c>
      <c r="F17" s="175">
        <v>0.26258372866155261</v>
      </c>
      <c r="G17" s="176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</row>
    <row r="18" spans="1:26" ht="12.75" customHeight="1">
      <c r="A18" s="173" t="s">
        <v>14</v>
      </c>
      <c r="B18" s="282">
        <v>2595189.84</v>
      </c>
      <c r="C18" s="282">
        <v>4795376.82</v>
      </c>
      <c r="D18" s="283">
        <v>1941763.66</v>
      </c>
      <c r="E18" s="174">
        <v>9332330.3200000003</v>
      </c>
      <c r="F18" s="175">
        <v>0.14531180024434653</v>
      </c>
      <c r="G18" s="176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</row>
    <row r="19" spans="1:26" ht="12.75" customHeight="1">
      <c r="A19" s="173" t="s">
        <v>15</v>
      </c>
      <c r="B19" s="282">
        <v>31639.97</v>
      </c>
      <c r="C19" s="282">
        <v>118688.92</v>
      </c>
      <c r="D19" s="283">
        <v>0</v>
      </c>
      <c r="E19" s="174">
        <v>150328.89000000001</v>
      </c>
      <c r="F19" s="175">
        <v>2.3407402958958213E-3</v>
      </c>
      <c r="G19" s="176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</row>
    <row r="20" spans="1:26" ht="12.75" customHeight="1" thickBot="1">
      <c r="A20" s="173" t="s">
        <v>16</v>
      </c>
      <c r="B20" s="285">
        <v>0</v>
      </c>
      <c r="C20" s="286">
        <v>4799273</v>
      </c>
      <c r="D20" s="287">
        <v>0</v>
      </c>
      <c r="E20" s="181">
        <v>4799273</v>
      </c>
      <c r="F20" s="175">
        <v>7.472849498259998E-2</v>
      </c>
      <c r="G20" s="176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</row>
    <row r="21" spans="1:26" ht="12.75" customHeight="1">
      <c r="A21" s="182"/>
      <c r="B21" s="177"/>
      <c r="C21" s="177"/>
      <c r="D21" s="169"/>
      <c r="E21" s="177"/>
      <c r="F21" s="171"/>
      <c r="G21" s="176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</row>
    <row r="22" spans="1:26" ht="12.75" customHeight="1" thickBot="1">
      <c r="A22" s="183" t="s">
        <v>4</v>
      </c>
      <c r="B22" s="181">
        <v>41650933.710000008</v>
      </c>
      <c r="C22" s="181">
        <v>17632967.57</v>
      </c>
      <c r="D22" s="184">
        <v>4938896.21</v>
      </c>
      <c r="E22" s="181">
        <v>64222797.490000002</v>
      </c>
      <c r="F22" s="185">
        <v>1</v>
      </c>
      <c r="G22" s="176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</row>
    <row r="23" spans="1:26" ht="12.75" customHeight="1">
      <c r="A23" s="186" t="s">
        <v>17</v>
      </c>
      <c r="B23" s="187">
        <v>41650933.709999993</v>
      </c>
      <c r="C23" s="187">
        <v>17632967.570000004</v>
      </c>
      <c r="D23" s="187">
        <v>4938896.21</v>
      </c>
      <c r="E23" s="163"/>
      <c r="F23" s="188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</row>
    <row r="24" spans="1:26" ht="12.75" customHeight="1">
      <c r="A24" s="189"/>
      <c r="B24" s="163"/>
      <c r="C24" s="163"/>
      <c r="D24" s="163"/>
      <c r="E24" s="163"/>
      <c r="F24" s="188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</row>
    <row r="25" spans="1:26" ht="12.75" customHeight="1">
      <c r="A25" s="190" t="s">
        <v>18</v>
      </c>
      <c r="B25" s="176">
        <v>0</v>
      </c>
      <c r="C25" s="176"/>
      <c r="D25" s="176"/>
      <c r="E25" s="176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6" ht="12.75" customHeight="1">
      <c r="A26" s="159"/>
      <c r="B26" s="176"/>
      <c r="C26" s="176"/>
      <c r="D26" s="176"/>
      <c r="E26" s="176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</row>
    <row r="27" spans="1:26" ht="12.75" customHeight="1">
      <c r="A27" s="159"/>
      <c r="B27" s="176"/>
      <c r="C27" s="176"/>
      <c r="D27" s="176"/>
      <c r="E27" s="176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</row>
    <row r="28" spans="1:26" ht="12.75" customHeight="1">
      <c r="A28" s="159"/>
      <c r="B28" s="176"/>
      <c r="C28" s="176"/>
      <c r="D28" s="176"/>
      <c r="E28" s="176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6" ht="12.75" customHeight="1">
      <c r="A29" s="159"/>
      <c r="B29" s="176"/>
      <c r="C29" s="176"/>
      <c r="D29" s="176"/>
      <c r="E29" s="176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</row>
    <row r="30" spans="1:26" ht="12.75" customHeight="1">
      <c r="A30" s="159"/>
      <c r="B30" s="176"/>
      <c r="C30" s="176"/>
      <c r="D30" s="176"/>
      <c r="E30" s="176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</row>
    <row r="31" spans="1:26" ht="12.75" customHeight="1">
      <c r="A31" s="159"/>
      <c r="B31" s="176"/>
      <c r="C31" s="176"/>
      <c r="D31" s="176"/>
      <c r="E31" s="176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</row>
    <row r="32" spans="1:26" ht="12.75" customHeight="1">
      <c r="A32" s="159"/>
      <c r="B32" s="176"/>
      <c r="C32" s="176"/>
      <c r="D32" s="176"/>
      <c r="E32" s="176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6" ht="12.75" customHeight="1">
      <c r="A33" s="159"/>
      <c r="B33" s="176"/>
      <c r="C33" s="176"/>
      <c r="D33" s="176"/>
      <c r="E33" s="176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</row>
    <row r="34" spans="1:26" ht="12.75" customHeight="1">
      <c r="A34" s="159"/>
      <c r="B34" s="176"/>
      <c r="C34" s="176"/>
      <c r="D34" s="176"/>
      <c r="E34" s="176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</row>
    <row r="35" spans="1:26" ht="12.75" customHeight="1">
      <c r="A35" s="159"/>
      <c r="B35" s="176"/>
      <c r="C35" s="176"/>
      <c r="D35" s="176"/>
      <c r="E35" s="176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</row>
    <row r="36" spans="1:26" ht="12.75" customHeight="1">
      <c r="A36" s="159"/>
      <c r="B36" s="176"/>
      <c r="C36" s="176"/>
      <c r="D36" s="176"/>
      <c r="E36" s="176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</row>
    <row r="37" spans="1:26" ht="12.75" customHeight="1">
      <c r="A37" s="159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</row>
    <row r="38" spans="1:26" ht="12.75" customHeight="1">
      <c r="A38" s="159"/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</row>
    <row r="39" spans="1:26" ht="12.75" customHeight="1">
      <c r="A39" s="159"/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</row>
    <row r="40" spans="1:26" ht="12.75" customHeight="1">
      <c r="A40" s="159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</row>
    <row r="41" spans="1:26" ht="12.75" customHeight="1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</row>
    <row r="42" spans="1:26" ht="12.75" customHeight="1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</row>
    <row r="43" spans="1:26" ht="12.75" customHeight="1">
      <c r="A43" s="159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</row>
    <row r="44" spans="1:26" ht="12.75" customHeight="1">
      <c r="A44" s="159"/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</row>
    <row r="45" spans="1:26" ht="12.75" customHeight="1">
      <c r="A45" s="15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</row>
    <row r="46" spans="1:26" ht="12.75" customHeight="1">
      <c r="A46" s="159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</row>
    <row r="47" spans="1:26" ht="12.75" customHeight="1">
      <c r="A47" s="159"/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</row>
    <row r="48" spans="1:26" ht="12.75" customHeight="1">
      <c r="A48" s="159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</row>
    <row r="49" spans="1:26" ht="12.75" customHeight="1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</row>
    <row r="50" spans="1:26" ht="12.75" customHeight="1">
      <c r="A50" s="159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</row>
    <row r="51" spans="1:26" ht="12.75" customHeight="1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</row>
    <row r="52" spans="1:26" ht="12.75" customHeight="1">
      <c r="A52" s="159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</row>
    <row r="53" spans="1:26" ht="12.75" customHeight="1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</row>
    <row r="54" spans="1:26" ht="12.75" customHeight="1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</row>
    <row r="55" spans="1:26" ht="12.75" customHeight="1">
      <c r="A55" s="159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</row>
    <row r="56" spans="1:26" ht="12.75" customHeight="1">
      <c r="A56" s="159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</row>
    <row r="57" spans="1:26" ht="12.75" customHeight="1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</row>
    <row r="58" spans="1:26" ht="12.75" customHeight="1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</row>
    <row r="59" spans="1:26" ht="12.75" customHeight="1">
      <c r="A59" s="159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</row>
    <row r="60" spans="1:26" ht="12.75" customHeight="1">
      <c r="A60" s="159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</row>
    <row r="61" spans="1:26" ht="12.75" customHeight="1">
      <c r="A61" s="159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</row>
    <row r="62" spans="1:26" ht="12.75" customHeight="1">
      <c r="A62" s="159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</row>
    <row r="63" spans="1:26" ht="12.75" customHeight="1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</row>
    <row r="64" spans="1:26" ht="12.75" customHeight="1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</row>
    <row r="65" spans="1:26" ht="12.75" customHeight="1">
      <c r="A65" s="159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</row>
    <row r="66" spans="1:26" ht="12.75" customHeight="1">
      <c r="A66" s="159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</row>
    <row r="67" spans="1:26" ht="12.75" customHeight="1">
      <c r="A67" s="159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</row>
    <row r="68" spans="1:26" ht="12.75" customHeight="1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</row>
    <row r="69" spans="1:26" ht="12.75" customHeight="1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</row>
    <row r="70" spans="1:26" ht="12.75" customHeight="1">
      <c r="A70" s="159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</row>
    <row r="71" spans="1:26" ht="12.75" customHeight="1">
      <c r="A71" s="159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</row>
    <row r="72" spans="1:26" ht="12.75" customHeight="1">
      <c r="A72" s="159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</row>
    <row r="73" spans="1:26" ht="12.75" customHeight="1">
      <c r="A73" s="159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</row>
    <row r="74" spans="1:26" ht="12.75" customHeight="1">
      <c r="A74" s="159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</row>
    <row r="75" spans="1:26" ht="12.75" customHeight="1">
      <c r="A75" s="159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</row>
    <row r="76" spans="1:26" ht="12.75" customHeight="1">
      <c r="A76" s="159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</row>
    <row r="77" spans="1:26" ht="12.75" customHeight="1">
      <c r="A77" s="159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</row>
    <row r="78" spans="1:26" ht="12.75" customHeight="1">
      <c r="A78" s="159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</row>
    <row r="79" spans="1:26" ht="12.75" customHeight="1">
      <c r="A79" s="159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</row>
    <row r="80" spans="1:26" ht="12.75" customHeight="1">
      <c r="A80" s="159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</row>
    <row r="81" spans="1:26" ht="12.75" customHeight="1">
      <c r="A81" s="159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</row>
    <row r="82" spans="1:26" ht="12.75" customHeight="1">
      <c r="A82" s="159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</row>
    <row r="83" spans="1:26" ht="12.75" customHeight="1">
      <c r="A83" s="159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</row>
    <row r="84" spans="1:26" ht="12.75" customHeight="1">
      <c r="A84" s="159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</row>
    <row r="85" spans="1:26" ht="12.75" customHeight="1">
      <c r="A85" s="159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</row>
    <row r="86" spans="1:26" ht="12.75" customHeight="1">
      <c r="A86" s="159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</row>
    <row r="87" spans="1:26" ht="12.75" customHeight="1">
      <c r="A87" s="159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</row>
    <row r="88" spans="1:26" ht="12.75" customHeight="1">
      <c r="A88" s="159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</row>
    <row r="89" spans="1:26" ht="12.75" customHeight="1">
      <c r="A89" s="159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</row>
    <row r="90" spans="1:26" ht="12.75" customHeight="1">
      <c r="A90" s="159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</row>
    <row r="91" spans="1:26" ht="12.75" customHeight="1">
      <c r="A91" s="159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</row>
    <row r="92" spans="1:26" ht="12.75" customHeight="1">
      <c r="A92" s="159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</row>
    <row r="93" spans="1:26" ht="12.75" customHeight="1">
      <c r="A93" s="159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</row>
    <row r="94" spans="1:26" ht="12.75" customHeight="1">
      <c r="A94" s="159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</row>
    <row r="95" spans="1:26" ht="12.75" customHeight="1">
      <c r="A95" s="159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</row>
    <row r="96" spans="1:26" ht="12.75" customHeight="1">
      <c r="A96" s="159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</row>
    <row r="97" spans="1:26" ht="12.75" customHeight="1">
      <c r="A97" s="159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</row>
    <row r="98" spans="1:26" ht="12.75" customHeight="1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</row>
    <row r="99" spans="1:26" ht="12.75" customHeight="1">
      <c r="A99" s="159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</row>
    <row r="100" spans="1:26" ht="12.75" customHeight="1">
      <c r="A100" s="159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</row>
    <row r="101" spans="1:26" ht="12.75" customHeight="1">
      <c r="A101" s="159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</row>
    <row r="102" spans="1:26" ht="12.75" customHeight="1">
      <c r="A102" s="159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</row>
    <row r="103" spans="1:26" ht="12.75" customHeight="1">
      <c r="A103" s="159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</row>
    <row r="104" spans="1:26" ht="12.75" customHeight="1">
      <c r="A104" s="159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</row>
    <row r="105" spans="1:26" ht="12.75" customHeight="1">
      <c r="A105" s="159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</row>
    <row r="106" spans="1:26" ht="12.75" customHeight="1">
      <c r="A106" s="159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</row>
    <row r="107" spans="1:26" ht="12.75" customHeight="1">
      <c r="A107" s="159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</row>
    <row r="108" spans="1:26" ht="12.75" customHeight="1">
      <c r="A108" s="159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</row>
    <row r="109" spans="1:26" ht="12.75" customHeight="1">
      <c r="A109" s="159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</row>
    <row r="110" spans="1:26" ht="12.75" customHeight="1">
      <c r="A110" s="159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</row>
    <row r="111" spans="1:26" ht="12.75" customHeight="1">
      <c r="A111" s="159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</row>
    <row r="112" spans="1:26" ht="12.75" customHeight="1">
      <c r="A112" s="159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</row>
    <row r="113" spans="1:26" ht="12.75" customHeight="1">
      <c r="A113" s="159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</row>
    <row r="114" spans="1:26" ht="12.75" customHeight="1">
      <c r="A114" s="159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</row>
    <row r="115" spans="1:26" ht="12.75" customHeight="1">
      <c r="A115" s="159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</row>
    <row r="116" spans="1:26" ht="12.75" customHeight="1">
      <c r="A116" s="159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</row>
    <row r="117" spans="1:26" ht="12.75" customHeight="1">
      <c r="A117" s="159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</row>
    <row r="118" spans="1:26" ht="12.75" customHeight="1">
      <c r="A118" s="159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</row>
    <row r="119" spans="1:26" ht="12.75" customHeight="1">
      <c r="A119" s="159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</row>
    <row r="120" spans="1:26" ht="12.75" customHeight="1">
      <c r="A120" s="159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</row>
    <row r="121" spans="1:26" ht="12.75" customHeight="1">
      <c r="A121" s="159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</row>
    <row r="122" spans="1:26" ht="12.75" customHeight="1">
      <c r="A122" s="159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</row>
    <row r="123" spans="1:26" ht="12.75" customHeight="1">
      <c r="A123" s="159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</row>
    <row r="124" spans="1:26" ht="12.75" customHeight="1">
      <c r="A124" s="159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</row>
    <row r="125" spans="1:26" ht="12.75" customHeight="1">
      <c r="A125" s="159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</row>
    <row r="126" spans="1:26" ht="12.75" customHeight="1">
      <c r="A126" s="159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</row>
    <row r="127" spans="1:26" ht="12.75" customHeight="1">
      <c r="A127" s="159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</row>
    <row r="128" spans="1:26" ht="12.75" customHeight="1">
      <c r="A128" s="159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</row>
    <row r="129" spans="1:26" ht="12.75" customHeight="1">
      <c r="A129" s="159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</row>
    <row r="130" spans="1:26" ht="12.75" customHeight="1">
      <c r="A130" s="159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</row>
    <row r="131" spans="1:26" ht="12.75" customHeight="1">
      <c r="A131" s="159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</row>
    <row r="132" spans="1:26" ht="12.75" customHeight="1">
      <c r="A132" s="159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</row>
    <row r="133" spans="1:26" ht="12.75" customHeight="1">
      <c r="A133" s="159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</row>
    <row r="134" spans="1:26" ht="12.75" customHeight="1">
      <c r="A134" s="159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</row>
    <row r="135" spans="1:26" ht="12.75" customHeight="1">
      <c r="A135" s="159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</row>
    <row r="136" spans="1:26" ht="12.75" customHeight="1">
      <c r="A136" s="159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</row>
    <row r="137" spans="1:26" ht="12.75" customHeight="1">
      <c r="A137" s="159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</row>
    <row r="138" spans="1:26" ht="12.75" customHeight="1">
      <c r="A138" s="159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</row>
    <row r="139" spans="1:26" ht="12.75" customHeight="1">
      <c r="A139" s="159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</row>
    <row r="140" spans="1:26" ht="12.75" customHeight="1">
      <c r="A140" s="159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</row>
    <row r="141" spans="1:26" ht="12.75" customHeight="1">
      <c r="A141" s="159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</row>
    <row r="142" spans="1:26" ht="12.75" customHeight="1">
      <c r="A142" s="159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</row>
    <row r="143" spans="1:26" ht="12.75" customHeight="1">
      <c r="A143" s="159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</row>
    <row r="144" spans="1:26" ht="12.75" customHeight="1">
      <c r="A144" s="159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</row>
    <row r="145" spans="1:26" ht="12.75" customHeight="1">
      <c r="A145" s="159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</row>
    <row r="146" spans="1:26" ht="12.75" customHeight="1">
      <c r="A146" s="159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</row>
    <row r="147" spans="1:26" ht="12.75" customHeight="1">
      <c r="A147" s="159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</row>
    <row r="148" spans="1:26" ht="12.75" customHeight="1">
      <c r="A148" s="159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9"/>
      <c r="Y148" s="159"/>
      <c r="Z148" s="159"/>
    </row>
    <row r="149" spans="1:26" ht="12.75" customHeight="1">
      <c r="A149" s="159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</row>
    <row r="150" spans="1:26" ht="12.75" customHeight="1">
      <c r="A150" s="159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</row>
    <row r="151" spans="1:26" ht="12.75" customHeight="1">
      <c r="A151" s="159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</row>
    <row r="152" spans="1:26" ht="12.75" customHeight="1">
      <c r="A152" s="159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</row>
    <row r="153" spans="1:26" ht="12.75" customHeight="1">
      <c r="A153" s="159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</row>
    <row r="154" spans="1:26" ht="12.75" customHeight="1">
      <c r="A154" s="159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</row>
    <row r="155" spans="1:26" ht="12.75" customHeight="1">
      <c r="A155" s="159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</row>
    <row r="156" spans="1:26" ht="12.75" customHeight="1">
      <c r="A156" s="159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9"/>
      <c r="Y156" s="159"/>
      <c r="Z156" s="159"/>
    </row>
    <row r="157" spans="1:26" ht="12.75" customHeight="1">
      <c r="A157" s="159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</row>
    <row r="158" spans="1:26" ht="12.75" customHeight="1">
      <c r="A158" s="159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</row>
    <row r="159" spans="1:26" ht="12.75" customHeight="1">
      <c r="A159" s="159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9"/>
      <c r="Y159" s="159"/>
      <c r="Z159" s="159"/>
    </row>
    <row r="160" spans="1:26" ht="12.75" customHeight="1">
      <c r="A160" s="159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9"/>
      <c r="Y160" s="159"/>
      <c r="Z160" s="159"/>
    </row>
    <row r="161" spans="1:26" ht="12.75" customHeight="1">
      <c r="A161" s="159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9"/>
      <c r="Y161" s="159"/>
      <c r="Z161" s="159"/>
    </row>
    <row r="162" spans="1:26" ht="12.75" customHeight="1">
      <c r="A162" s="159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9"/>
      <c r="Y162" s="159"/>
      <c r="Z162" s="159"/>
    </row>
    <row r="163" spans="1:26" ht="12.75" customHeight="1">
      <c r="A163" s="159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9"/>
      <c r="Y163" s="159"/>
      <c r="Z163" s="159"/>
    </row>
    <row r="164" spans="1:26" ht="12.75" customHeight="1">
      <c r="A164" s="159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9"/>
      <c r="Y164" s="159"/>
      <c r="Z164" s="159"/>
    </row>
    <row r="165" spans="1:26" ht="12.75" customHeight="1">
      <c r="A165" s="159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9"/>
      <c r="Y165" s="159"/>
      <c r="Z165" s="159"/>
    </row>
    <row r="166" spans="1:26" ht="12.75" customHeight="1">
      <c r="A166" s="159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9"/>
      <c r="Y166" s="159"/>
      <c r="Z166" s="159"/>
    </row>
    <row r="167" spans="1:26" ht="12.75" customHeight="1">
      <c r="A167" s="159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  <c r="V167" s="159"/>
      <c r="W167" s="159"/>
      <c r="X167" s="159"/>
      <c r="Y167" s="159"/>
      <c r="Z167" s="159"/>
    </row>
    <row r="168" spans="1:26" ht="12.75" customHeight="1">
      <c r="A168" s="159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9"/>
      <c r="Y168" s="159"/>
      <c r="Z168" s="159"/>
    </row>
    <row r="169" spans="1:26" ht="12.75" customHeight="1">
      <c r="A169" s="159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9"/>
      <c r="Y169" s="159"/>
      <c r="Z169" s="159"/>
    </row>
    <row r="170" spans="1:26" ht="12.75" customHeight="1">
      <c r="A170" s="159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</row>
    <row r="171" spans="1:26" ht="12.75" customHeight="1">
      <c r="A171" s="159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</row>
    <row r="172" spans="1:26" ht="12.75" customHeight="1">
      <c r="A172" s="159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</row>
    <row r="173" spans="1:26" ht="12.75" customHeight="1">
      <c r="A173" s="159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</row>
    <row r="174" spans="1:26" ht="12.75" customHeight="1">
      <c r="A174" s="159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</row>
    <row r="175" spans="1:26" ht="12.75" customHeight="1">
      <c r="A175" s="159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</row>
    <row r="176" spans="1:26" ht="12.75" customHeight="1">
      <c r="A176" s="159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</row>
    <row r="177" spans="1:26" ht="12.75" customHeight="1">
      <c r="A177" s="159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</row>
    <row r="178" spans="1:26" ht="12.75" customHeight="1">
      <c r="A178" s="159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</row>
    <row r="179" spans="1:26" ht="12.75" customHeight="1">
      <c r="A179" s="159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9"/>
      <c r="Y179" s="159"/>
      <c r="Z179" s="159"/>
    </row>
    <row r="180" spans="1:26" ht="12.75" customHeight="1">
      <c r="A180" s="159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9"/>
      <c r="Y180" s="159"/>
      <c r="Z180" s="159"/>
    </row>
    <row r="181" spans="1:26" ht="12.75" customHeight="1">
      <c r="A181" s="159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9"/>
      <c r="Y181" s="159"/>
      <c r="Z181" s="159"/>
    </row>
    <row r="182" spans="1:26" ht="12.75" customHeight="1">
      <c r="A182" s="159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9"/>
      <c r="Y182" s="159"/>
      <c r="Z182" s="159"/>
    </row>
    <row r="183" spans="1:26" ht="12.75" customHeight="1">
      <c r="A183" s="159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9"/>
      <c r="Y183" s="159"/>
      <c r="Z183" s="159"/>
    </row>
    <row r="184" spans="1:26" ht="12.75" customHeight="1">
      <c r="A184" s="159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9"/>
      <c r="Y184" s="159"/>
      <c r="Z184" s="159"/>
    </row>
    <row r="185" spans="1:26" ht="12.75" customHeight="1">
      <c r="A185" s="159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9"/>
      <c r="Y185" s="159"/>
      <c r="Z185" s="159"/>
    </row>
    <row r="186" spans="1:26" ht="12.75" customHeight="1">
      <c r="A186" s="159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</row>
    <row r="187" spans="1:26" ht="12.75" customHeight="1">
      <c r="A187" s="159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9"/>
      <c r="Y187" s="159"/>
      <c r="Z187" s="159"/>
    </row>
    <row r="188" spans="1:26" ht="12.75" customHeight="1">
      <c r="A188" s="159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</row>
    <row r="189" spans="1:26" ht="12.75" customHeight="1">
      <c r="A189" s="159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</row>
    <row r="190" spans="1:26" ht="12.75" customHeight="1">
      <c r="A190" s="159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</row>
    <row r="191" spans="1:26" ht="12.75" customHeight="1">
      <c r="A191" s="159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</row>
    <row r="192" spans="1:26" ht="12.75" customHeight="1">
      <c r="A192" s="159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</row>
    <row r="193" spans="1:26" ht="12.75" customHeight="1">
      <c r="A193" s="159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</row>
    <row r="194" spans="1:26" ht="12.75" customHeight="1">
      <c r="A194" s="159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</row>
    <row r="195" spans="1:26" ht="12.75" customHeight="1">
      <c r="A195" s="159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</row>
    <row r="196" spans="1:26" ht="12.75" customHeight="1">
      <c r="A196" s="159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</row>
    <row r="197" spans="1:26" ht="12.75" customHeight="1">
      <c r="A197" s="159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</row>
    <row r="198" spans="1:26" ht="12.75" customHeight="1">
      <c r="A198" s="159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9"/>
      <c r="Y198" s="159"/>
      <c r="Z198" s="159"/>
    </row>
    <row r="199" spans="1:26" ht="12.75" customHeight="1">
      <c r="A199" s="159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</row>
    <row r="200" spans="1:26" ht="12.75" customHeight="1">
      <c r="A200" s="159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9"/>
      <c r="Y200" s="159"/>
      <c r="Z200" s="159"/>
    </row>
    <row r="201" spans="1:26" ht="12.75" customHeight="1">
      <c r="A201" s="159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</row>
    <row r="202" spans="1:26" ht="12.75" customHeight="1">
      <c r="A202" s="159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9"/>
      <c r="Y202" s="159"/>
      <c r="Z202" s="159"/>
    </row>
    <row r="203" spans="1:26" ht="12.75" customHeight="1">
      <c r="A203" s="159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</row>
    <row r="204" spans="1:26" ht="12.75" customHeight="1">
      <c r="A204" s="159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9"/>
      <c r="Y204" s="159"/>
      <c r="Z204" s="159"/>
    </row>
    <row r="205" spans="1:26" ht="12.75" customHeight="1">
      <c r="A205" s="159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</row>
    <row r="206" spans="1:26" ht="12.75" customHeight="1">
      <c r="A206" s="159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9"/>
      <c r="Y206" s="159"/>
      <c r="Z206" s="159"/>
    </row>
    <row r="207" spans="1:26" ht="12.75" customHeight="1">
      <c r="A207" s="159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</row>
    <row r="208" spans="1:26" ht="12.75" customHeight="1">
      <c r="A208" s="159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9"/>
      <c r="Y208" s="159"/>
      <c r="Z208" s="159"/>
    </row>
    <row r="209" spans="1:26" ht="12.75" customHeight="1">
      <c r="A209" s="159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</row>
    <row r="210" spans="1:26" ht="12.75" customHeight="1">
      <c r="A210" s="159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9"/>
      <c r="Y210" s="159"/>
      <c r="Z210" s="159"/>
    </row>
    <row r="211" spans="1:26" ht="12.75" customHeight="1">
      <c r="A211" s="159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</row>
    <row r="212" spans="1:26" ht="12.75" customHeight="1">
      <c r="A212" s="159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9"/>
      <c r="Y212" s="159"/>
      <c r="Z212" s="159"/>
    </row>
    <row r="213" spans="1:26" ht="12.75" customHeight="1">
      <c r="A213" s="159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</row>
    <row r="214" spans="1:26" ht="12.75" customHeight="1">
      <c r="A214" s="159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9"/>
      <c r="Y214" s="159"/>
      <c r="Z214" s="159"/>
    </row>
    <row r="215" spans="1:26" ht="12.75" customHeight="1">
      <c r="A215" s="159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</row>
    <row r="216" spans="1:26" ht="12.75" customHeight="1">
      <c r="A216" s="159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</row>
    <row r="217" spans="1:26" ht="12.75" customHeight="1">
      <c r="A217" s="159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</row>
    <row r="218" spans="1:26" ht="12.75" customHeight="1">
      <c r="A218" s="159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</row>
    <row r="219" spans="1:26" ht="12.75" customHeight="1">
      <c r="A219" s="159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</row>
    <row r="220" spans="1:26" ht="12.75" customHeight="1">
      <c r="A220" s="159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</row>
    <row r="221" spans="1:26" ht="12.75" customHeight="1">
      <c r="A221" s="159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</row>
    <row r="222" spans="1:26" ht="12.75" customHeight="1">
      <c r="A222" s="159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</row>
    <row r="223" spans="1:26" ht="12.75" customHeight="1">
      <c r="A223" s="159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</row>
    <row r="224" spans="1:26" ht="12.75" customHeight="1">
      <c r="A224" s="159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</row>
    <row r="225" spans="1:26" ht="12.75" customHeight="1">
      <c r="A225" s="159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</row>
    <row r="226" spans="1:26" ht="12.75" customHeight="1">
      <c r="A226" s="159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</row>
    <row r="227" spans="1:26" ht="12.75" customHeight="1">
      <c r="A227" s="159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</row>
    <row r="228" spans="1:26" ht="12.75" customHeight="1">
      <c r="A228" s="159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</row>
    <row r="229" spans="1:26" ht="12.75" customHeight="1">
      <c r="A229" s="159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</row>
    <row r="230" spans="1:26" ht="12.75" customHeight="1">
      <c r="A230" s="159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</row>
    <row r="231" spans="1:26" ht="12.75" customHeight="1">
      <c r="A231" s="159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</row>
    <row r="232" spans="1:26" ht="12.75" customHeight="1">
      <c r="A232" s="159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  <c r="V232" s="159"/>
      <c r="W232" s="159"/>
      <c r="X232" s="159"/>
      <c r="Y232" s="159"/>
      <c r="Z232" s="159"/>
    </row>
    <row r="233" spans="1:26" ht="12.75" customHeight="1">
      <c r="A233" s="159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</row>
    <row r="234" spans="1:26" ht="12.75" customHeight="1">
      <c r="A234" s="159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9"/>
      <c r="Y234" s="159"/>
      <c r="Z234" s="159"/>
    </row>
    <row r="235" spans="1:26" ht="12.75" customHeight="1">
      <c r="A235" s="159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</row>
    <row r="236" spans="1:26" ht="12.75" customHeight="1">
      <c r="A236" s="159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9"/>
      <c r="Y236" s="159"/>
      <c r="Z236" s="159"/>
    </row>
    <row r="237" spans="1:26" ht="12.75" customHeight="1">
      <c r="A237" s="159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</row>
    <row r="238" spans="1:26" ht="12.75" customHeight="1">
      <c r="A238" s="159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9"/>
      <c r="Y238" s="159"/>
      <c r="Z238" s="159"/>
    </row>
    <row r="239" spans="1:26" ht="12.75" customHeight="1">
      <c r="A239" s="159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</row>
    <row r="240" spans="1:26" ht="12.75" customHeight="1">
      <c r="A240" s="159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  <c r="V240" s="159"/>
      <c r="W240" s="159"/>
      <c r="X240" s="159"/>
      <c r="Y240" s="159"/>
      <c r="Z240" s="159"/>
    </row>
    <row r="241" spans="1:26" ht="12.75" customHeight="1">
      <c r="A241" s="159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</row>
    <row r="242" spans="1:26" ht="12.75" customHeight="1">
      <c r="A242" s="159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9"/>
      <c r="Y242" s="159"/>
      <c r="Z242" s="159"/>
    </row>
    <row r="243" spans="1:26" ht="12.75" customHeight="1">
      <c r="A243" s="159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9"/>
      <c r="Y243" s="159"/>
      <c r="Z243" s="159"/>
    </row>
    <row r="244" spans="1:26" ht="12.75" customHeight="1">
      <c r="A244" s="159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9"/>
      <c r="Y244" s="159"/>
      <c r="Z244" s="159"/>
    </row>
    <row r="245" spans="1:26" ht="12.75" customHeight="1">
      <c r="A245" s="159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  <c r="V245" s="159"/>
      <c r="W245" s="159"/>
      <c r="X245" s="159"/>
      <c r="Y245" s="159"/>
      <c r="Z245" s="159"/>
    </row>
    <row r="246" spans="1:26" ht="12.75" customHeight="1">
      <c r="A246" s="159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9"/>
      <c r="Y246" s="159"/>
      <c r="Z246" s="159"/>
    </row>
    <row r="247" spans="1:26" ht="12.75" customHeight="1">
      <c r="A247" s="159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  <c r="V247" s="159"/>
      <c r="W247" s="159"/>
      <c r="X247" s="159"/>
      <c r="Y247" s="159"/>
      <c r="Z247" s="159"/>
    </row>
    <row r="248" spans="1:26" ht="12.75" customHeight="1">
      <c r="A248" s="159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</row>
    <row r="249" spans="1:26" ht="12.75" customHeight="1">
      <c r="A249" s="159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  <c r="V249" s="159"/>
      <c r="W249" s="159"/>
      <c r="X249" s="159"/>
      <c r="Y249" s="159"/>
      <c r="Z249" s="159"/>
    </row>
    <row r="250" spans="1:26" ht="12.75" customHeight="1">
      <c r="A250" s="159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</row>
    <row r="251" spans="1:26" ht="12.75" customHeight="1">
      <c r="A251" s="159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9"/>
      <c r="Y251" s="159"/>
      <c r="Z251" s="159"/>
    </row>
    <row r="252" spans="1:26" ht="12.75" customHeight="1">
      <c r="A252" s="159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</row>
    <row r="253" spans="1:26" ht="12.75" customHeight="1">
      <c r="A253" s="159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9"/>
      <c r="Y253" s="159"/>
      <c r="Z253" s="159"/>
    </row>
    <row r="254" spans="1:26" ht="12.75" customHeight="1">
      <c r="A254" s="159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</row>
    <row r="255" spans="1:26" ht="12.75" customHeight="1">
      <c r="A255" s="159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9"/>
      <c r="Y255" s="159"/>
      <c r="Z255" s="159"/>
    </row>
    <row r="256" spans="1:26" ht="12.75" customHeight="1">
      <c r="A256" s="159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</row>
    <row r="257" spans="1:26" ht="12.75" customHeight="1">
      <c r="A257" s="159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9"/>
      <c r="Y257" s="159"/>
      <c r="Z257" s="159"/>
    </row>
    <row r="258" spans="1:26" ht="12.75" customHeight="1">
      <c r="A258" s="159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</row>
    <row r="259" spans="1:26" ht="12.75" customHeight="1">
      <c r="A259" s="159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9"/>
      <c r="Y259" s="159"/>
      <c r="Z259" s="159"/>
    </row>
    <row r="260" spans="1:26" ht="12.75" customHeight="1">
      <c r="A260" s="159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</row>
    <row r="261" spans="1:26" ht="12.75" customHeight="1">
      <c r="A261" s="159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9"/>
      <c r="Y261" s="159"/>
      <c r="Z261" s="159"/>
    </row>
    <row r="262" spans="1:26" ht="12.75" customHeight="1">
      <c r="A262" s="159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</row>
    <row r="263" spans="1:26" ht="12.75" customHeight="1">
      <c r="A263" s="159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9"/>
      <c r="Y263" s="159"/>
      <c r="Z263" s="159"/>
    </row>
    <row r="264" spans="1:26" ht="12.75" customHeight="1">
      <c r="A264" s="159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</row>
    <row r="265" spans="1:26" ht="12.75" customHeight="1">
      <c r="A265" s="159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9"/>
      <c r="Y265" s="159"/>
      <c r="Z265" s="159"/>
    </row>
    <row r="266" spans="1:26" ht="12.75" customHeight="1">
      <c r="A266" s="159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</row>
    <row r="267" spans="1:26" ht="12.75" customHeight="1">
      <c r="A267" s="159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  <c r="V267" s="159"/>
      <c r="W267" s="159"/>
      <c r="X267" s="159"/>
      <c r="Y267" s="159"/>
      <c r="Z267" s="159"/>
    </row>
    <row r="268" spans="1:26" ht="12.75" customHeight="1">
      <c r="A268" s="159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9"/>
      <c r="Y268" s="159"/>
      <c r="Z268" s="159"/>
    </row>
    <row r="269" spans="1:26" ht="12.75" customHeight="1">
      <c r="A269" s="159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9"/>
      <c r="Y269" s="159"/>
      <c r="Z269" s="159"/>
    </row>
    <row r="270" spans="1:26" ht="12.75" customHeight="1">
      <c r="A270" s="159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9"/>
      <c r="Y270" s="159"/>
      <c r="Z270" s="159"/>
    </row>
    <row r="271" spans="1:26" ht="12.75" customHeight="1">
      <c r="A271" s="159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  <c r="V271" s="159"/>
      <c r="W271" s="159"/>
      <c r="X271" s="159"/>
      <c r="Y271" s="159"/>
      <c r="Z271" s="159"/>
    </row>
    <row r="272" spans="1:26" ht="12.75" customHeight="1">
      <c r="A272" s="159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</row>
    <row r="273" spans="1:26" ht="12.75" customHeight="1">
      <c r="A273" s="159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</row>
    <row r="274" spans="1:26" ht="12.75" customHeight="1">
      <c r="A274" s="159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</row>
    <row r="275" spans="1:26" ht="12.75" customHeight="1">
      <c r="A275" s="159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</row>
    <row r="276" spans="1:26" ht="12.75" customHeight="1">
      <c r="A276" s="159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</row>
    <row r="277" spans="1:26" ht="12.75" customHeight="1">
      <c r="A277" s="159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</row>
    <row r="278" spans="1:26" ht="12.75" customHeight="1">
      <c r="A278" s="159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  <c r="V278" s="159"/>
      <c r="W278" s="159"/>
      <c r="X278" s="159"/>
      <c r="Y278" s="159"/>
      <c r="Z278" s="159"/>
    </row>
    <row r="279" spans="1:26" ht="12.75" customHeight="1">
      <c r="A279" s="159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</row>
    <row r="280" spans="1:26" ht="12.75" customHeight="1">
      <c r="A280" s="159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9"/>
      <c r="Y280" s="159"/>
      <c r="Z280" s="159"/>
    </row>
    <row r="281" spans="1:26" ht="12.75" customHeight="1">
      <c r="A281" s="159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</row>
    <row r="282" spans="1:26" ht="12.75" customHeight="1">
      <c r="A282" s="159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9"/>
      <c r="Y282" s="159"/>
      <c r="Z282" s="159"/>
    </row>
    <row r="283" spans="1:26" ht="12.75" customHeight="1">
      <c r="A283" s="159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</row>
    <row r="284" spans="1:26" ht="12.75" customHeight="1">
      <c r="A284" s="159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9"/>
      <c r="Y284" s="159"/>
      <c r="Z284" s="159"/>
    </row>
    <row r="285" spans="1:26" ht="12.75" customHeight="1">
      <c r="A285" s="159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</row>
    <row r="286" spans="1:26" ht="12.75" customHeight="1">
      <c r="A286" s="159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9"/>
      <c r="Y286" s="159"/>
      <c r="Z286" s="159"/>
    </row>
    <row r="287" spans="1:26" ht="12.75" customHeight="1">
      <c r="A287" s="159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</row>
    <row r="288" spans="1:26" ht="12.75" customHeight="1">
      <c r="A288" s="159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</row>
    <row r="289" spans="1:26" ht="12.75" customHeight="1">
      <c r="A289" s="159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</row>
    <row r="290" spans="1:26" ht="12.75" customHeight="1">
      <c r="A290" s="159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</row>
    <row r="291" spans="1:26" ht="12.75" customHeight="1">
      <c r="A291" s="159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</row>
    <row r="292" spans="1:26" ht="12.75" customHeight="1">
      <c r="A292" s="159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59"/>
      <c r="Z292" s="159"/>
    </row>
    <row r="293" spans="1:26" ht="12.75" customHeight="1">
      <c r="A293" s="159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</row>
    <row r="294" spans="1:26" ht="12.75" customHeight="1">
      <c r="A294" s="159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</row>
    <row r="295" spans="1:26" ht="12.75" customHeight="1">
      <c r="A295" s="159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</row>
    <row r="296" spans="1:26" ht="12.75" customHeight="1">
      <c r="A296" s="159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</row>
    <row r="297" spans="1:26" ht="12.75" customHeight="1">
      <c r="A297" s="159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</row>
    <row r="298" spans="1:26" ht="12.75" customHeight="1">
      <c r="A298" s="159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</row>
    <row r="299" spans="1:26" ht="12.75" customHeight="1">
      <c r="A299" s="159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</row>
    <row r="300" spans="1:26" ht="12.75" customHeight="1">
      <c r="A300" s="159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</row>
    <row r="301" spans="1:26" ht="12.75" customHeight="1">
      <c r="A301" s="159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</row>
    <row r="302" spans="1:26" ht="12.75" customHeight="1">
      <c r="A302" s="159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</row>
    <row r="303" spans="1:26" ht="12.75" customHeight="1">
      <c r="A303" s="159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</row>
    <row r="304" spans="1:26" ht="12.75" customHeight="1">
      <c r="A304" s="159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</row>
    <row r="305" spans="1:26" ht="12.75" customHeight="1">
      <c r="A305" s="159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9"/>
      <c r="Y305" s="159"/>
      <c r="Z305" s="159"/>
    </row>
    <row r="306" spans="1:26" ht="12.75" customHeight="1">
      <c r="A306" s="159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</row>
    <row r="307" spans="1:26" ht="12.75" customHeight="1">
      <c r="A307" s="159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9"/>
      <c r="Y307" s="159"/>
      <c r="Z307" s="159"/>
    </row>
    <row r="308" spans="1:26" ht="12.75" customHeight="1">
      <c r="A308" s="159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</row>
    <row r="309" spans="1:26" ht="12.75" customHeight="1">
      <c r="A309" s="159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9"/>
      <c r="Y309" s="159"/>
      <c r="Z309" s="159"/>
    </row>
    <row r="310" spans="1:26" ht="12.75" customHeight="1">
      <c r="A310" s="159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</row>
    <row r="311" spans="1:26" ht="12.75" customHeight="1">
      <c r="A311" s="159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9"/>
      <c r="Y311" s="159"/>
      <c r="Z311" s="159"/>
    </row>
    <row r="312" spans="1:26" ht="12.75" customHeight="1">
      <c r="A312" s="159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</row>
    <row r="313" spans="1:26" ht="12.75" customHeight="1">
      <c r="A313" s="159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</row>
    <row r="314" spans="1:26" ht="12.75" customHeight="1">
      <c r="A314" s="159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</row>
    <row r="315" spans="1:26" ht="12.75" customHeight="1">
      <c r="A315" s="159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</row>
    <row r="316" spans="1:26" ht="12.75" customHeight="1">
      <c r="A316" s="159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</row>
    <row r="317" spans="1:26" ht="12.75" customHeight="1">
      <c r="A317" s="159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</row>
    <row r="318" spans="1:26" ht="12.75" customHeight="1">
      <c r="A318" s="159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</row>
    <row r="319" spans="1:26" ht="12.75" customHeight="1">
      <c r="A319" s="159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</row>
    <row r="320" spans="1:26" ht="12.75" customHeight="1">
      <c r="A320" s="159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</row>
    <row r="321" spans="1:26" ht="12.75" customHeight="1">
      <c r="A321" s="159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9"/>
      <c r="Y321" s="159"/>
      <c r="Z321" s="159"/>
    </row>
    <row r="322" spans="1:26" ht="12.75" customHeight="1">
      <c r="A322" s="159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</row>
    <row r="323" spans="1:26" ht="12.75" customHeight="1">
      <c r="A323" s="159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9"/>
      <c r="Y323" s="159"/>
      <c r="Z323" s="159"/>
    </row>
    <row r="324" spans="1:26" ht="12.75" customHeight="1">
      <c r="A324" s="159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</row>
    <row r="325" spans="1:26" ht="12.75" customHeight="1">
      <c r="A325" s="159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  <c r="V325" s="159"/>
      <c r="W325" s="159"/>
      <c r="X325" s="159"/>
      <c r="Y325" s="159"/>
      <c r="Z325" s="159"/>
    </row>
    <row r="326" spans="1:26" ht="12.75" customHeight="1">
      <c r="A326" s="159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</row>
    <row r="327" spans="1:26" ht="12.75" customHeight="1">
      <c r="A327" s="159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9"/>
      <c r="Y327" s="159"/>
      <c r="Z327" s="159"/>
    </row>
    <row r="328" spans="1:26" ht="12.75" customHeight="1">
      <c r="A328" s="159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</row>
    <row r="329" spans="1:26" ht="12.75" customHeight="1">
      <c r="A329" s="159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</row>
    <row r="330" spans="1:26" ht="12.75" customHeight="1">
      <c r="A330" s="159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</row>
    <row r="331" spans="1:26" ht="12.75" customHeight="1">
      <c r="A331" s="159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</row>
    <row r="332" spans="1:26" ht="12.75" customHeight="1">
      <c r="A332" s="159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</row>
    <row r="333" spans="1:26" ht="12.75" customHeight="1">
      <c r="A333" s="159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</row>
    <row r="334" spans="1:26" ht="12.75" customHeight="1">
      <c r="A334" s="159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</row>
    <row r="335" spans="1:26" ht="12.75" customHeight="1">
      <c r="A335" s="159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</row>
    <row r="336" spans="1:26" ht="12.75" customHeight="1">
      <c r="A336" s="159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</row>
    <row r="337" spans="1:26" ht="12.75" customHeight="1">
      <c r="A337" s="159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</row>
    <row r="338" spans="1:26" ht="12.75" customHeight="1">
      <c r="A338" s="159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</row>
    <row r="339" spans="1:26" ht="12.75" customHeight="1">
      <c r="A339" s="159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  <c r="V339" s="159"/>
      <c r="W339" s="159"/>
      <c r="X339" s="159"/>
      <c r="Y339" s="159"/>
      <c r="Z339" s="159"/>
    </row>
    <row r="340" spans="1:26" ht="12.75" customHeight="1">
      <c r="A340" s="159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</row>
    <row r="341" spans="1:26" ht="12.75" customHeight="1">
      <c r="A341" s="159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9"/>
      <c r="Y341" s="159"/>
      <c r="Z341" s="159"/>
    </row>
    <row r="342" spans="1:26" ht="12.75" customHeight="1">
      <c r="A342" s="159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</row>
    <row r="343" spans="1:26" ht="12.75" customHeight="1">
      <c r="A343" s="159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9"/>
      <c r="Y343" s="159"/>
      <c r="Z343" s="159"/>
    </row>
    <row r="344" spans="1:26" ht="12.75" customHeight="1">
      <c r="A344" s="159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</row>
    <row r="345" spans="1:26" ht="12.75" customHeight="1">
      <c r="A345" s="159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9"/>
      <c r="Y345" s="159"/>
      <c r="Z345" s="159"/>
    </row>
    <row r="346" spans="1:26" ht="12.75" customHeight="1">
      <c r="A346" s="159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</row>
    <row r="347" spans="1:26" ht="12.75" customHeight="1">
      <c r="A347" s="159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9"/>
      <c r="Y347" s="159"/>
      <c r="Z347" s="159"/>
    </row>
    <row r="348" spans="1:26" ht="12.75" customHeight="1">
      <c r="A348" s="159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</row>
    <row r="349" spans="1:26" ht="12.75" customHeight="1">
      <c r="A349" s="159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9"/>
      <c r="Y349" s="159"/>
      <c r="Z349" s="159"/>
    </row>
    <row r="350" spans="1:26" ht="12.75" customHeight="1">
      <c r="A350" s="159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9"/>
      <c r="Y350" s="159"/>
      <c r="Z350" s="159"/>
    </row>
    <row r="351" spans="1:26" ht="12.75" customHeight="1">
      <c r="A351" s="159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9"/>
      <c r="Y351" s="159"/>
      <c r="Z351" s="159"/>
    </row>
    <row r="352" spans="1:26" ht="12.75" customHeight="1">
      <c r="A352" s="159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9"/>
      <c r="Y352" s="159"/>
      <c r="Z352" s="159"/>
    </row>
    <row r="353" spans="1:26" ht="12.75" customHeight="1">
      <c r="A353" s="159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  <c r="V353" s="159"/>
      <c r="W353" s="159"/>
      <c r="X353" s="159"/>
      <c r="Y353" s="159"/>
      <c r="Z353" s="159"/>
    </row>
    <row r="354" spans="1:26" ht="12.75" customHeight="1">
      <c r="A354" s="159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  <c r="V354" s="159"/>
      <c r="W354" s="159"/>
      <c r="X354" s="159"/>
      <c r="Y354" s="159"/>
      <c r="Z354" s="159"/>
    </row>
    <row r="355" spans="1:26" ht="12.75" customHeight="1">
      <c r="A355" s="159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9"/>
      <c r="Y355" s="159"/>
      <c r="Z355" s="159"/>
    </row>
    <row r="356" spans="1:26" ht="12.75" customHeight="1">
      <c r="A356" s="159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</row>
    <row r="357" spans="1:26" ht="12.75" customHeight="1">
      <c r="A357" s="159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  <c r="V357" s="159"/>
      <c r="W357" s="159"/>
      <c r="X357" s="159"/>
      <c r="Y357" s="159"/>
      <c r="Z357" s="159"/>
    </row>
    <row r="358" spans="1:26" ht="12.75" customHeight="1">
      <c r="A358" s="159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  <c r="V358" s="159"/>
      <c r="W358" s="159"/>
      <c r="X358" s="159"/>
      <c r="Y358" s="159"/>
      <c r="Z358" s="159"/>
    </row>
    <row r="359" spans="1:26" ht="12.75" customHeight="1">
      <c r="A359" s="159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9"/>
      <c r="Y359" s="159"/>
      <c r="Z359" s="159"/>
    </row>
    <row r="360" spans="1:26" ht="12.75" customHeight="1">
      <c r="A360" s="159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  <c r="V360" s="159"/>
      <c r="W360" s="159"/>
      <c r="X360" s="159"/>
      <c r="Y360" s="159"/>
      <c r="Z360" s="159"/>
    </row>
    <row r="361" spans="1:26" ht="12.75" customHeight="1">
      <c r="A361" s="159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  <c r="V361" s="159"/>
      <c r="W361" s="159"/>
      <c r="X361" s="159"/>
      <c r="Y361" s="159"/>
      <c r="Z361" s="159"/>
    </row>
    <row r="362" spans="1:26" ht="12.75" customHeight="1">
      <c r="A362" s="159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9"/>
      <c r="Y362" s="159"/>
      <c r="Z362" s="159"/>
    </row>
    <row r="363" spans="1:26" ht="12.75" customHeight="1">
      <c r="A363" s="159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9"/>
      <c r="Y363" s="159"/>
      <c r="Z363" s="159"/>
    </row>
    <row r="364" spans="1:26" ht="12.75" customHeight="1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</row>
    <row r="365" spans="1:26" ht="12.75" customHeight="1">
      <c r="A365" s="159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9"/>
      <c r="Y365" s="159"/>
      <c r="Z365" s="159"/>
    </row>
    <row r="366" spans="1:26" ht="12.75" customHeight="1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  <c r="V366" s="159"/>
      <c r="W366" s="159"/>
      <c r="X366" s="159"/>
      <c r="Y366" s="159"/>
      <c r="Z366" s="159"/>
    </row>
    <row r="367" spans="1:26" ht="12.75" customHeight="1">
      <c r="A367" s="159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9"/>
      <c r="Y367" s="159"/>
      <c r="Z367" s="159"/>
    </row>
    <row r="368" spans="1:26" ht="12.75" customHeight="1">
      <c r="A368" s="159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9"/>
      <c r="Y368" s="159"/>
      <c r="Z368" s="159"/>
    </row>
    <row r="369" spans="1:26" ht="12.75" customHeight="1">
      <c r="A369" s="159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9"/>
      <c r="Y369" s="159"/>
      <c r="Z369" s="159"/>
    </row>
    <row r="370" spans="1:26" ht="12.75" customHeight="1">
      <c r="A370" s="159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9"/>
      <c r="Y370" s="159"/>
      <c r="Z370" s="159"/>
    </row>
    <row r="371" spans="1:26" ht="12.75" customHeight="1">
      <c r="A371" s="159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  <c r="V371" s="159"/>
      <c r="W371" s="159"/>
      <c r="X371" s="159"/>
      <c r="Y371" s="159"/>
      <c r="Z371" s="159"/>
    </row>
    <row r="372" spans="1:26" ht="12.75" customHeight="1">
      <c r="A372" s="159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9"/>
      <c r="Y372" s="159"/>
      <c r="Z372" s="159"/>
    </row>
    <row r="373" spans="1:26" ht="12.75" customHeight="1">
      <c r="A373" s="159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9"/>
      <c r="Y373" s="159"/>
      <c r="Z373" s="159"/>
    </row>
    <row r="374" spans="1:26" ht="12.75" customHeight="1">
      <c r="A374" s="159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9"/>
      <c r="Y374" s="159"/>
      <c r="Z374" s="159"/>
    </row>
    <row r="375" spans="1:26" ht="12.75" customHeight="1">
      <c r="A375" s="159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</row>
    <row r="376" spans="1:26" ht="12.75" customHeight="1">
      <c r="A376" s="159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9"/>
      <c r="Y376" s="159"/>
      <c r="Z376" s="159"/>
    </row>
    <row r="377" spans="1:26" ht="12.75" customHeight="1">
      <c r="A377" s="159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9"/>
      <c r="Y377" s="159"/>
      <c r="Z377" s="159"/>
    </row>
    <row r="378" spans="1:26" ht="12.75" customHeight="1">
      <c r="A378" s="159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9"/>
      <c r="Y378" s="159"/>
      <c r="Z378" s="159"/>
    </row>
    <row r="379" spans="1:26" ht="12.75" customHeight="1">
      <c r="A379" s="159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9"/>
      <c r="Y379" s="159"/>
      <c r="Z379" s="159"/>
    </row>
    <row r="380" spans="1:26" ht="12.75" customHeight="1">
      <c r="A380" s="159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  <c r="V380" s="159"/>
      <c r="W380" s="159"/>
      <c r="X380" s="159"/>
      <c r="Y380" s="159"/>
      <c r="Z380" s="159"/>
    </row>
    <row r="381" spans="1:26" ht="12.75" customHeight="1">
      <c r="A381" s="159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9"/>
      <c r="Y381" s="159"/>
      <c r="Z381" s="159"/>
    </row>
    <row r="382" spans="1:26" ht="12.75" customHeight="1">
      <c r="A382" s="159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9"/>
      <c r="Y382" s="159"/>
      <c r="Z382" s="159"/>
    </row>
    <row r="383" spans="1:26" ht="12.75" customHeight="1">
      <c r="A383" s="159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9"/>
      <c r="Y383" s="159"/>
      <c r="Z383" s="159"/>
    </row>
    <row r="384" spans="1:26" ht="12.75" customHeight="1">
      <c r="A384" s="159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  <c r="V384" s="159"/>
      <c r="W384" s="159"/>
      <c r="X384" s="159"/>
      <c r="Y384" s="159"/>
      <c r="Z384" s="159"/>
    </row>
    <row r="385" spans="1:26" ht="12.75" customHeight="1">
      <c r="A385" s="159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</row>
    <row r="386" spans="1:26" ht="12.75" customHeight="1">
      <c r="A386" s="159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</row>
    <row r="387" spans="1:26" ht="12.75" customHeight="1">
      <c r="A387" s="159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</row>
    <row r="388" spans="1:26" ht="12.75" customHeight="1">
      <c r="A388" s="159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</row>
    <row r="389" spans="1:26" ht="12.75" customHeight="1">
      <c r="A389" s="159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</row>
    <row r="390" spans="1:26" ht="12.75" customHeight="1">
      <c r="A390" s="159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</row>
    <row r="391" spans="1:26" ht="12.75" customHeight="1">
      <c r="A391" s="159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</row>
    <row r="392" spans="1:26" ht="12.75" customHeight="1">
      <c r="A392" s="159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</row>
    <row r="393" spans="1:26" ht="12.75" customHeight="1">
      <c r="A393" s="159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</row>
    <row r="394" spans="1:26" ht="12.75" customHeight="1">
      <c r="A394" s="159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  <c r="V394" s="159"/>
      <c r="W394" s="159"/>
      <c r="X394" s="159"/>
      <c r="Y394" s="159"/>
      <c r="Z394" s="159"/>
    </row>
    <row r="395" spans="1:26" ht="12.75" customHeight="1">
      <c r="A395" s="159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9"/>
      <c r="Y395" s="159"/>
      <c r="Z395" s="159"/>
    </row>
    <row r="396" spans="1:26" ht="12.75" customHeight="1">
      <c r="A396" s="159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  <c r="V396" s="159"/>
      <c r="W396" s="159"/>
      <c r="X396" s="159"/>
      <c r="Y396" s="159"/>
      <c r="Z396" s="159"/>
    </row>
    <row r="397" spans="1:26" ht="12.75" customHeight="1">
      <c r="A397" s="159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9"/>
      <c r="Y397" s="159"/>
      <c r="Z397" s="159"/>
    </row>
    <row r="398" spans="1:26" ht="12.75" customHeight="1">
      <c r="A398" s="159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  <c r="V398" s="159"/>
      <c r="W398" s="159"/>
      <c r="X398" s="159"/>
      <c r="Y398" s="159"/>
      <c r="Z398" s="159"/>
    </row>
    <row r="399" spans="1:26" ht="12.75" customHeight="1">
      <c r="A399" s="159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9"/>
      <c r="Y399" s="159"/>
      <c r="Z399" s="159"/>
    </row>
    <row r="400" spans="1:26" ht="12.75" customHeight="1">
      <c r="A400" s="159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  <c r="V400" s="159"/>
      <c r="W400" s="159"/>
      <c r="X400" s="159"/>
      <c r="Y400" s="159"/>
      <c r="Z400" s="159"/>
    </row>
    <row r="401" spans="1:26" ht="12.75" customHeight="1">
      <c r="A401" s="159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9"/>
      <c r="Y401" s="159"/>
      <c r="Z401" s="159"/>
    </row>
    <row r="402" spans="1:26" ht="12.75" customHeight="1">
      <c r="A402" s="159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  <c r="V402" s="159"/>
      <c r="W402" s="159"/>
      <c r="X402" s="159"/>
      <c r="Y402" s="159"/>
      <c r="Z402" s="159"/>
    </row>
    <row r="403" spans="1:26" ht="12.75" customHeight="1">
      <c r="A403" s="159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9"/>
      <c r="Y403" s="159"/>
      <c r="Z403" s="159"/>
    </row>
    <row r="404" spans="1:26" ht="12.75" customHeight="1">
      <c r="A404" s="159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9"/>
      <c r="Y404" s="159"/>
      <c r="Z404" s="159"/>
    </row>
    <row r="405" spans="1:26" ht="12.75" customHeight="1">
      <c r="A405" s="159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  <c r="V405" s="159"/>
      <c r="W405" s="159"/>
      <c r="X405" s="159"/>
      <c r="Y405" s="159"/>
      <c r="Z405" s="159"/>
    </row>
    <row r="406" spans="1:26" ht="12.75" customHeight="1">
      <c r="A406" s="159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9"/>
      <c r="Y406" s="159"/>
      <c r="Z406" s="159"/>
    </row>
    <row r="407" spans="1:26" ht="12.75" customHeight="1">
      <c r="A407" s="159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  <c r="V407" s="159"/>
      <c r="W407" s="159"/>
      <c r="X407" s="159"/>
      <c r="Y407" s="159"/>
      <c r="Z407" s="159"/>
    </row>
    <row r="408" spans="1:26" ht="12.75" customHeight="1">
      <c r="A408" s="159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  <c r="V408" s="159"/>
      <c r="W408" s="159"/>
      <c r="X408" s="159"/>
      <c r="Y408" s="159"/>
      <c r="Z408" s="159"/>
    </row>
    <row r="409" spans="1:26" ht="12.75" customHeight="1">
      <c r="A409" s="159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9"/>
      <c r="Y409" s="159"/>
      <c r="Z409" s="159"/>
    </row>
    <row r="410" spans="1:26" ht="12.75" customHeight="1">
      <c r="A410" s="159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</row>
    <row r="411" spans="1:26" ht="12.75" customHeight="1">
      <c r="A411" s="159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9"/>
      <c r="Y411" s="159"/>
      <c r="Z411" s="159"/>
    </row>
    <row r="412" spans="1:26" ht="12.75" customHeight="1">
      <c r="A412" s="159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9"/>
      <c r="Y412" s="159"/>
      <c r="Z412" s="159"/>
    </row>
    <row r="413" spans="1:26" ht="12.75" customHeight="1">
      <c r="A413" s="159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  <c r="V413" s="159"/>
      <c r="W413" s="159"/>
      <c r="X413" s="159"/>
      <c r="Y413" s="159"/>
      <c r="Z413" s="159"/>
    </row>
    <row r="414" spans="1:26" ht="12.75" customHeight="1">
      <c r="A414" s="159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  <c r="V414" s="159"/>
      <c r="W414" s="159"/>
      <c r="X414" s="159"/>
      <c r="Y414" s="159"/>
      <c r="Z414" s="159"/>
    </row>
    <row r="415" spans="1:26" ht="12.75" customHeight="1">
      <c r="A415" s="159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9"/>
      <c r="Y415" s="159"/>
      <c r="Z415" s="159"/>
    </row>
    <row r="416" spans="1:26" ht="12.75" customHeight="1">
      <c r="A416" s="159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9"/>
      <c r="Y416" s="159"/>
      <c r="Z416" s="159"/>
    </row>
    <row r="417" spans="1:26" ht="12.75" customHeight="1">
      <c r="A417" s="159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  <c r="V417" s="159"/>
      <c r="W417" s="159"/>
      <c r="X417" s="159"/>
      <c r="Y417" s="159"/>
      <c r="Z417" s="159"/>
    </row>
    <row r="418" spans="1:26" ht="12.75" customHeight="1">
      <c r="A418" s="159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9"/>
      <c r="Y418" s="159"/>
      <c r="Z418" s="159"/>
    </row>
    <row r="419" spans="1:26" ht="12.75" customHeight="1">
      <c r="A419" s="159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9"/>
      <c r="Y419" s="159"/>
      <c r="Z419" s="159"/>
    </row>
    <row r="420" spans="1:26" ht="12.75" customHeight="1">
      <c r="A420" s="159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</row>
    <row r="421" spans="1:26" ht="12.75" customHeight="1">
      <c r="A421" s="159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</row>
    <row r="422" spans="1:26" ht="12.75" customHeight="1">
      <c r="A422" s="159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</row>
    <row r="423" spans="1:26" ht="12.75" customHeight="1">
      <c r="A423" s="159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</row>
    <row r="424" spans="1:26" ht="12.75" customHeight="1">
      <c r="A424" s="159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</row>
    <row r="425" spans="1:26" ht="12.75" customHeight="1">
      <c r="A425" s="159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</row>
    <row r="426" spans="1:26" ht="12.75" customHeight="1">
      <c r="A426" s="159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</row>
    <row r="427" spans="1:26" ht="12.75" customHeight="1">
      <c r="A427" s="159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</row>
    <row r="428" spans="1:26" ht="12.75" customHeight="1">
      <c r="A428" s="159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</row>
    <row r="429" spans="1:26" ht="12.75" customHeight="1">
      <c r="A429" s="159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</row>
    <row r="430" spans="1:26" ht="12.75" customHeight="1">
      <c r="A430" s="159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</row>
    <row r="431" spans="1:26" ht="12.75" customHeight="1">
      <c r="A431" s="159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  <c r="V431" s="159"/>
      <c r="W431" s="159"/>
      <c r="X431" s="159"/>
      <c r="Y431" s="159"/>
      <c r="Z431" s="159"/>
    </row>
    <row r="432" spans="1:26" ht="12.75" customHeight="1">
      <c r="A432" s="159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9"/>
      <c r="Y432" s="159"/>
      <c r="Z432" s="159"/>
    </row>
    <row r="433" spans="1:26" ht="12.75" customHeight="1">
      <c r="A433" s="159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  <c r="V433" s="159"/>
      <c r="W433" s="159"/>
      <c r="X433" s="159"/>
      <c r="Y433" s="159"/>
      <c r="Z433" s="159"/>
    </row>
    <row r="434" spans="1:26" ht="12.75" customHeight="1">
      <c r="A434" s="159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9"/>
      <c r="Y434" s="159"/>
      <c r="Z434" s="159"/>
    </row>
    <row r="435" spans="1:26" ht="12.75" customHeight="1">
      <c r="A435" s="159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  <c r="V435" s="159"/>
      <c r="W435" s="159"/>
      <c r="X435" s="159"/>
      <c r="Y435" s="159"/>
      <c r="Z435" s="159"/>
    </row>
    <row r="436" spans="1:26" ht="12.75" customHeight="1">
      <c r="A436" s="159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</row>
    <row r="437" spans="1:26" ht="12.75" customHeight="1">
      <c r="A437" s="159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  <c r="V437" s="159"/>
      <c r="W437" s="159"/>
      <c r="X437" s="159"/>
      <c r="Y437" s="159"/>
      <c r="Z437" s="159"/>
    </row>
    <row r="438" spans="1:26" ht="12.75" customHeight="1">
      <c r="A438" s="159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</row>
    <row r="439" spans="1:26" ht="12.75" customHeight="1">
      <c r="A439" s="159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</row>
    <row r="440" spans="1:26" ht="12.75" customHeight="1">
      <c r="A440" s="159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</row>
    <row r="441" spans="1:26" ht="12.75" customHeight="1">
      <c r="A441" s="159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</row>
    <row r="442" spans="1:26" ht="12.75" customHeight="1">
      <c r="A442" s="159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</row>
    <row r="443" spans="1:26" ht="12.75" customHeight="1">
      <c r="A443" s="159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</row>
    <row r="444" spans="1:26" ht="12.75" customHeight="1">
      <c r="A444" s="159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</row>
    <row r="445" spans="1:26" ht="12.75" customHeight="1">
      <c r="A445" s="159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</row>
    <row r="446" spans="1:26" ht="12.75" customHeight="1">
      <c r="A446" s="159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</row>
    <row r="447" spans="1:26" ht="12.75" customHeight="1">
      <c r="A447" s="159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</row>
    <row r="448" spans="1:26" ht="12.75" customHeight="1">
      <c r="A448" s="159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9"/>
      <c r="Y448" s="159"/>
      <c r="Z448" s="159"/>
    </row>
    <row r="449" spans="1:26" ht="12.75" customHeight="1">
      <c r="A449" s="159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9"/>
      <c r="Y449" s="159"/>
      <c r="Z449" s="159"/>
    </row>
    <row r="450" spans="1:26" ht="12.75" customHeight="1">
      <c r="A450" s="159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9"/>
      <c r="Y450" s="159"/>
      <c r="Z450" s="159"/>
    </row>
    <row r="451" spans="1:26" ht="12.75" customHeight="1">
      <c r="A451" s="159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9"/>
      <c r="Y451" s="159"/>
      <c r="Z451" s="159"/>
    </row>
    <row r="452" spans="1:26" ht="12.75" customHeight="1">
      <c r="A452" s="159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9"/>
      <c r="Y452" s="159"/>
      <c r="Z452" s="159"/>
    </row>
    <row r="453" spans="1:26" ht="12.75" customHeight="1">
      <c r="A453" s="159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  <c r="V453" s="159"/>
      <c r="W453" s="159"/>
      <c r="X453" s="159"/>
      <c r="Y453" s="159"/>
      <c r="Z453" s="159"/>
    </row>
    <row r="454" spans="1:26" ht="12.75" customHeight="1">
      <c r="A454" s="159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9"/>
      <c r="Y454" s="159"/>
      <c r="Z454" s="159"/>
    </row>
    <row r="455" spans="1:26" ht="12.75" customHeight="1">
      <c r="A455" s="159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9"/>
      <c r="Y455" s="159"/>
      <c r="Z455" s="159"/>
    </row>
    <row r="456" spans="1:26" ht="12.75" customHeight="1">
      <c r="A456" s="159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9"/>
      <c r="Y456" s="159"/>
      <c r="Z456" s="159"/>
    </row>
    <row r="457" spans="1:26" ht="12.75" customHeight="1">
      <c r="A457" s="159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  <c r="V457" s="159"/>
      <c r="W457" s="159"/>
      <c r="X457" s="159"/>
      <c r="Y457" s="159"/>
      <c r="Z457" s="159"/>
    </row>
    <row r="458" spans="1:26" ht="12.75" customHeight="1">
      <c r="A458" s="159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9"/>
      <c r="Y458" s="159"/>
      <c r="Z458" s="159"/>
    </row>
    <row r="459" spans="1:26" ht="12.75" customHeight="1">
      <c r="A459" s="159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9"/>
      <c r="Y459" s="159"/>
      <c r="Z459" s="159"/>
    </row>
    <row r="460" spans="1:26" ht="12.75" customHeight="1">
      <c r="A460" s="159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9"/>
      <c r="Y460" s="159"/>
      <c r="Z460" s="159"/>
    </row>
    <row r="461" spans="1:26" ht="12.75" customHeight="1">
      <c r="A461" s="159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</row>
    <row r="462" spans="1:26" ht="12.75" customHeight="1">
      <c r="A462" s="159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9"/>
      <c r="Y462" s="159"/>
      <c r="Z462" s="159"/>
    </row>
    <row r="463" spans="1:26" ht="12.75" customHeight="1">
      <c r="A463" s="159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  <c r="V463" s="159"/>
      <c r="W463" s="159"/>
      <c r="X463" s="159"/>
      <c r="Y463" s="159"/>
      <c r="Z463" s="159"/>
    </row>
    <row r="464" spans="1:26" ht="12.75" customHeight="1">
      <c r="A464" s="159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  <c r="V464" s="159"/>
      <c r="W464" s="159"/>
      <c r="X464" s="159"/>
      <c r="Y464" s="159"/>
      <c r="Z464" s="159"/>
    </row>
    <row r="465" spans="1:26" ht="12.75" customHeight="1">
      <c r="A465" s="159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9"/>
      <c r="Y465" s="159"/>
      <c r="Z465" s="159"/>
    </row>
    <row r="466" spans="1:26" ht="12.75" customHeight="1">
      <c r="A466" s="159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9"/>
      <c r="Y466" s="159"/>
      <c r="Z466" s="159"/>
    </row>
    <row r="467" spans="1:26" ht="12.75" customHeight="1">
      <c r="A467" s="159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9"/>
      <c r="Y467" s="159"/>
      <c r="Z467" s="159"/>
    </row>
    <row r="468" spans="1:26" ht="12.75" customHeight="1">
      <c r="A468" s="159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</row>
    <row r="469" spans="1:26" ht="12.75" customHeight="1">
      <c r="A469" s="159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</row>
    <row r="470" spans="1:26" ht="12.75" customHeight="1">
      <c r="A470" s="159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</row>
    <row r="471" spans="1:26" ht="12.75" customHeight="1">
      <c r="A471" s="159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</row>
    <row r="472" spans="1:26" ht="12.75" customHeight="1">
      <c r="A472" s="159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</row>
    <row r="473" spans="1:26" ht="12.75" customHeight="1">
      <c r="A473" s="159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</row>
    <row r="474" spans="1:26" ht="12.75" customHeight="1">
      <c r="A474" s="159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</row>
    <row r="475" spans="1:26" ht="12.75" customHeight="1">
      <c r="A475" s="159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</row>
    <row r="476" spans="1:26" ht="12.75" customHeight="1">
      <c r="A476" s="159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</row>
    <row r="477" spans="1:26" ht="12.75" customHeight="1">
      <c r="A477" s="159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</row>
    <row r="478" spans="1:26" ht="12.75" customHeight="1">
      <c r="A478" s="159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</row>
    <row r="479" spans="1:26" ht="12.75" customHeight="1">
      <c r="A479" s="159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</row>
    <row r="480" spans="1:26" ht="12.75" customHeight="1">
      <c r="A480" s="159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</row>
    <row r="481" spans="1:26" ht="12.75" customHeight="1">
      <c r="A481" s="159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</row>
    <row r="482" spans="1:26" ht="12.75" customHeight="1">
      <c r="A482" s="159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</row>
    <row r="483" spans="1:26" ht="12.75" customHeight="1">
      <c r="A483" s="159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</row>
    <row r="484" spans="1:26" ht="12.75" customHeight="1">
      <c r="A484" s="159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  <c r="V484" s="159"/>
      <c r="W484" s="159"/>
      <c r="X484" s="159"/>
      <c r="Y484" s="159"/>
      <c r="Z484" s="159"/>
    </row>
    <row r="485" spans="1:26" ht="12.75" customHeight="1">
      <c r="A485" s="159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</row>
    <row r="486" spans="1:26" ht="12.75" customHeight="1">
      <c r="A486" s="159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  <c r="V486" s="159"/>
      <c r="W486" s="159"/>
      <c r="X486" s="159"/>
      <c r="Y486" s="159"/>
      <c r="Z486" s="159"/>
    </row>
    <row r="487" spans="1:26" ht="12.75" customHeight="1">
      <c r="A487" s="159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</row>
    <row r="488" spans="1:26" ht="12.75" customHeight="1">
      <c r="A488" s="159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</row>
    <row r="489" spans="1:26" ht="12.75" customHeight="1">
      <c r="A489" s="159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</row>
    <row r="490" spans="1:26" ht="12.75" customHeight="1">
      <c r="A490" s="159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</row>
    <row r="491" spans="1:26" ht="12.75" customHeight="1">
      <c r="A491" s="159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</row>
    <row r="492" spans="1:26" ht="12.75" customHeight="1">
      <c r="A492" s="159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</row>
    <row r="493" spans="1:26" ht="12.75" customHeight="1">
      <c r="A493" s="159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</row>
    <row r="494" spans="1:26" ht="12.75" customHeight="1">
      <c r="A494" s="159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</row>
    <row r="495" spans="1:26" ht="12.75" customHeight="1">
      <c r="A495" s="159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</row>
    <row r="496" spans="1:26" ht="12.75" customHeight="1">
      <c r="A496" s="159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</row>
    <row r="497" spans="1:26" ht="12.75" customHeight="1">
      <c r="A497" s="159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</row>
    <row r="498" spans="1:26" ht="12.75" customHeight="1">
      <c r="A498" s="159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</row>
    <row r="499" spans="1:26" ht="12.75" customHeight="1">
      <c r="A499" s="159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</row>
    <row r="500" spans="1:26" ht="12.75" customHeight="1">
      <c r="A500" s="159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</row>
    <row r="501" spans="1:26" ht="12.75" customHeight="1">
      <c r="A501" s="159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9"/>
      <c r="Y501" s="159"/>
      <c r="Z501" s="159"/>
    </row>
    <row r="502" spans="1:26" ht="12.75" customHeight="1">
      <c r="A502" s="159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9"/>
      <c r="Y502" s="159"/>
      <c r="Z502" s="159"/>
    </row>
    <row r="503" spans="1:26" ht="12.75" customHeight="1">
      <c r="A503" s="159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9"/>
      <c r="Y503" s="159"/>
      <c r="Z503" s="159"/>
    </row>
    <row r="504" spans="1:26" ht="12.75" customHeight="1">
      <c r="A504" s="159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9"/>
      <c r="Y504" s="159"/>
      <c r="Z504" s="159"/>
    </row>
    <row r="505" spans="1:26" ht="12.75" customHeight="1">
      <c r="A505" s="159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9"/>
      <c r="Y505" s="159"/>
      <c r="Z505" s="159"/>
    </row>
    <row r="506" spans="1:26" ht="12.75" customHeight="1">
      <c r="A506" s="159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9"/>
      <c r="Y506" s="159"/>
      <c r="Z506" s="159"/>
    </row>
    <row r="507" spans="1:26" ht="12.75" customHeight="1">
      <c r="A507" s="159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9"/>
      <c r="Y507" s="159"/>
      <c r="Z507" s="159"/>
    </row>
    <row r="508" spans="1:26" ht="12.75" customHeight="1">
      <c r="A508" s="159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  <c r="V508" s="159"/>
      <c r="W508" s="159"/>
      <c r="X508" s="159"/>
      <c r="Y508" s="159"/>
      <c r="Z508" s="159"/>
    </row>
    <row r="509" spans="1:26" ht="12.75" customHeight="1">
      <c r="A509" s="159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  <c r="V509" s="159"/>
      <c r="W509" s="159"/>
      <c r="X509" s="159"/>
      <c r="Y509" s="159"/>
      <c r="Z509" s="159"/>
    </row>
    <row r="510" spans="1:26" ht="12.75" customHeight="1">
      <c r="A510" s="159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  <c r="V510" s="159"/>
      <c r="W510" s="159"/>
      <c r="X510" s="159"/>
      <c r="Y510" s="159"/>
      <c r="Z510" s="159"/>
    </row>
    <row r="511" spans="1:26" ht="12.75" customHeight="1">
      <c r="A511" s="159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</row>
    <row r="512" spans="1:26" ht="12.75" customHeight="1">
      <c r="A512" s="159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</row>
    <row r="513" spans="1:26" ht="12.75" customHeight="1">
      <c r="A513" s="159"/>
      <c r="B513" s="159"/>
      <c r="C513" s="159"/>
      <c r="D513" s="159"/>
      <c r="E513" s="159"/>
      <c r="F513" s="159"/>
      <c r="G513" s="159"/>
      <c r="H513" s="159"/>
      <c r="I513" s="159"/>
      <c r="J513" s="159"/>
      <c r="K513" s="159"/>
      <c r="L513" s="159"/>
      <c r="M513" s="159"/>
      <c r="N513" s="159"/>
      <c r="O513" s="159"/>
      <c r="P513" s="159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</row>
    <row r="514" spans="1:26" ht="12.75" customHeight="1">
      <c r="A514" s="159"/>
      <c r="B514" s="159"/>
      <c r="C514" s="159"/>
      <c r="D514" s="159"/>
      <c r="E514" s="159"/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59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</row>
    <row r="515" spans="1:26" ht="12.75" customHeight="1">
      <c r="A515" s="159"/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</row>
    <row r="516" spans="1:26" ht="12.75" customHeight="1">
      <c r="A516" s="159"/>
      <c r="B516" s="159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</row>
    <row r="517" spans="1:26" ht="12.75" customHeight="1">
      <c r="A517" s="159"/>
      <c r="B517" s="159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</row>
    <row r="518" spans="1:26" ht="12.75" customHeight="1">
      <c r="A518" s="159"/>
      <c r="B518" s="159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</row>
    <row r="519" spans="1:26" ht="12.75" customHeight="1">
      <c r="A519" s="159"/>
      <c r="B519" s="159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</row>
    <row r="520" spans="1:26" ht="12.75" customHeight="1">
      <c r="A520" s="159"/>
      <c r="B520" s="159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</row>
    <row r="521" spans="1:26" ht="12.75" customHeight="1">
      <c r="A521" s="159"/>
      <c r="B521" s="159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</row>
    <row r="522" spans="1:26" ht="12.75" customHeight="1">
      <c r="A522" s="159"/>
      <c r="B522" s="159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</row>
    <row r="523" spans="1:26" ht="12.75" customHeight="1">
      <c r="A523" s="159"/>
      <c r="B523" s="159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</row>
    <row r="524" spans="1:26" ht="12.75" customHeight="1">
      <c r="A524" s="159"/>
      <c r="B524" s="159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</row>
    <row r="525" spans="1:26" ht="12.75" customHeight="1">
      <c r="A525" s="159"/>
      <c r="B525" s="159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</row>
    <row r="526" spans="1:26" ht="12.75" customHeight="1">
      <c r="A526" s="159"/>
      <c r="B526" s="159"/>
      <c r="C526" s="159"/>
      <c r="D526" s="159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  <c r="S526" s="159"/>
      <c r="T526" s="159"/>
      <c r="U526" s="159"/>
      <c r="V526" s="159"/>
      <c r="W526" s="159"/>
      <c r="X526" s="159"/>
      <c r="Y526" s="159"/>
      <c r="Z526" s="159"/>
    </row>
    <row r="527" spans="1:26" ht="12.75" customHeight="1">
      <c r="A527" s="159"/>
      <c r="B527" s="159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</row>
    <row r="528" spans="1:26" ht="12.75" customHeight="1">
      <c r="A528" s="159"/>
      <c r="B528" s="159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</row>
    <row r="529" spans="1:26" ht="12.75" customHeight="1">
      <c r="A529" s="159"/>
      <c r="B529" s="159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</row>
    <row r="530" spans="1:26" ht="12.75" customHeight="1">
      <c r="A530" s="159"/>
      <c r="B530" s="159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</row>
    <row r="531" spans="1:26" ht="12.75" customHeight="1">
      <c r="A531" s="159"/>
      <c r="B531" s="159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</row>
    <row r="532" spans="1:26" ht="12.75" customHeight="1">
      <c r="A532" s="159"/>
      <c r="B532" s="159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</row>
    <row r="533" spans="1:26" ht="12.75" customHeight="1">
      <c r="A533" s="159"/>
      <c r="B533" s="159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</row>
    <row r="534" spans="1:26" ht="12.75" customHeight="1">
      <c r="A534" s="159"/>
      <c r="B534" s="159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</row>
    <row r="535" spans="1:26" ht="12.75" customHeight="1">
      <c r="A535" s="159"/>
      <c r="B535" s="159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</row>
    <row r="536" spans="1:26" ht="12.75" customHeight="1">
      <c r="A536" s="159"/>
      <c r="B536" s="159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</row>
    <row r="537" spans="1:26" ht="12.75" customHeight="1">
      <c r="A537" s="159"/>
      <c r="B537" s="159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</row>
    <row r="538" spans="1:26" ht="12.75" customHeight="1">
      <c r="A538" s="159"/>
      <c r="B538" s="159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</row>
    <row r="539" spans="1:26" ht="12.75" customHeight="1">
      <c r="A539" s="159"/>
      <c r="B539" s="159"/>
      <c r="C539" s="159"/>
      <c r="D539" s="159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</row>
    <row r="540" spans="1:26" ht="12.75" customHeight="1">
      <c r="A540" s="159"/>
      <c r="B540" s="159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</row>
    <row r="541" spans="1:26" ht="12.75" customHeight="1">
      <c r="A541" s="159"/>
      <c r="B541" s="159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</row>
    <row r="542" spans="1:26" ht="12.75" customHeight="1">
      <c r="A542" s="159"/>
      <c r="B542" s="159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</row>
    <row r="543" spans="1:26" ht="12.75" customHeight="1">
      <c r="A543" s="159"/>
      <c r="B543" s="159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</row>
    <row r="544" spans="1:26" ht="12.75" customHeight="1">
      <c r="A544" s="159"/>
      <c r="B544" s="159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</row>
    <row r="545" spans="1:26" ht="12.75" customHeight="1">
      <c r="A545" s="159"/>
      <c r="B545" s="159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</row>
    <row r="546" spans="1:26" ht="12.75" customHeight="1">
      <c r="A546" s="159"/>
      <c r="B546" s="159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</row>
    <row r="547" spans="1:26" ht="12.75" customHeight="1">
      <c r="A547" s="159"/>
      <c r="B547" s="159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</row>
    <row r="548" spans="1:26" ht="12.75" customHeight="1">
      <c r="A548" s="159"/>
      <c r="B548" s="159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</row>
    <row r="549" spans="1:26" ht="12.75" customHeight="1">
      <c r="A549" s="159"/>
      <c r="B549" s="159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</row>
    <row r="550" spans="1:26" ht="12.75" customHeight="1">
      <c r="A550" s="159"/>
      <c r="B550" s="159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</row>
    <row r="551" spans="1:26" ht="12.75" customHeight="1">
      <c r="A551" s="159"/>
      <c r="B551" s="159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</row>
    <row r="552" spans="1:26" ht="12.75" customHeight="1">
      <c r="A552" s="159"/>
      <c r="B552" s="159"/>
      <c r="C552" s="159"/>
      <c r="D552" s="159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</row>
    <row r="553" spans="1:26" ht="12.75" customHeight="1">
      <c r="A553" s="159"/>
      <c r="B553" s="159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</row>
    <row r="554" spans="1:26" ht="12.75" customHeight="1">
      <c r="A554" s="159"/>
      <c r="B554" s="159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</row>
    <row r="555" spans="1:26" ht="12.75" customHeight="1">
      <c r="A555" s="159"/>
      <c r="B555" s="159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</row>
    <row r="556" spans="1:26" ht="12.75" customHeight="1">
      <c r="A556" s="159"/>
      <c r="B556" s="159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</row>
    <row r="557" spans="1:26" ht="12.75" customHeight="1">
      <c r="A557" s="159"/>
      <c r="B557" s="159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</row>
    <row r="558" spans="1:26" ht="12.75" customHeight="1">
      <c r="A558" s="159"/>
      <c r="B558" s="159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</row>
    <row r="559" spans="1:26" ht="12.75" customHeight="1">
      <c r="A559" s="159"/>
      <c r="B559" s="159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</row>
    <row r="560" spans="1:26" ht="12.75" customHeight="1">
      <c r="A560" s="159"/>
      <c r="B560" s="159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</row>
    <row r="561" spans="1:26" ht="12.75" customHeight="1">
      <c r="A561" s="159"/>
      <c r="B561" s="159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</row>
    <row r="562" spans="1:26" ht="12.75" customHeight="1">
      <c r="A562" s="159"/>
      <c r="B562" s="159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</row>
    <row r="563" spans="1:26" ht="12.75" customHeight="1">
      <c r="A563" s="159"/>
      <c r="B563" s="159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</row>
    <row r="564" spans="1:26" ht="12.75" customHeight="1">
      <c r="A564" s="159"/>
      <c r="B564" s="159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</row>
    <row r="565" spans="1:26" ht="12.75" customHeight="1">
      <c r="A565" s="159"/>
      <c r="B565" s="159"/>
      <c r="C565" s="159"/>
      <c r="D565" s="159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</row>
    <row r="566" spans="1:26" ht="12.75" customHeight="1">
      <c r="A566" s="159"/>
      <c r="B566" s="159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</row>
    <row r="567" spans="1:26" ht="12.75" customHeight="1">
      <c r="A567" s="159"/>
      <c r="B567" s="159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</row>
    <row r="568" spans="1:26" ht="12.75" customHeight="1">
      <c r="A568" s="159"/>
      <c r="B568" s="159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</row>
    <row r="569" spans="1:26" ht="12.75" customHeight="1">
      <c r="A569" s="159"/>
      <c r="B569" s="159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</row>
    <row r="570" spans="1:26" ht="12.75" customHeight="1">
      <c r="A570" s="159"/>
      <c r="B570" s="159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</row>
    <row r="571" spans="1:26" ht="12.75" customHeight="1">
      <c r="A571" s="159"/>
      <c r="B571" s="159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</row>
    <row r="572" spans="1:26" ht="12.75" customHeight="1">
      <c r="A572" s="159"/>
      <c r="B572" s="159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</row>
    <row r="573" spans="1:26" ht="12.75" customHeight="1">
      <c r="A573" s="159"/>
      <c r="B573" s="159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</row>
    <row r="574" spans="1:26" ht="12.75" customHeight="1">
      <c r="A574" s="159"/>
      <c r="B574" s="159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</row>
    <row r="575" spans="1:26" ht="12.75" customHeight="1">
      <c r="A575" s="159"/>
      <c r="B575" s="159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</row>
    <row r="576" spans="1:26" ht="12.75" customHeight="1">
      <c r="A576" s="159"/>
      <c r="B576" s="159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</row>
    <row r="577" spans="1:26" ht="12.75" customHeight="1">
      <c r="A577" s="159"/>
      <c r="B577" s="159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</row>
    <row r="578" spans="1:26" ht="12.75" customHeight="1">
      <c r="A578" s="159"/>
      <c r="B578" s="159"/>
      <c r="C578" s="159"/>
      <c r="D578" s="159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  <c r="S578" s="159"/>
      <c r="T578" s="159"/>
      <c r="U578" s="159"/>
      <c r="V578" s="159"/>
      <c r="W578" s="159"/>
      <c r="X578" s="159"/>
      <c r="Y578" s="159"/>
      <c r="Z578" s="159"/>
    </row>
    <row r="579" spans="1:26" ht="12.75" customHeight="1">
      <c r="A579" s="159"/>
      <c r="B579" s="159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</row>
    <row r="580" spans="1:26" ht="12.75" customHeight="1">
      <c r="A580" s="159"/>
      <c r="B580" s="159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</row>
    <row r="581" spans="1:26" ht="12.75" customHeight="1">
      <c r="A581" s="159"/>
      <c r="B581" s="159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</row>
    <row r="582" spans="1:26" ht="12.75" customHeight="1">
      <c r="A582" s="159"/>
      <c r="B582" s="159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</row>
    <row r="583" spans="1:26" ht="12.75" customHeight="1">
      <c r="A583" s="159"/>
      <c r="B583" s="159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</row>
    <row r="584" spans="1:26" ht="12.75" customHeight="1">
      <c r="A584" s="159"/>
      <c r="B584" s="159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</row>
    <row r="585" spans="1:26" ht="12.75" customHeight="1">
      <c r="A585" s="159"/>
      <c r="B585" s="159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</row>
    <row r="586" spans="1:26" ht="12.75" customHeight="1">
      <c r="A586" s="159"/>
      <c r="B586" s="159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</row>
    <row r="587" spans="1:26" ht="12.75" customHeight="1">
      <c r="A587" s="159"/>
      <c r="B587" s="159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</row>
    <row r="588" spans="1:26" ht="12.75" customHeight="1">
      <c r="A588" s="159"/>
      <c r="B588" s="159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</row>
    <row r="589" spans="1:26" ht="12.75" customHeight="1">
      <c r="A589" s="159"/>
      <c r="B589" s="159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</row>
    <row r="590" spans="1:26" ht="12.75" customHeight="1">
      <c r="A590" s="159"/>
      <c r="B590" s="159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</row>
    <row r="591" spans="1:26" ht="12.75" customHeight="1">
      <c r="A591" s="159"/>
      <c r="B591" s="159"/>
      <c r="C591" s="159"/>
      <c r="D591" s="159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  <c r="S591" s="159"/>
      <c r="T591" s="159"/>
      <c r="U591" s="159"/>
      <c r="V591" s="159"/>
      <c r="W591" s="159"/>
      <c r="X591" s="159"/>
      <c r="Y591" s="159"/>
      <c r="Z591" s="159"/>
    </row>
    <row r="592" spans="1:26" ht="12.75" customHeight="1">
      <c r="A592" s="159"/>
      <c r="B592" s="159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</row>
    <row r="593" spans="1:26" ht="12.75" customHeight="1">
      <c r="A593" s="159"/>
      <c r="B593" s="159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</row>
    <row r="594" spans="1:26" ht="12.75" customHeight="1">
      <c r="A594" s="159"/>
      <c r="B594" s="159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</row>
    <row r="595" spans="1:26" ht="12.75" customHeight="1">
      <c r="A595" s="159"/>
      <c r="B595" s="159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</row>
    <row r="596" spans="1:26" ht="12.75" customHeight="1">
      <c r="A596" s="159"/>
      <c r="B596" s="159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</row>
    <row r="597" spans="1:26" ht="12.75" customHeight="1">
      <c r="A597" s="159"/>
      <c r="B597" s="159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</row>
    <row r="598" spans="1:26" ht="12.75" customHeight="1">
      <c r="A598" s="159"/>
      <c r="B598" s="159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</row>
    <row r="599" spans="1:26" ht="12.75" customHeight="1">
      <c r="A599" s="159"/>
      <c r="B599" s="159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</row>
    <row r="600" spans="1:26" ht="12.75" customHeight="1">
      <c r="A600" s="159"/>
      <c r="B600" s="159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</row>
    <row r="601" spans="1:26" ht="12.75" customHeight="1">
      <c r="A601" s="159"/>
      <c r="B601" s="159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</row>
    <row r="602" spans="1:26" ht="12.75" customHeight="1">
      <c r="A602" s="159"/>
      <c r="B602" s="159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</row>
    <row r="603" spans="1:26" ht="12.75" customHeight="1">
      <c r="A603" s="159"/>
      <c r="B603" s="159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</row>
    <row r="604" spans="1:26" ht="12.75" customHeight="1">
      <c r="A604" s="159"/>
      <c r="B604" s="159"/>
      <c r="C604" s="159"/>
      <c r="D604" s="159"/>
      <c r="E604" s="159"/>
      <c r="F604" s="159"/>
      <c r="G604" s="159"/>
      <c r="H604" s="159"/>
      <c r="I604" s="159"/>
      <c r="J604" s="159"/>
      <c r="K604" s="159"/>
      <c r="L604" s="159"/>
      <c r="M604" s="159"/>
      <c r="N604" s="159"/>
      <c r="O604" s="159"/>
      <c r="P604" s="159"/>
      <c r="Q604" s="159"/>
      <c r="R604" s="159"/>
      <c r="S604" s="159"/>
      <c r="T604" s="159"/>
      <c r="U604" s="159"/>
      <c r="V604" s="159"/>
      <c r="W604" s="159"/>
      <c r="X604" s="159"/>
      <c r="Y604" s="159"/>
      <c r="Z604" s="159"/>
    </row>
    <row r="605" spans="1:26" ht="12.75" customHeight="1">
      <c r="A605" s="159"/>
      <c r="B605" s="159"/>
      <c r="C605" s="159"/>
      <c r="D605" s="159"/>
      <c r="E605" s="159"/>
      <c r="F605" s="159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</row>
    <row r="606" spans="1:26" ht="12.75" customHeight="1">
      <c r="A606" s="159"/>
      <c r="B606" s="159"/>
      <c r="C606" s="159"/>
      <c r="D606" s="159"/>
      <c r="E606" s="159"/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</row>
    <row r="607" spans="1:26" ht="12.75" customHeight="1">
      <c r="A607" s="159"/>
      <c r="B607" s="159"/>
      <c r="C607" s="159"/>
      <c r="D607" s="159"/>
      <c r="E607" s="159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</row>
    <row r="608" spans="1:26" ht="12.75" customHeight="1">
      <c r="A608" s="159"/>
      <c r="B608" s="159"/>
      <c r="C608" s="159"/>
      <c r="D608" s="159"/>
      <c r="E608" s="159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</row>
    <row r="609" spans="1:26" ht="12.75" customHeight="1">
      <c r="A609" s="159"/>
      <c r="B609" s="159"/>
      <c r="C609" s="159"/>
      <c r="D609" s="159"/>
      <c r="E609" s="159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</row>
    <row r="610" spans="1:26" ht="12.75" customHeight="1">
      <c r="A610" s="159"/>
      <c r="B610" s="159"/>
      <c r="C610" s="159"/>
      <c r="D610" s="159"/>
      <c r="E610" s="159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</row>
    <row r="611" spans="1:26" ht="12.75" customHeight="1">
      <c r="A611" s="159"/>
      <c r="B611" s="159"/>
      <c r="C611" s="159"/>
      <c r="D611" s="159"/>
      <c r="E611" s="159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</row>
    <row r="612" spans="1:26" ht="12.75" customHeight="1">
      <c r="A612" s="159"/>
      <c r="B612" s="159"/>
      <c r="C612" s="159"/>
      <c r="D612" s="159"/>
      <c r="E612" s="159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</row>
    <row r="613" spans="1:26" ht="12.75" customHeight="1">
      <c r="A613" s="159"/>
      <c r="B613" s="159"/>
      <c r="C613" s="159"/>
      <c r="D613" s="159"/>
      <c r="E613" s="159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</row>
    <row r="614" spans="1:26" ht="12.75" customHeight="1">
      <c r="A614" s="159"/>
      <c r="B614" s="159"/>
      <c r="C614" s="159"/>
      <c r="D614" s="159"/>
      <c r="E614" s="159"/>
      <c r="F614" s="159"/>
      <c r="G614" s="159"/>
      <c r="H614" s="159"/>
      <c r="I614" s="159"/>
      <c r="J614" s="159"/>
      <c r="K614" s="159"/>
      <c r="L614" s="159"/>
      <c r="M614" s="159"/>
      <c r="N614" s="159"/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</row>
    <row r="615" spans="1:26" ht="12.75" customHeight="1">
      <c r="A615" s="159"/>
      <c r="B615" s="159"/>
      <c r="C615" s="159"/>
      <c r="D615" s="159"/>
      <c r="E615" s="159"/>
      <c r="F615" s="159"/>
      <c r="G615" s="159"/>
      <c r="H615" s="159"/>
      <c r="I615" s="159"/>
      <c r="J615" s="159"/>
      <c r="K615" s="159"/>
      <c r="L615" s="159"/>
      <c r="M615" s="159"/>
      <c r="N615" s="159"/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</row>
    <row r="616" spans="1:26" ht="12.75" customHeight="1">
      <c r="A616" s="159"/>
      <c r="B616" s="159"/>
      <c r="C616" s="159"/>
      <c r="D616" s="159"/>
      <c r="E616" s="159"/>
      <c r="F616" s="159"/>
      <c r="G616" s="159"/>
      <c r="H616" s="159"/>
      <c r="I616" s="159"/>
      <c r="J616" s="159"/>
      <c r="K616" s="159"/>
      <c r="L616" s="159"/>
      <c r="M616" s="159"/>
      <c r="N616" s="159"/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</row>
    <row r="617" spans="1:26" ht="12.75" customHeight="1">
      <c r="A617" s="159"/>
      <c r="B617" s="159"/>
      <c r="C617" s="159"/>
      <c r="D617" s="159"/>
      <c r="E617" s="159"/>
      <c r="F617" s="159"/>
      <c r="G617" s="159"/>
      <c r="H617" s="159"/>
      <c r="I617" s="159"/>
      <c r="J617" s="159"/>
      <c r="K617" s="159"/>
      <c r="L617" s="159"/>
      <c r="M617" s="159"/>
      <c r="N617" s="159"/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</row>
    <row r="618" spans="1:26" ht="12.75" customHeight="1">
      <c r="A618" s="159"/>
      <c r="B618" s="159"/>
      <c r="C618" s="159"/>
      <c r="D618" s="159"/>
      <c r="E618" s="159"/>
      <c r="F618" s="159"/>
      <c r="G618" s="159"/>
      <c r="H618" s="159"/>
      <c r="I618" s="159"/>
      <c r="J618" s="159"/>
      <c r="K618" s="159"/>
      <c r="L618" s="159"/>
      <c r="M618" s="159"/>
      <c r="N618" s="159"/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</row>
    <row r="619" spans="1:26" ht="12.75" customHeight="1">
      <c r="A619" s="159"/>
      <c r="B619" s="159"/>
      <c r="C619" s="159"/>
      <c r="D619" s="159"/>
      <c r="E619" s="159"/>
      <c r="F619" s="159"/>
      <c r="G619" s="159"/>
      <c r="H619" s="159"/>
      <c r="I619" s="159"/>
      <c r="J619" s="159"/>
      <c r="K619" s="159"/>
      <c r="L619" s="159"/>
      <c r="M619" s="159"/>
      <c r="N619" s="159"/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</row>
    <row r="620" spans="1:26" ht="12.75" customHeight="1">
      <c r="A620" s="159"/>
      <c r="B620" s="159"/>
      <c r="C620" s="159"/>
      <c r="D620" s="159"/>
      <c r="E620" s="159"/>
      <c r="F620" s="159"/>
      <c r="G620" s="159"/>
      <c r="H620" s="159"/>
      <c r="I620" s="159"/>
      <c r="J620" s="159"/>
      <c r="K620" s="159"/>
      <c r="L620" s="159"/>
      <c r="M620" s="159"/>
      <c r="N620" s="159"/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</row>
    <row r="621" spans="1:26" ht="12.75" customHeight="1">
      <c r="A621" s="159"/>
      <c r="B621" s="159"/>
      <c r="C621" s="159"/>
      <c r="D621" s="159"/>
      <c r="E621" s="159"/>
      <c r="F621" s="159"/>
      <c r="G621" s="159"/>
      <c r="H621" s="159"/>
      <c r="I621" s="159"/>
      <c r="J621" s="159"/>
      <c r="K621" s="159"/>
      <c r="L621" s="159"/>
      <c r="M621" s="159"/>
      <c r="N621" s="159"/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</row>
    <row r="622" spans="1:26" ht="12.75" customHeight="1">
      <c r="A622" s="159"/>
      <c r="B622" s="159"/>
      <c r="C622" s="159"/>
      <c r="D622" s="159"/>
      <c r="E622" s="159"/>
      <c r="F622" s="159"/>
      <c r="G622" s="159"/>
      <c r="H622" s="159"/>
      <c r="I622" s="159"/>
      <c r="J622" s="159"/>
      <c r="K622" s="159"/>
      <c r="L622" s="159"/>
      <c r="M622" s="159"/>
      <c r="N622" s="159"/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</row>
    <row r="623" spans="1:26" ht="12.75" customHeight="1">
      <c r="A623" s="159"/>
      <c r="B623" s="159"/>
      <c r="C623" s="159"/>
      <c r="D623" s="159"/>
      <c r="E623" s="159"/>
      <c r="F623" s="159"/>
      <c r="G623" s="159"/>
      <c r="H623" s="159"/>
      <c r="I623" s="159"/>
      <c r="J623" s="159"/>
      <c r="K623" s="159"/>
      <c r="L623" s="159"/>
      <c r="M623" s="159"/>
      <c r="N623" s="159"/>
      <c r="O623" s="159"/>
      <c r="P623" s="159"/>
      <c r="Q623" s="159"/>
      <c r="R623" s="159"/>
      <c r="S623" s="159"/>
      <c r="T623" s="159"/>
      <c r="U623" s="159"/>
      <c r="V623" s="159"/>
      <c r="W623" s="159"/>
      <c r="X623" s="159"/>
      <c r="Y623" s="159"/>
      <c r="Z623" s="159"/>
    </row>
    <row r="624" spans="1:26" ht="12.75" customHeight="1">
      <c r="A624" s="159"/>
      <c r="B624" s="159"/>
      <c r="C624" s="159"/>
      <c r="D624" s="159"/>
      <c r="E624" s="159"/>
      <c r="F624" s="159"/>
      <c r="G624" s="159"/>
      <c r="H624" s="159"/>
      <c r="I624" s="159"/>
      <c r="J624" s="159"/>
      <c r="K624" s="159"/>
      <c r="L624" s="159"/>
      <c r="M624" s="159"/>
      <c r="N624" s="159"/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</row>
    <row r="625" spans="1:26" ht="12.75" customHeight="1">
      <c r="A625" s="159"/>
      <c r="B625" s="159"/>
      <c r="C625" s="159"/>
      <c r="D625" s="159"/>
      <c r="E625" s="159"/>
      <c r="F625" s="159"/>
      <c r="G625" s="159"/>
      <c r="H625" s="159"/>
      <c r="I625" s="159"/>
      <c r="J625" s="159"/>
      <c r="K625" s="159"/>
      <c r="L625" s="159"/>
      <c r="M625" s="159"/>
      <c r="N625" s="159"/>
      <c r="O625" s="159"/>
      <c r="P625" s="159"/>
      <c r="Q625" s="159"/>
      <c r="R625" s="159"/>
      <c r="S625" s="159"/>
      <c r="T625" s="159"/>
      <c r="U625" s="159"/>
      <c r="V625" s="159"/>
      <c r="W625" s="159"/>
      <c r="X625" s="159"/>
      <c r="Y625" s="159"/>
      <c r="Z625" s="159"/>
    </row>
    <row r="626" spans="1:26" ht="12.75" customHeight="1">
      <c r="A626" s="159"/>
      <c r="B626" s="159"/>
      <c r="C626" s="159"/>
      <c r="D626" s="159"/>
      <c r="E626" s="159"/>
      <c r="F626" s="159"/>
      <c r="G626" s="159"/>
      <c r="H626" s="159"/>
      <c r="I626" s="159"/>
      <c r="J626" s="159"/>
      <c r="K626" s="159"/>
      <c r="L626" s="159"/>
      <c r="M626" s="159"/>
      <c r="N626" s="159"/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</row>
    <row r="627" spans="1:26" ht="12.75" customHeight="1">
      <c r="A627" s="159"/>
      <c r="B627" s="159"/>
      <c r="C627" s="159"/>
      <c r="D627" s="159"/>
      <c r="E627" s="159"/>
      <c r="F627" s="159"/>
      <c r="G627" s="159"/>
      <c r="H627" s="159"/>
      <c r="I627" s="159"/>
      <c r="J627" s="159"/>
      <c r="K627" s="159"/>
      <c r="L627" s="159"/>
      <c r="M627" s="159"/>
      <c r="N627" s="159"/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</row>
    <row r="628" spans="1:26" ht="12.75" customHeight="1">
      <c r="A628" s="159"/>
      <c r="B628" s="159"/>
      <c r="C628" s="159"/>
      <c r="D628" s="159"/>
      <c r="E628" s="159"/>
      <c r="F628" s="159"/>
      <c r="G628" s="159"/>
      <c r="H628" s="159"/>
      <c r="I628" s="159"/>
      <c r="J628" s="159"/>
      <c r="K628" s="159"/>
      <c r="L628" s="159"/>
      <c r="M628" s="159"/>
      <c r="N628" s="159"/>
      <c r="O628" s="159"/>
      <c r="P628" s="159"/>
      <c r="Q628" s="159"/>
      <c r="R628" s="159"/>
      <c r="S628" s="159"/>
      <c r="T628" s="159"/>
      <c r="U628" s="159"/>
      <c r="V628" s="159"/>
      <c r="W628" s="159"/>
      <c r="X628" s="159"/>
      <c r="Y628" s="159"/>
      <c r="Z628" s="159"/>
    </row>
    <row r="629" spans="1:26" ht="12.75" customHeight="1">
      <c r="A629" s="159"/>
      <c r="B629" s="159"/>
      <c r="C629" s="159"/>
      <c r="D629" s="159"/>
      <c r="E629" s="159"/>
      <c r="F629" s="159"/>
      <c r="G629" s="159"/>
      <c r="H629" s="159"/>
      <c r="I629" s="159"/>
      <c r="J629" s="159"/>
      <c r="K629" s="159"/>
      <c r="L629" s="159"/>
      <c r="M629" s="159"/>
      <c r="N629" s="159"/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</row>
    <row r="630" spans="1:26" ht="12.75" customHeight="1">
      <c r="A630" s="159"/>
      <c r="B630" s="159"/>
      <c r="C630" s="159"/>
      <c r="D630" s="159"/>
      <c r="E630" s="159"/>
      <c r="F630" s="159"/>
      <c r="G630" s="159"/>
      <c r="H630" s="159"/>
      <c r="I630" s="159"/>
      <c r="J630" s="159"/>
      <c r="K630" s="159"/>
      <c r="L630" s="159"/>
      <c r="M630" s="159"/>
      <c r="N630" s="159"/>
      <c r="O630" s="159"/>
      <c r="P630" s="159"/>
      <c r="Q630" s="159"/>
      <c r="R630" s="159"/>
      <c r="S630" s="159"/>
      <c r="T630" s="159"/>
      <c r="U630" s="159"/>
      <c r="V630" s="159"/>
      <c r="W630" s="159"/>
      <c r="X630" s="159"/>
      <c r="Y630" s="159"/>
      <c r="Z630" s="159"/>
    </row>
    <row r="631" spans="1:26" ht="12.75" customHeight="1">
      <c r="A631" s="159"/>
      <c r="B631" s="159"/>
      <c r="C631" s="159"/>
      <c r="D631" s="159"/>
      <c r="E631" s="159"/>
      <c r="F631" s="159"/>
      <c r="G631" s="159"/>
      <c r="H631" s="159"/>
      <c r="I631" s="159"/>
      <c r="J631" s="159"/>
      <c r="K631" s="159"/>
      <c r="L631" s="159"/>
      <c r="M631" s="159"/>
      <c r="N631" s="159"/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</row>
    <row r="632" spans="1:26" ht="12.75" customHeight="1">
      <c r="A632" s="159"/>
      <c r="B632" s="159"/>
      <c r="C632" s="159"/>
      <c r="D632" s="159"/>
      <c r="E632" s="159"/>
      <c r="F632" s="159"/>
      <c r="G632" s="159"/>
      <c r="H632" s="159"/>
      <c r="I632" s="159"/>
      <c r="J632" s="159"/>
      <c r="K632" s="159"/>
      <c r="L632" s="159"/>
      <c r="M632" s="159"/>
      <c r="N632" s="159"/>
      <c r="O632" s="159"/>
      <c r="P632" s="159"/>
      <c r="Q632" s="159"/>
      <c r="R632" s="159"/>
      <c r="S632" s="159"/>
      <c r="T632" s="159"/>
      <c r="U632" s="159"/>
      <c r="V632" s="159"/>
      <c r="W632" s="159"/>
      <c r="X632" s="159"/>
      <c r="Y632" s="159"/>
      <c r="Z632" s="159"/>
    </row>
    <row r="633" spans="1:26" ht="12.75" customHeight="1">
      <c r="A633" s="159"/>
      <c r="B633" s="159"/>
      <c r="C633" s="159"/>
      <c r="D633" s="159"/>
      <c r="E633" s="159"/>
      <c r="F633" s="159"/>
      <c r="G633" s="159"/>
      <c r="H633" s="159"/>
      <c r="I633" s="159"/>
      <c r="J633" s="159"/>
      <c r="K633" s="159"/>
      <c r="L633" s="159"/>
      <c r="M633" s="159"/>
      <c r="N633" s="159"/>
      <c r="O633" s="159"/>
      <c r="P633" s="159"/>
      <c r="Q633" s="159"/>
      <c r="R633" s="159"/>
      <c r="S633" s="159"/>
      <c r="T633" s="159"/>
      <c r="U633" s="159"/>
      <c r="V633" s="159"/>
      <c r="W633" s="159"/>
      <c r="X633" s="159"/>
      <c r="Y633" s="159"/>
      <c r="Z633" s="159"/>
    </row>
    <row r="634" spans="1:26" ht="12.75" customHeight="1">
      <c r="A634" s="159"/>
      <c r="B634" s="159"/>
      <c r="C634" s="159"/>
      <c r="D634" s="159"/>
      <c r="E634" s="159"/>
      <c r="F634" s="159"/>
      <c r="G634" s="159"/>
      <c r="H634" s="159"/>
      <c r="I634" s="159"/>
      <c r="J634" s="159"/>
      <c r="K634" s="159"/>
      <c r="L634" s="159"/>
      <c r="M634" s="159"/>
      <c r="N634" s="159"/>
      <c r="O634" s="159"/>
      <c r="P634" s="159"/>
      <c r="Q634" s="159"/>
      <c r="R634" s="159"/>
      <c r="S634" s="159"/>
      <c r="T634" s="159"/>
      <c r="U634" s="159"/>
      <c r="V634" s="159"/>
      <c r="W634" s="159"/>
      <c r="X634" s="159"/>
      <c r="Y634" s="159"/>
      <c r="Z634" s="159"/>
    </row>
    <row r="635" spans="1:26" ht="12.75" customHeight="1">
      <c r="A635" s="159"/>
      <c r="B635" s="159"/>
      <c r="C635" s="159"/>
      <c r="D635" s="159"/>
      <c r="E635" s="159"/>
      <c r="F635" s="159"/>
      <c r="G635" s="159"/>
      <c r="H635" s="159"/>
      <c r="I635" s="159"/>
      <c r="J635" s="159"/>
      <c r="K635" s="159"/>
      <c r="L635" s="159"/>
      <c r="M635" s="159"/>
      <c r="N635" s="159"/>
      <c r="O635" s="159"/>
      <c r="P635" s="159"/>
      <c r="Q635" s="159"/>
      <c r="R635" s="159"/>
      <c r="S635" s="159"/>
      <c r="T635" s="159"/>
      <c r="U635" s="159"/>
      <c r="V635" s="159"/>
      <c r="W635" s="159"/>
      <c r="X635" s="159"/>
      <c r="Y635" s="159"/>
      <c r="Z635" s="159"/>
    </row>
    <row r="636" spans="1:26" ht="12.75" customHeight="1">
      <c r="A636" s="159"/>
      <c r="B636" s="159"/>
      <c r="C636" s="159"/>
      <c r="D636" s="159"/>
      <c r="E636" s="159"/>
      <c r="F636" s="159"/>
      <c r="G636" s="159"/>
      <c r="H636" s="159"/>
      <c r="I636" s="159"/>
      <c r="J636" s="159"/>
      <c r="K636" s="159"/>
      <c r="L636" s="159"/>
      <c r="M636" s="159"/>
      <c r="N636" s="159"/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</row>
    <row r="637" spans="1:26" ht="12.75" customHeight="1">
      <c r="A637" s="159"/>
      <c r="B637" s="159"/>
      <c r="C637" s="159"/>
      <c r="D637" s="159"/>
      <c r="E637" s="159"/>
      <c r="F637" s="159"/>
      <c r="G637" s="159"/>
      <c r="H637" s="159"/>
      <c r="I637" s="159"/>
      <c r="J637" s="159"/>
      <c r="K637" s="159"/>
      <c r="L637" s="159"/>
      <c r="M637" s="159"/>
      <c r="N637" s="159"/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</row>
    <row r="638" spans="1:26" ht="12.75" customHeight="1">
      <c r="A638" s="159"/>
      <c r="B638" s="159"/>
      <c r="C638" s="159"/>
      <c r="D638" s="159"/>
      <c r="E638" s="159"/>
      <c r="F638" s="159"/>
      <c r="G638" s="159"/>
      <c r="H638" s="159"/>
      <c r="I638" s="159"/>
      <c r="J638" s="159"/>
      <c r="K638" s="159"/>
      <c r="L638" s="159"/>
      <c r="M638" s="159"/>
      <c r="N638" s="159"/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</row>
    <row r="639" spans="1:26" ht="12.75" customHeight="1">
      <c r="A639" s="159"/>
      <c r="B639" s="159"/>
      <c r="C639" s="159"/>
      <c r="D639" s="159"/>
      <c r="E639" s="159"/>
      <c r="F639" s="159"/>
      <c r="G639" s="159"/>
      <c r="H639" s="159"/>
      <c r="I639" s="159"/>
      <c r="J639" s="159"/>
      <c r="K639" s="159"/>
      <c r="L639" s="159"/>
      <c r="M639" s="159"/>
      <c r="N639" s="159"/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</row>
    <row r="640" spans="1:26" ht="12.75" customHeight="1">
      <c r="A640" s="159"/>
      <c r="B640" s="159"/>
      <c r="C640" s="159"/>
      <c r="D640" s="159"/>
      <c r="E640" s="159"/>
      <c r="F640" s="159"/>
      <c r="G640" s="159"/>
      <c r="H640" s="159"/>
      <c r="I640" s="159"/>
      <c r="J640" s="159"/>
      <c r="K640" s="159"/>
      <c r="L640" s="159"/>
      <c r="M640" s="159"/>
      <c r="N640" s="159"/>
      <c r="O640" s="159"/>
      <c r="P640" s="159"/>
      <c r="Q640" s="159"/>
      <c r="R640" s="159"/>
      <c r="S640" s="159"/>
      <c r="T640" s="159"/>
      <c r="U640" s="159"/>
      <c r="V640" s="159"/>
      <c r="W640" s="159"/>
      <c r="X640" s="159"/>
      <c r="Y640" s="159"/>
      <c r="Z640" s="159"/>
    </row>
    <row r="641" spans="1:26" ht="12.75" customHeight="1">
      <c r="A641" s="159"/>
      <c r="B641" s="159"/>
      <c r="C641" s="159"/>
      <c r="D641" s="159"/>
      <c r="E641" s="159"/>
      <c r="F641" s="159"/>
      <c r="G641" s="159"/>
      <c r="H641" s="159"/>
      <c r="I641" s="159"/>
      <c r="J641" s="159"/>
      <c r="K641" s="159"/>
      <c r="L641" s="159"/>
      <c r="M641" s="159"/>
      <c r="N641" s="159"/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</row>
    <row r="642" spans="1:26" ht="12.75" customHeight="1">
      <c r="A642" s="159"/>
      <c r="B642" s="159"/>
      <c r="C642" s="159"/>
      <c r="D642" s="159"/>
      <c r="E642" s="159"/>
      <c r="F642" s="159"/>
      <c r="G642" s="159"/>
      <c r="H642" s="159"/>
      <c r="I642" s="159"/>
      <c r="J642" s="159"/>
      <c r="K642" s="159"/>
      <c r="L642" s="159"/>
      <c r="M642" s="159"/>
      <c r="N642" s="159"/>
      <c r="O642" s="159"/>
      <c r="P642" s="159"/>
      <c r="Q642" s="159"/>
      <c r="R642" s="159"/>
      <c r="S642" s="159"/>
      <c r="T642" s="159"/>
      <c r="U642" s="159"/>
      <c r="V642" s="159"/>
      <c r="W642" s="159"/>
      <c r="X642" s="159"/>
      <c r="Y642" s="159"/>
      <c r="Z642" s="159"/>
    </row>
    <row r="643" spans="1:26" ht="12.75" customHeight="1">
      <c r="A643" s="159"/>
      <c r="B643" s="159"/>
      <c r="C643" s="159"/>
      <c r="D643" s="159"/>
      <c r="E643" s="159"/>
      <c r="F643" s="159"/>
      <c r="G643" s="159"/>
      <c r="H643" s="159"/>
      <c r="I643" s="159"/>
      <c r="J643" s="159"/>
      <c r="K643" s="159"/>
      <c r="L643" s="159"/>
      <c r="M643" s="159"/>
      <c r="N643" s="159"/>
      <c r="O643" s="159"/>
      <c r="P643" s="159"/>
      <c r="Q643" s="159"/>
      <c r="R643" s="159"/>
      <c r="S643" s="159"/>
      <c r="T643" s="159"/>
      <c r="U643" s="159"/>
      <c r="V643" s="159"/>
      <c r="W643" s="159"/>
      <c r="X643" s="159"/>
      <c r="Y643" s="159"/>
      <c r="Z643" s="159"/>
    </row>
    <row r="644" spans="1:26" ht="12.75" customHeight="1">
      <c r="A644" s="159"/>
      <c r="B644" s="159"/>
      <c r="C644" s="159"/>
      <c r="D644" s="159"/>
      <c r="E644" s="159"/>
      <c r="F644" s="159"/>
      <c r="G644" s="159"/>
      <c r="H644" s="159"/>
      <c r="I644" s="159"/>
      <c r="J644" s="159"/>
      <c r="K644" s="159"/>
      <c r="L644" s="159"/>
      <c r="M644" s="159"/>
      <c r="N644" s="159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</row>
    <row r="645" spans="1:26" ht="12.75" customHeight="1">
      <c r="A645" s="159"/>
      <c r="B645" s="159"/>
      <c r="C645" s="159"/>
      <c r="D645" s="159"/>
      <c r="E645" s="159"/>
      <c r="F645" s="159"/>
      <c r="G645" s="159"/>
      <c r="H645" s="159"/>
      <c r="I645" s="159"/>
      <c r="J645" s="159"/>
      <c r="K645" s="159"/>
      <c r="L645" s="159"/>
      <c r="M645" s="159"/>
      <c r="N645" s="159"/>
      <c r="O645" s="159"/>
      <c r="P645" s="159"/>
      <c r="Q645" s="159"/>
      <c r="R645" s="159"/>
      <c r="S645" s="159"/>
      <c r="T645" s="159"/>
      <c r="U645" s="159"/>
      <c r="V645" s="159"/>
      <c r="W645" s="159"/>
      <c r="X645" s="159"/>
      <c r="Y645" s="159"/>
      <c r="Z645" s="159"/>
    </row>
    <row r="646" spans="1:26" ht="12.75" customHeight="1">
      <c r="A646" s="159"/>
      <c r="B646" s="159"/>
      <c r="C646" s="159"/>
      <c r="D646" s="159"/>
      <c r="E646" s="159"/>
      <c r="F646" s="159"/>
      <c r="G646" s="159"/>
      <c r="H646" s="159"/>
      <c r="I646" s="159"/>
      <c r="J646" s="159"/>
      <c r="K646" s="159"/>
      <c r="L646" s="159"/>
      <c r="M646" s="159"/>
      <c r="N646" s="159"/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</row>
    <row r="647" spans="1:26" ht="12.75" customHeight="1">
      <c r="A647" s="159"/>
      <c r="B647" s="159"/>
      <c r="C647" s="159"/>
      <c r="D647" s="159"/>
      <c r="E647" s="159"/>
      <c r="F647" s="159"/>
      <c r="G647" s="159"/>
      <c r="H647" s="159"/>
      <c r="I647" s="159"/>
      <c r="J647" s="159"/>
      <c r="K647" s="159"/>
      <c r="L647" s="159"/>
      <c r="M647" s="159"/>
      <c r="N647" s="159"/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</row>
    <row r="648" spans="1:26" ht="12.75" customHeight="1">
      <c r="A648" s="159"/>
      <c r="B648" s="159"/>
      <c r="C648" s="159"/>
      <c r="D648" s="159"/>
      <c r="E648" s="159"/>
      <c r="F648" s="159"/>
      <c r="G648" s="159"/>
      <c r="H648" s="159"/>
      <c r="I648" s="159"/>
      <c r="J648" s="159"/>
      <c r="K648" s="159"/>
      <c r="L648" s="159"/>
      <c r="M648" s="159"/>
      <c r="N648" s="159"/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</row>
    <row r="649" spans="1:26" ht="12.75" customHeight="1">
      <c r="A649" s="159"/>
      <c r="B649" s="159"/>
      <c r="C649" s="159"/>
      <c r="D649" s="159"/>
      <c r="E649" s="159"/>
      <c r="F649" s="159"/>
      <c r="G649" s="159"/>
      <c r="H649" s="159"/>
      <c r="I649" s="159"/>
      <c r="J649" s="159"/>
      <c r="K649" s="159"/>
      <c r="L649" s="159"/>
      <c r="M649" s="159"/>
      <c r="N649" s="159"/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</row>
    <row r="650" spans="1:26" ht="12.75" customHeight="1">
      <c r="A650" s="159"/>
      <c r="B650" s="159"/>
      <c r="C650" s="159"/>
      <c r="D650" s="159"/>
      <c r="E650" s="159"/>
      <c r="F650" s="159"/>
      <c r="G650" s="159"/>
      <c r="H650" s="159"/>
      <c r="I650" s="159"/>
      <c r="J650" s="159"/>
      <c r="K650" s="159"/>
      <c r="L650" s="159"/>
      <c r="M650" s="159"/>
      <c r="N650" s="159"/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59"/>
    </row>
    <row r="651" spans="1:26" ht="12.75" customHeight="1">
      <c r="A651" s="159"/>
      <c r="B651" s="159"/>
      <c r="C651" s="159"/>
      <c r="D651" s="159"/>
      <c r="E651" s="159"/>
      <c r="F651" s="159"/>
      <c r="G651" s="159"/>
      <c r="H651" s="159"/>
      <c r="I651" s="159"/>
      <c r="J651" s="159"/>
      <c r="K651" s="159"/>
      <c r="L651" s="159"/>
      <c r="M651" s="159"/>
      <c r="N651" s="159"/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59"/>
    </row>
    <row r="652" spans="1:26" ht="12.75" customHeight="1">
      <c r="A652" s="159"/>
      <c r="B652" s="159"/>
      <c r="C652" s="159"/>
      <c r="D652" s="159"/>
      <c r="E652" s="159"/>
      <c r="F652" s="159"/>
      <c r="G652" s="159"/>
      <c r="H652" s="159"/>
      <c r="I652" s="159"/>
      <c r="J652" s="159"/>
      <c r="K652" s="159"/>
      <c r="L652" s="159"/>
      <c r="M652" s="159"/>
      <c r="N652" s="159"/>
      <c r="O652" s="159"/>
      <c r="P652" s="159"/>
      <c r="Q652" s="159"/>
      <c r="R652" s="159"/>
      <c r="S652" s="159"/>
      <c r="T652" s="159"/>
      <c r="U652" s="159"/>
      <c r="V652" s="159"/>
      <c r="W652" s="159"/>
      <c r="X652" s="159"/>
      <c r="Y652" s="159"/>
      <c r="Z652" s="159"/>
    </row>
    <row r="653" spans="1:26" ht="12.75" customHeight="1">
      <c r="A653" s="159"/>
      <c r="B653" s="159"/>
      <c r="C653" s="159"/>
      <c r="D653" s="159"/>
      <c r="E653" s="159"/>
      <c r="F653" s="159"/>
      <c r="G653" s="159"/>
      <c r="H653" s="159"/>
      <c r="I653" s="159"/>
      <c r="J653" s="159"/>
      <c r="K653" s="159"/>
      <c r="L653" s="159"/>
      <c r="M653" s="159"/>
      <c r="N653" s="159"/>
      <c r="O653" s="159"/>
      <c r="P653" s="159"/>
      <c r="Q653" s="159"/>
      <c r="R653" s="159"/>
      <c r="S653" s="159"/>
      <c r="T653" s="159"/>
      <c r="U653" s="159"/>
      <c r="V653" s="159"/>
      <c r="W653" s="159"/>
      <c r="X653" s="159"/>
      <c r="Y653" s="159"/>
      <c r="Z653" s="159"/>
    </row>
    <row r="654" spans="1:26" ht="12.75" customHeight="1">
      <c r="A654" s="159"/>
      <c r="B654" s="159"/>
      <c r="C654" s="159"/>
      <c r="D654" s="159"/>
      <c r="E654" s="159"/>
      <c r="F654" s="159"/>
      <c r="G654" s="159"/>
      <c r="H654" s="159"/>
      <c r="I654" s="159"/>
      <c r="J654" s="159"/>
      <c r="K654" s="159"/>
      <c r="L654" s="159"/>
      <c r="M654" s="159"/>
      <c r="N654" s="159"/>
      <c r="O654" s="159"/>
      <c r="P654" s="159"/>
      <c r="Q654" s="159"/>
      <c r="R654" s="159"/>
      <c r="S654" s="159"/>
      <c r="T654" s="159"/>
      <c r="U654" s="159"/>
      <c r="V654" s="159"/>
      <c r="W654" s="159"/>
      <c r="X654" s="159"/>
      <c r="Y654" s="159"/>
      <c r="Z654" s="159"/>
    </row>
    <row r="655" spans="1:26" ht="12.75" customHeight="1">
      <c r="A655" s="159"/>
      <c r="B655" s="159"/>
      <c r="C655" s="159"/>
      <c r="D655" s="159"/>
      <c r="E655" s="159"/>
      <c r="F655" s="159"/>
      <c r="G655" s="159"/>
      <c r="H655" s="159"/>
      <c r="I655" s="159"/>
      <c r="J655" s="159"/>
      <c r="K655" s="159"/>
      <c r="L655" s="159"/>
      <c r="M655" s="159"/>
      <c r="N655" s="159"/>
      <c r="O655" s="159"/>
      <c r="P655" s="159"/>
      <c r="Q655" s="159"/>
      <c r="R655" s="159"/>
      <c r="S655" s="159"/>
      <c r="T655" s="159"/>
      <c r="U655" s="159"/>
      <c r="V655" s="159"/>
      <c r="W655" s="159"/>
      <c r="X655" s="159"/>
      <c r="Y655" s="159"/>
      <c r="Z655" s="159"/>
    </row>
    <row r="656" spans="1:26" ht="12.75" customHeight="1">
      <c r="A656" s="159"/>
      <c r="B656" s="159"/>
      <c r="C656" s="159"/>
      <c r="D656" s="159"/>
      <c r="E656" s="159"/>
      <c r="F656" s="159"/>
      <c r="G656" s="159"/>
      <c r="H656" s="159"/>
      <c r="I656" s="159"/>
      <c r="J656" s="159"/>
      <c r="K656" s="159"/>
      <c r="L656" s="159"/>
      <c r="M656" s="159"/>
      <c r="N656" s="159"/>
      <c r="O656" s="159"/>
      <c r="P656" s="159"/>
      <c r="Q656" s="159"/>
      <c r="R656" s="159"/>
      <c r="S656" s="159"/>
      <c r="T656" s="159"/>
      <c r="U656" s="159"/>
      <c r="V656" s="159"/>
      <c r="W656" s="159"/>
      <c r="X656" s="159"/>
      <c r="Y656" s="159"/>
      <c r="Z656" s="159"/>
    </row>
    <row r="657" spans="1:26" ht="12.75" customHeight="1">
      <c r="A657" s="159"/>
      <c r="B657" s="159"/>
      <c r="C657" s="159"/>
      <c r="D657" s="159"/>
      <c r="E657" s="159"/>
      <c r="F657" s="159"/>
      <c r="G657" s="159"/>
      <c r="H657" s="159"/>
      <c r="I657" s="159"/>
      <c r="J657" s="159"/>
      <c r="K657" s="159"/>
      <c r="L657" s="159"/>
      <c r="M657" s="159"/>
      <c r="N657" s="159"/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</row>
    <row r="658" spans="1:26" ht="12.75" customHeight="1">
      <c r="A658" s="159"/>
      <c r="B658" s="159"/>
      <c r="C658" s="159"/>
      <c r="D658" s="159"/>
      <c r="E658" s="159"/>
      <c r="F658" s="159"/>
      <c r="G658" s="159"/>
      <c r="H658" s="159"/>
      <c r="I658" s="159"/>
      <c r="J658" s="159"/>
      <c r="K658" s="159"/>
      <c r="L658" s="159"/>
      <c r="M658" s="159"/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</row>
    <row r="659" spans="1:26" ht="12.75" customHeight="1">
      <c r="A659" s="159"/>
      <c r="B659" s="159"/>
      <c r="C659" s="159"/>
      <c r="D659" s="159"/>
      <c r="E659" s="159"/>
      <c r="F659" s="159"/>
      <c r="G659" s="159"/>
      <c r="H659" s="159"/>
      <c r="I659" s="159"/>
      <c r="J659" s="159"/>
      <c r="K659" s="159"/>
      <c r="L659" s="159"/>
      <c r="M659" s="159"/>
      <c r="N659" s="159"/>
      <c r="O659" s="159"/>
      <c r="P659" s="159"/>
      <c r="Q659" s="159"/>
      <c r="R659" s="159"/>
      <c r="S659" s="159"/>
      <c r="T659" s="159"/>
      <c r="U659" s="159"/>
      <c r="V659" s="159"/>
      <c r="W659" s="159"/>
      <c r="X659" s="159"/>
      <c r="Y659" s="159"/>
      <c r="Z659" s="159"/>
    </row>
    <row r="660" spans="1:26" ht="12.75" customHeight="1">
      <c r="A660" s="159"/>
      <c r="B660" s="159"/>
      <c r="C660" s="159"/>
      <c r="D660" s="159"/>
      <c r="E660" s="159"/>
      <c r="F660" s="159"/>
      <c r="G660" s="159"/>
      <c r="H660" s="159"/>
      <c r="I660" s="159"/>
      <c r="J660" s="159"/>
      <c r="K660" s="159"/>
      <c r="L660" s="159"/>
      <c r="M660" s="159"/>
      <c r="N660" s="159"/>
      <c r="O660" s="159"/>
      <c r="P660" s="159"/>
      <c r="Q660" s="159"/>
      <c r="R660" s="159"/>
      <c r="S660" s="159"/>
      <c r="T660" s="159"/>
      <c r="U660" s="159"/>
      <c r="V660" s="159"/>
      <c r="W660" s="159"/>
      <c r="X660" s="159"/>
      <c r="Y660" s="159"/>
      <c r="Z660" s="159"/>
    </row>
    <row r="661" spans="1:26" ht="12.75" customHeight="1">
      <c r="A661" s="159"/>
      <c r="B661" s="159"/>
      <c r="C661" s="159"/>
      <c r="D661" s="159"/>
      <c r="E661" s="159"/>
      <c r="F661" s="159"/>
      <c r="G661" s="159"/>
      <c r="H661" s="159"/>
      <c r="I661" s="159"/>
      <c r="J661" s="159"/>
      <c r="K661" s="159"/>
      <c r="L661" s="159"/>
      <c r="M661" s="159"/>
      <c r="N661" s="159"/>
      <c r="O661" s="159"/>
      <c r="P661" s="159"/>
      <c r="Q661" s="159"/>
      <c r="R661" s="159"/>
      <c r="S661" s="159"/>
      <c r="T661" s="159"/>
      <c r="U661" s="159"/>
      <c r="V661" s="159"/>
      <c r="W661" s="159"/>
      <c r="X661" s="159"/>
      <c r="Y661" s="159"/>
      <c r="Z661" s="159"/>
    </row>
    <row r="662" spans="1:26" ht="12.75" customHeight="1">
      <c r="A662" s="159"/>
      <c r="B662" s="159"/>
      <c r="C662" s="159"/>
      <c r="D662" s="159"/>
      <c r="E662" s="159"/>
      <c r="F662" s="159"/>
      <c r="G662" s="159"/>
      <c r="H662" s="159"/>
      <c r="I662" s="159"/>
      <c r="J662" s="159"/>
      <c r="K662" s="159"/>
      <c r="L662" s="159"/>
      <c r="M662" s="159"/>
      <c r="N662" s="159"/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</row>
    <row r="663" spans="1:26" ht="12.75" customHeight="1">
      <c r="A663" s="159"/>
      <c r="B663" s="159"/>
      <c r="C663" s="159"/>
      <c r="D663" s="159"/>
      <c r="E663" s="159"/>
      <c r="F663" s="159"/>
      <c r="G663" s="159"/>
      <c r="H663" s="159"/>
      <c r="I663" s="159"/>
      <c r="J663" s="159"/>
      <c r="K663" s="159"/>
      <c r="L663" s="159"/>
      <c r="M663" s="159"/>
      <c r="N663" s="159"/>
      <c r="O663" s="159"/>
      <c r="P663" s="159"/>
      <c r="Q663" s="159"/>
      <c r="R663" s="159"/>
      <c r="S663" s="159"/>
      <c r="T663" s="159"/>
      <c r="U663" s="159"/>
      <c r="V663" s="159"/>
      <c r="W663" s="159"/>
      <c r="X663" s="159"/>
      <c r="Y663" s="159"/>
      <c r="Z663" s="159"/>
    </row>
    <row r="664" spans="1:26" ht="12.75" customHeight="1">
      <c r="A664" s="159"/>
      <c r="B664" s="159"/>
      <c r="C664" s="159"/>
      <c r="D664" s="159"/>
      <c r="E664" s="159"/>
      <c r="F664" s="159"/>
      <c r="G664" s="159"/>
      <c r="H664" s="159"/>
      <c r="I664" s="159"/>
      <c r="J664" s="159"/>
      <c r="K664" s="159"/>
      <c r="L664" s="159"/>
      <c r="M664" s="159"/>
      <c r="N664" s="159"/>
      <c r="O664" s="159"/>
      <c r="P664" s="159"/>
      <c r="Q664" s="159"/>
      <c r="R664" s="159"/>
      <c r="S664" s="159"/>
      <c r="T664" s="159"/>
      <c r="U664" s="159"/>
      <c r="V664" s="159"/>
      <c r="W664" s="159"/>
      <c r="X664" s="159"/>
      <c r="Y664" s="159"/>
      <c r="Z664" s="159"/>
    </row>
    <row r="665" spans="1:26" ht="12.75" customHeight="1">
      <c r="A665" s="159"/>
      <c r="B665" s="159"/>
      <c r="C665" s="159"/>
      <c r="D665" s="159"/>
      <c r="E665" s="159"/>
      <c r="F665" s="159"/>
      <c r="G665" s="159"/>
      <c r="H665" s="159"/>
      <c r="I665" s="159"/>
      <c r="J665" s="159"/>
      <c r="K665" s="159"/>
      <c r="L665" s="159"/>
      <c r="M665" s="159"/>
      <c r="N665" s="159"/>
      <c r="O665" s="159"/>
      <c r="P665" s="159"/>
      <c r="Q665" s="159"/>
      <c r="R665" s="159"/>
      <c r="S665" s="159"/>
      <c r="T665" s="159"/>
      <c r="U665" s="159"/>
      <c r="V665" s="159"/>
      <c r="W665" s="159"/>
      <c r="X665" s="159"/>
      <c r="Y665" s="159"/>
      <c r="Z665" s="159"/>
    </row>
    <row r="666" spans="1:26" ht="12.75" customHeight="1">
      <c r="A666" s="159"/>
      <c r="B666" s="159"/>
      <c r="C666" s="159"/>
      <c r="D666" s="159"/>
      <c r="E666" s="159"/>
      <c r="F666" s="159"/>
      <c r="G666" s="159"/>
      <c r="H666" s="159"/>
      <c r="I666" s="159"/>
      <c r="J666" s="159"/>
      <c r="K666" s="159"/>
      <c r="L666" s="159"/>
      <c r="M666" s="159"/>
      <c r="N666" s="159"/>
      <c r="O666" s="159"/>
      <c r="P666" s="159"/>
      <c r="Q666" s="159"/>
      <c r="R666" s="159"/>
      <c r="S666" s="159"/>
      <c r="T666" s="159"/>
      <c r="U666" s="159"/>
      <c r="V666" s="159"/>
      <c r="W666" s="159"/>
      <c r="X666" s="159"/>
      <c r="Y666" s="159"/>
      <c r="Z666" s="159"/>
    </row>
    <row r="667" spans="1:26" ht="12.75" customHeight="1">
      <c r="A667" s="159"/>
      <c r="B667" s="159"/>
      <c r="C667" s="159"/>
      <c r="D667" s="159"/>
      <c r="E667" s="159"/>
      <c r="F667" s="159"/>
      <c r="G667" s="159"/>
      <c r="H667" s="159"/>
      <c r="I667" s="159"/>
      <c r="J667" s="159"/>
      <c r="K667" s="159"/>
      <c r="L667" s="159"/>
      <c r="M667" s="159"/>
      <c r="N667" s="159"/>
      <c r="O667" s="159"/>
      <c r="P667" s="159"/>
      <c r="Q667" s="159"/>
      <c r="R667" s="159"/>
      <c r="S667" s="159"/>
      <c r="T667" s="159"/>
      <c r="U667" s="159"/>
      <c r="V667" s="159"/>
      <c r="W667" s="159"/>
      <c r="X667" s="159"/>
      <c r="Y667" s="159"/>
      <c r="Z667" s="159"/>
    </row>
    <row r="668" spans="1:26" ht="12.75" customHeight="1">
      <c r="A668" s="159"/>
      <c r="B668" s="159"/>
      <c r="C668" s="159"/>
      <c r="D668" s="159"/>
      <c r="E668" s="159"/>
      <c r="F668" s="159"/>
      <c r="G668" s="159"/>
      <c r="H668" s="159"/>
      <c r="I668" s="159"/>
      <c r="J668" s="159"/>
      <c r="K668" s="159"/>
      <c r="L668" s="159"/>
      <c r="M668" s="159"/>
      <c r="N668" s="159"/>
      <c r="O668" s="159"/>
      <c r="P668" s="159"/>
      <c r="Q668" s="159"/>
      <c r="R668" s="159"/>
      <c r="S668" s="159"/>
      <c r="T668" s="159"/>
      <c r="U668" s="159"/>
      <c r="V668" s="159"/>
      <c r="W668" s="159"/>
      <c r="X668" s="159"/>
      <c r="Y668" s="159"/>
      <c r="Z668" s="159"/>
    </row>
    <row r="669" spans="1:26" ht="12.75" customHeight="1">
      <c r="A669" s="159"/>
      <c r="B669" s="159"/>
      <c r="C669" s="159"/>
      <c r="D669" s="159"/>
      <c r="E669" s="159"/>
      <c r="F669" s="159"/>
      <c r="G669" s="159"/>
      <c r="H669" s="159"/>
      <c r="I669" s="159"/>
      <c r="J669" s="159"/>
      <c r="K669" s="159"/>
      <c r="L669" s="159"/>
      <c r="M669" s="159"/>
      <c r="N669" s="159"/>
      <c r="O669" s="159"/>
      <c r="P669" s="159"/>
      <c r="Q669" s="159"/>
      <c r="R669" s="159"/>
      <c r="S669" s="159"/>
      <c r="T669" s="159"/>
      <c r="U669" s="159"/>
      <c r="V669" s="159"/>
      <c r="W669" s="159"/>
      <c r="X669" s="159"/>
      <c r="Y669" s="159"/>
      <c r="Z669" s="159"/>
    </row>
    <row r="670" spans="1:26" ht="12.75" customHeight="1">
      <c r="A670" s="159"/>
      <c r="B670" s="159"/>
      <c r="C670" s="159"/>
      <c r="D670" s="159"/>
      <c r="E670" s="159"/>
      <c r="F670" s="159"/>
      <c r="G670" s="159"/>
      <c r="H670" s="159"/>
      <c r="I670" s="159"/>
      <c r="J670" s="159"/>
      <c r="K670" s="159"/>
      <c r="L670" s="159"/>
      <c r="M670" s="159"/>
      <c r="N670" s="159"/>
      <c r="O670" s="159"/>
      <c r="P670" s="159"/>
      <c r="Q670" s="159"/>
      <c r="R670" s="159"/>
      <c r="S670" s="159"/>
      <c r="T670" s="159"/>
      <c r="U670" s="159"/>
      <c r="V670" s="159"/>
      <c r="W670" s="159"/>
      <c r="X670" s="159"/>
      <c r="Y670" s="159"/>
      <c r="Z670" s="159"/>
    </row>
    <row r="671" spans="1:26" ht="12.75" customHeight="1">
      <c r="A671" s="159"/>
      <c r="B671" s="159"/>
      <c r="C671" s="159"/>
      <c r="D671" s="159"/>
      <c r="E671" s="159"/>
      <c r="F671" s="159"/>
      <c r="G671" s="159"/>
      <c r="H671" s="159"/>
      <c r="I671" s="159"/>
      <c r="J671" s="159"/>
      <c r="K671" s="159"/>
      <c r="L671" s="159"/>
      <c r="M671" s="159"/>
      <c r="N671" s="159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  <c r="Z671" s="159"/>
    </row>
    <row r="672" spans="1:26" ht="12.75" customHeight="1">
      <c r="A672" s="159"/>
      <c r="B672" s="159"/>
      <c r="C672" s="159"/>
      <c r="D672" s="159"/>
      <c r="E672" s="159"/>
      <c r="F672" s="159"/>
      <c r="G672" s="159"/>
      <c r="H672" s="159"/>
      <c r="I672" s="159"/>
      <c r="J672" s="159"/>
      <c r="K672" s="159"/>
      <c r="L672" s="159"/>
      <c r="M672" s="159"/>
      <c r="N672" s="159"/>
      <c r="O672" s="159"/>
      <c r="P672" s="159"/>
      <c r="Q672" s="159"/>
      <c r="R672" s="159"/>
      <c r="S672" s="159"/>
      <c r="T672" s="159"/>
      <c r="U672" s="159"/>
      <c r="V672" s="159"/>
      <c r="W672" s="159"/>
      <c r="X672" s="159"/>
      <c r="Y672" s="159"/>
      <c r="Z672" s="159"/>
    </row>
    <row r="673" spans="1:26" ht="12.75" customHeight="1">
      <c r="A673" s="159"/>
      <c r="B673" s="159"/>
      <c r="C673" s="159"/>
      <c r="D673" s="159"/>
      <c r="E673" s="159"/>
      <c r="F673" s="159"/>
      <c r="G673" s="159"/>
      <c r="H673" s="159"/>
      <c r="I673" s="159"/>
      <c r="J673" s="159"/>
      <c r="K673" s="159"/>
      <c r="L673" s="159"/>
      <c r="M673" s="159"/>
      <c r="N673" s="159"/>
      <c r="O673" s="159"/>
      <c r="P673" s="159"/>
      <c r="Q673" s="159"/>
      <c r="R673" s="159"/>
      <c r="S673" s="159"/>
      <c r="T673" s="159"/>
      <c r="U673" s="159"/>
      <c r="V673" s="159"/>
      <c r="W673" s="159"/>
      <c r="X673" s="159"/>
      <c r="Y673" s="159"/>
      <c r="Z673" s="159"/>
    </row>
    <row r="674" spans="1:26" ht="12.75" customHeight="1">
      <c r="A674" s="159"/>
      <c r="B674" s="159"/>
      <c r="C674" s="159"/>
      <c r="D674" s="159"/>
      <c r="E674" s="159"/>
      <c r="F674" s="159"/>
      <c r="G674" s="159"/>
      <c r="H674" s="159"/>
      <c r="I674" s="159"/>
      <c r="J674" s="159"/>
      <c r="K674" s="159"/>
      <c r="L674" s="159"/>
      <c r="M674" s="159"/>
      <c r="N674" s="159"/>
      <c r="O674" s="159"/>
      <c r="P674" s="159"/>
      <c r="Q674" s="159"/>
      <c r="R674" s="159"/>
      <c r="S674" s="159"/>
      <c r="T674" s="159"/>
      <c r="U674" s="159"/>
      <c r="V674" s="159"/>
      <c r="W674" s="159"/>
      <c r="X674" s="159"/>
      <c r="Y674" s="159"/>
      <c r="Z674" s="159"/>
    </row>
    <row r="675" spans="1:26" ht="12.75" customHeight="1">
      <c r="A675" s="159"/>
      <c r="B675" s="159"/>
      <c r="C675" s="159"/>
      <c r="D675" s="159"/>
      <c r="E675" s="159"/>
      <c r="F675" s="159"/>
      <c r="G675" s="159"/>
      <c r="H675" s="159"/>
      <c r="I675" s="159"/>
      <c r="J675" s="159"/>
      <c r="K675" s="159"/>
      <c r="L675" s="159"/>
      <c r="M675" s="159"/>
      <c r="N675" s="159"/>
      <c r="O675" s="159"/>
      <c r="P675" s="159"/>
      <c r="Q675" s="159"/>
      <c r="R675" s="159"/>
      <c r="S675" s="159"/>
      <c r="T675" s="159"/>
      <c r="U675" s="159"/>
      <c r="V675" s="159"/>
      <c r="W675" s="159"/>
      <c r="X675" s="159"/>
      <c r="Y675" s="159"/>
      <c r="Z675" s="159"/>
    </row>
    <row r="676" spans="1:26" ht="12.75" customHeight="1">
      <c r="A676" s="159"/>
      <c r="B676" s="159"/>
      <c r="C676" s="159"/>
      <c r="D676" s="159"/>
      <c r="E676" s="159"/>
      <c r="F676" s="159"/>
      <c r="G676" s="159"/>
      <c r="H676" s="159"/>
      <c r="I676" s="159"/>
      <c r="J676" s="159"/>
      <c r="K676" s="159"/>
      <c r="L676" s="159"/>
      <c r="M676" s="159"/>
      <c r="N676" s="159"/>
      <c r="O676" s="159"/>
      <c r="P676" s="159"/>
      <c r="Q676" s="159"/>
      <c r="R676" s="159"/>
      <c r="S676" s="159"/>
      <c r="T676" s="159"/>
      <c r="U676" s="159"/>
      <c r="V676" s="159"/>
      <c r="W676" s="159"/>
      <c r="X676" s="159"/>
      <c r="Y676" s="159"/>
      <c r="Z676" s="159"/>
    </row>
    <row r="677" spans="1:26" ht="12.75" customHeight="1">
      <c r="A677" s="159"/>
      <c r="B677" s="159"/>
      <c r="C677" s="159"/>
      <c r="D677" s="159"/>
      <c r="E677" s="159"/>
      <c r="F677" s="159"/>
      <c r="G677" s="159"/>
      <c r="H677" s="159"/>
      <c r="I677" s="159"/>
      <c r="J677" s="159"/>
      <c r="K677" s="159"/>
      <c r="L677" s="159"/>
      <c r="M677" s="159"/>
      <c r="N677" s="159"/>
      <c r="O677" s="159"/>
      <c r="P677" s="159"/>
      <c r="Q677" s="159"/>
      <c r="R677" s="159"/>
      <c r="S677" s="159"/>
      <c r="T677" s="159"/>
      <c r="U677" s="159"/>
      <c r="V677" s="159"/>
      <c r="W677" s="159"/>
      <c r="X677" s="159"/>
      <c r="Y677" s="159"/>
      <c r="Z677" s="159"/>
    </row>
    <row r="678" spans="1:26" ht="12.75" customHeight="1">
      <c r="A678" s="159"/>
      <c r="B678" s="159"/>
      <c r="C678" s="159"/>
      <c r="D678" s="159"/>
      <c r="E678" s="159"/>
      <c r="F678" s="159"/>
      <c r="G678" s="159"/>
      <c r="H678" s="159"/>
      <c r="I678" s="159"/>
      <c r="J678" s="159"/>
      <c r="K678" s="159"/>
      <c r="L678" s="159"/>
      <c r="M678" s="159"/>
      <c r="N678" s="159"/>
      <c r="O678" s="159"/>
      <c r="P678" s="159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</row>
    <row r="679" spans="1:26" ht="12.75" customHeight="1">
      <c r="A679" s="159"/>
      <c r="B679" s="159"/>
      <c r="C679" s="159"/>
      <c r="D679" s="159"/>
      <c r="E679" s="159"/>
      <c r="F679" s="159"/>
      <c r="G679" s="159"/>
      <c r="H679" s="159"/>
      <c r="I679" s="159"/>
      <c r="J679" s="159"/>
      <c r="K679" s="159"/>
      <c r="L679" s="159"/>
      <c r="M679" s="159"/>
      <c r="N679" s="159"/>
      <c r="O679" s="159"/>
      <c r="P679" s="159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</row>
    <row r="680" spans="1:26" ht="12.75" customHeight="1">
      <c r="A680" s="159"/>
      <c r="B680" s="159"/>
      <c r="C680" s="159"/>
      <c r="D680" s="159"/>
      <c r="E680" s="159"/>
      <c r="F680" s="159"/>
      <c r="G680" s="159"/>
      <c r="H680" s="159"/>
      <c r="I680" s="159"/>
      <c r="J680" s="159"/>
      <c r="K680" s="159"/>
      <c r="L680" s="159"/>
      <c r="M680" s="159"/>
      <c r="N680" s="159"/>
      <c r="O680" s="159"/>
      <c r="P680" s="159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</row>
    <row r="681" spans="1:26" ht="12.75" customHeight="1">
      <c r="A681" s="159"/>
      <c r="B681" s="159"/>
      <c r="C681" s="159"/>
      <c r="D681" s="159"/>
      <c r="E681" s="159"/>
      <c r="F681" s="159"/>
      <c r="G681" s="159"/>
      <c r="H681" s="159"/>
      <c r="I681" s="159"/>
      <c r="J681" s="159"/>
      <c r="K681" s="159"/>
      <c r="L681" s="159"/>
      <c r="M681" s="159"/>
      <c r="N681" s="159"/>
      <c r="O681" s="159"/>
      <c r="P681" s="159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</row>
    <row r="682" spans="1:26" ht="12.75" customHeight="1">
      <c r="A682" s="159"/>
      <c r="B682" s="159"/>
      <c r="C682" s="159"/>
      <c r="D682" s="159"/>
      <c r="E682" s="159"/>
      <c r="F682" s="159"/>
      <c r="G682" s="159"/>
      <c r="H682" s="159"/>
      <c r="I682" s="159"/>
      <c r="J682" s="159"/>
      <c r="K682" s="159"/>
      <c r="L682" s="159"/>
      <c r="M682" s="159"/>
      <c r="N682" s="159"/>
      <c r="O682" s="159"/>
      <c r="P682" s="159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</row>
    <row r="683" spans="1:26" ht="12.75" customHeight="1">
      <c r="A683" s="159"/>
      <c r="B683" s="159"/>
      <c r="C683" s="159"/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59"/>
      <c r="O683" s="159"/>
      <c r="P683" s="159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</row>
    <row r="684" spans="1:26" ht="12.75" customHeight="1">
      <c r="A684" s="159"/>
      <c r="B684" s="159"/>
      <c r="C684" s="159"/>
      <c r="D684" s="159"/>
      <c r="E684" s="159"/>
      <c r="F684" s="159"/>
      <c r="G684" s="159"/>
      <c r="H684" s="159"/>
      <c r="I684" s="159"/>
      <c r="J684" s="159"/>
      <c r="K684" s="159"/>
      <c r="L684" s="159"/>
      <c r="M684" s="159"/>
      <c r="N684" s="159"/>
      <c r="O684" s="159"/>
      <c r="P684" s="159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</row>
    <row r="685" spans="1:26" ht="12.75" customHeight="1">
      <c r="A685" s="159"/>
      <c r="B685" s="159"/>
      <c r="C685" s="159"/>
      <c r="D685" s="159"/>
      <c r="E685" s="159"/>
      <c r="F685" s="159"/>
      <c r="G685" s="159"/>
      <c r="H685" s="159"/>
      <c r="I685" s="159"/>
      <c r="J685" s="159"/>
      <c r="K685" s="159"/>
      <c r="L685" s="159"/>
      <c r="M685" s="159"/>
      <c r="N685" s="159"/>
      <c r="O685" s="159"/>
      <c r="P685" s="159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</row>
    <row r="686" spans="1:26" ht="12.75" customHeight="1">
      <c r="A686" s="159"/>
      <c r="B686" s="159"/>
      <c r="C686" s="159"/>
      <c r="D686" s="159"/>
      <c r="E686" s="159"/>
      <c r="F686" s="159"/>
      <c r="G686" s="159"/>
      <c r="H686" s="159"/>
      <c r="I686" s="159"/>
      <c r="J686" s="159"/>
      <c r="K686" s="159"/>
      <c r="L686" s="159"/>
      <c r="M686" s="159"/>
      <c r="N686" s="159"/>
      <c r="O686" s="159"/>
      <c r="P686" s="159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</row>
    <row r="687" spans="1:26" ht="12.75" customHeight="1">
      <c r="A687" s="159"/>
      <c r="B687" s="159"/>
      <c r="C687" s="159"/>
      <c r="D687" s="159"/>
      <c r="E687" s="159"/>
      <c r="F687" s="159"/>
      <c r="G687" s="159"/>
      <c r="H687" s="159"/>
      <c r="I687" s="159"/>
      <c r="J687" s="159"/>
      <c r="K687" s="159"/>
      <c r="L687" s="159"/>
      <c r="M687" s="159"/>
      <c r="N687" s="159"/>
      <c r="O687" s="159"/>
      <c r="P687" s="159"/>
      <c r="Q687" s="159"/>
      <c r="R687" s="159"/>
      <c r="S687" s="159"/>
      <c r="T687" s="159"/>
      <c r="U687" s="159"/>
      <c r="V687" s="159"/>
      <c r="W687" s="159"/>
      <c r="X687" s="159"/>
      <c r="Y687" s="159"/>
      <c r="Z687" s="159"/>
    </row>
    <row r="688" spans="1:26" ht="12.75" customHeight="1">
      <c r="A688" s="159"/>
      <c r="B688" s="159"/>
      <c r="C688" s="159"/>
      <c r="D688" s="159"/>
      <c r="E688" s="159"/>
      <c r="F688" s="159"/>
      <c r="G688" s="159"/>
      <c r="H688" s="159"/>
      <c r="I688" s="159"/>
      <c r="J688" s="159"/>
      <c r="K688" s="159"/>
      <c r="L688" s="159"/>
      <c r="M688" s="159"/>
      <c r="N688" s="159"/>
      <c r="O688" s="159"/>
      <c r="P688" s="159"/>
      <c r="Q688" s="159"/>
      <c r="R688" s="159"/>
      <c r="S688" s="159"/>
      <c r="T688" s="159"/>
      <c r="U688" s="159"/>
      <c r="V688" s="159"/>
      <c r="W688" s="159"/>
      <c r="X688" s="159"/>
      <c r="Y688" s="159"/>
      <c r="Z688" s="159"/>
    </row>
    <row r="689" spans="1:26" ht="12.75" customHeight="1">
      <c r="A689" s="159"/>
      <c r="B689" s="159"/>
      <c r="C689" s="159"/>
      <c r="D689" s="159"/>
      <c r="E689" s="159"/>
      <c r="F689" s="159"/>
      <c r="G689" s="159"/>
      <c r="H689" s="159"/>
      <c r="I689" s="159"/>
      <c r="J689" s="159"/>
      <c r="K689" s="159"/>
      <c r="L689" s="159"/>
      <c r="M689" s="159"/>
      <c r="N689" s="159"/>
      <c r="O689" s="159"/>
      <c r="P689" s="159"/>
      <c r="Q689" s="159"/>
      <c r="R689" s="159"/>
      <c r="S689" s="159"/>
      <c r="T689" s="159"/>
      <c r="U689" s="159"/>
      <c r="V689" s="159"/>
      <c r="W689" s="159"/>
      <c r="X689" s="159"/>
      <c r="Y689" s="159"/>
      <c r="Z689" s="159"/>
    </row>
    <row r="690" spans="1:26" ht="12.75" customHeight="1">
      <c r="A690" s="159"/>
      <c r="B690" s="159"/>
      <c r="C690" s="159"/>
      <c r="D690" s="159"/>
      <c r="E690" s="159"/>
      <c r="F690" s="159"/>
      <c r="G690" s="159"/>
      <c r="H690" s="159"/>
      <c r="I690" s="159"/>
      <c r="J690" s="159"/>
      <c r="K690" s="159"/>
      <c r="L690" s="159"/>
      <c r="M690" s="159"/>
      <c r="N690" s="159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</row>
    <row r="691" spans="1:26" ht="12.75" customHeight="1">
      <c r="A691" s="159"/>
      <c r="B691" s="159"/>
      <c r="C691" s="159"/>
      <c r="D691" s="159"/>
      <c r="E691" s="159"/>
      <c r="F691" s="159"/>
      <c r="G691" s="159"/>
      <c r="H691" s="159"/>
      <c r="I691" s="159"/>
      <c r="J691" s="159"/>
      <c r="K691" s="159"/>
      <c r="L691" s="159"/>
      <c r="M691" s="159"/>
      <c r="N691" s="159"/>
      <c r="O691" s="159"/>
      <c r="P691" s="159"/>
      <c r="Q691" s="159"/>
      <c r="R691" s="159"/>
      <c r="S691" s="159"/>
      <c r="T691" s="159"/>
      <c r="U691" s="159"/>
      <c r="V691" s="159"/>
      <c r="W691" s="159"/>
      <c r="X691" s="159"/>
      <c r="Y691" s="159"/>
      <c r="Z691" s="159"/>
    </row>
    <row r="692" spans="1:26" ht="12.75" customHeight="1">
      <c r="A692" s="159"/>
      <c r="B692" s="159"/>
      <c r="C692" s="159"/>
      <c r="D692" s="159"/>
      <c r="E692" s="159"/>
      <c r="F692" s="159"/>
      <c r="G692" s="159"/>
      <c r="H692" s="159"/>
      <c r="I692" s="159"/>
      <c r="J692" s="159"/>
      <c r="K692" s="159"/>
      <c r="L692" s="159"/>
      <c r="M692" s="159"/>
      <c r="N692" s="159"/>
      <c r="O692" s="159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</row>
    <row r="693" spans="1:26" ht="12.75" customHeight="1">
      <c r="A693" s="159"/>
      <c r="B693" s="159"/>
      <c r="C693" s="159"/>
      <c r="D693" s="159"/>
      <c r="E693" s="159"/>
      <c r="F693" s="159"/>
      <c r="G693" s="159"/>
      <c r="H693" s="159"/>
      <c r="I693" s="159"/>
      <c r="J693" s="159"/>
      <c r="K693" s="159"/>
      <c r="L693" s="159"/>
      <c r="M693" s="159"/>
      <c r="N693" s="159"/>
      <c r="O693" s="159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</row>
    <row r="694" spans="1:26" ht="12.75" customHeight="1">
      <c r="A694" s="159"/>
      <c r="B694" s="159"/>
      <c r="C694" s="159"/>
      <c r="D694" s="159"/>
      <c r="E694" s="159"/>
      <c r="F694" s="159"/>
      <c r="G694" s="159"/>
      <c r="H694" s="159"/>
      <c r="I694" s="159"/>
      <c r="J694" s="159"/>
      <c r="K694" s="159"/>
      <c r="L694" s="159"/>
      <c r="M694" s="159"/>
      <c r="N694" s="159"/>
      <c r="O694" s="159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</row>
    <row r="695" spans="1:26" ht="12.75" customHeight="1">
      <c r="A695" s="159"/>
      <c r="B695" s="159"/>
      <c r="C695" s="159"/>
      <c r="D695" s="159"/>
      <c r="E695" s="159"/>
      <c r="F695" s="159"/>
      <c r="G695" s="159"/>
      <c r="H695" s="159"/>
      <c r="I695" s="159"/>
      <c r="J695" s="159"/>
      <c r="K695" s="159"/>
      <c r="L695" s="159"/>
      <c r="M695" s="159"/>
      <c r="N695" s="159"/>
      <c r="O695" s="159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</row>
    <row r="696" spans="1:26" ht="12.75" customHeight="1">
      <c r="A696" s="159"/>
      <c r="B696" s="159"/>
      <c r="C696" s="159"/>
      <c r="D696" s="159"/>
      <c r="E696" s="159"/>
      <c r="F696" s="159"/>
      <c r="G696" s="159"/>
      <c r="H696" s="159"/>
      <c r="I696" s="159"/>
      <c r="J696" s="159"/>
      <c r="K696" s="159"/>
      <c r="L696" s="159"/>
      <c r="M696" s="159"/>
      <c r="N696" s="159"/>
      <c r="O696" s="159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</row>
    <row r="697" spans="1:26" ht="12.75" customHeight="1">
      <c r="A697" s="159"/>
      <c r="B697" s="159"/>
      <c r="C697" s="159"/>
      <c r="D697" s="159"/>
      <c r="E697" s="159"/>
      <c r="F697" s="159"/>
      <c r="G697" s="159"/>
      <c r="H697" s="159"/>
      <c r="I697" s="159"/>
      <c r="J697" s="159"/>
      <c r="K697" s="159"/>
      <c r="L697" s="159"/>
      <c r="M697" s="159"/>
      <c r="N697" s="159"/>
      <c r="O697" s="159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</row>
    <row r="698" spans="1:26" ht="12.75" customHeight="1">
      <c r="A698" s="159"/>
      <c r="B698" s="159"/>
      <c r="C698" s="159"/>
      <c r="D698" s="159"/>
      <c r="E698" s="159"/>
      <c r="F698" s="159"/>
      <c r="G698" s="159"/>
      <c r="H698" s="159"/>
      <c r="I698" s="159"/>
      <c r="J698" s="159"/>
      <c r="K698" s="159"/>
      <c r="L698" s="159"/>
      <c r="M698" s="159"/>
      <c r="N698" s="159"/>
      <c r="O698" s="159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</row>
    <row r="699" spans="1:26" ht="12.75" customHeight="1">
      <c r="A699" s="159"/>
      <c r="B699" s="159"/>
      <c r="C699" s="159"/>
      <c r="D699" s="159"/>
      <c r="E699" s="159"/>
      <c r="F699" s="159"/>
      <c r="G699" s="159"/>
      <c r="H699" s="159"/>
      <c r="I699" s="159"/>
      <c r="J699" s="159"/>
      <c r="K699" s="159"/>
      <c r="L699" s="159"/>
      <c r="M699" s="159"/>
      <c r="N699" s="159"/>
      <c r="O699" s="159"/>
      <c r="P699" s="159"/>
      <c r="Q699" s="159"/>
      <c r="R699" s="159"/>
      <c r="S699" s="159"/>
      <c r="T699" s="159"/>
      <c r="U699" s="159"/>
      <c r="V699" s="159"/>
      <c r="W699" s="159"/>
      <c r="X699" s="159"/>
      <c r="Y699" s="159"/>
      <c r="Z699" s="159"/>
    </row>
    <row r="700" spans="1:26" ht="12.75" customHeight="1">
      <c r="A700" s="159"/>
      <c r="B700" s="159"/>
      <c r="C700" s="159"/>
      <c r="D700" s="159"/>
      <c r="E700" s="159"/>
      <c r="F700" s="159"/>
      <c r="G700" s="159"/>
      <c r="H700" s="159"/>
      <c r="I700" s="159"/>
      <c r="J700" s="159"/>
      <c r="K700" s="159"/>
      <c r="L700" s="159"/>
      <c r="M700" s="159"/>
      <c r="N700" s="159"/>
      <c r="O700" s="159"/>
      <c r="P700" s="159"/>
      <c r="Q700" s="159"/>
      <c r="R700" s="159"/>
      <c r="S700" s="159"/>
      <c r="T700" s="159"/>
      <c r="U700" s="159"/>
      <c r="V700" s="159"/>
      <c r="W700" s="159"/>
      <c r="X700" s="159"/>
      <c r="Y700" s="159"/>
      <c r="Z700" s="159"/>
    </row>
    <row r="701" spans="1:26" ht="12.75" customHeight="1">
      <c r="A701" s="159"/>
      <c r="B701" s="159"/>
      <c r="C701" s="159"/>
      <c r="D701" s="159"/>
      <c r="E701" s="159"/>
      <c r="F701" s="159"/>
      <c r="G701" s="159"/>
      <c r="H701" s="159"/>
      <c r="I701" s="159"/>
      <c r="J701" s="159"/>
      <c r="K701" s="159"/>
      <c r="L701" s="159"/>
      <c r="M701" s="159"/>
      <c r="N701" s="159"/>
      <c r="O701" s="159"/>
      <c r="P701" s="159"/>
      <c r="Q701" s="159"/>
      <c r="R701" s="159"/>
      <c r="S701" s="159"/>
      <c r="T701" s="159"/>
      <c r="U701" s="159"/>
      <c r="V701" s="159"/>
      <c r="W701" s="159"/>
      <c r="X701" s="159"/>
      <c r="Y701" s="159"/>
      <c r="Z701" s="159"/>
    </row>
    <row r="702" spans="1:26" ht="12.75" customHeight="1">
      <c r="A702" s="159"/>
      <c r="B702" s="159"/>
      <c r="C702" s="159"/>
      <c r="D702" s="159"/>
      <c r="E702" s="159"/>
      <c r="F702" s="159"/>
      <c r="G702" s="159"/>
      <c r="H702" s="159"/>
      <c r="I702" s="159"/>
      <c r="J702" s="159"/>
      <c r="K702" s="159"/>
      <c r="L702" s="159"/>
      <c r="M702" s="159"/>
      <c r="N702" s="159"/>
      <c r="O702" s="159"/>
      <c r="P702" s="159"/>
      <c r="Q702" s="159"/>
      <c r="R702" s="159"/>
      <c r="S702" s="159"/>
      <c r="T702" s="159"/>
      <c r="U702" s="159"/>
      <c r="V702" s="159"/>
      <c r="W702" s="159"/>
      <c r="X702" s="159"/>
      <c r="Y702" s="159"/>
      <c r="Z702" s="159"/>
    </row>
    <row r="703" spans="1:26" ht="12.75" customHeight="1">
      <c r="A703" s="159"/>
      <c r="B703" s="159"/>
      <c r="C703" s="159"/>
      <c r="D703" s="159"/>
      <c r="E703" s="159"/>
      <c r="F703" s="159"/>
      <c r="G703" s="159"/>
      <c r="H703" s="159"/>
      <c r="I703" s="159"/>
      <c r="J703" s="159"/>
      <c r="K703" s="159"/>
      <c r="L703" s="159"/>
      <c r="M703" s="159"/>
      <c r="N703" s="159"/>
      <c r="O703" s="159"/>
      <c r="P703" s="159"/>
      <c r="Q703" s="159"/>
      <c r="R703" s="159"/>
      <c r="S703" s="159"/>
      <c r="T703" s="159"/>
      <c r="U703" s="159"/>
      <c r="V703" s="159"/>
      <c r="W703" s="159"/>
      <c r="X703" s="159"/>
      <c r="Y703" s="159"/>
      <c r="Z703" s="159"/>
    </row>
    <row r="704" spans="1:26" ht="12.75" customHeight="1">
      <c r="A704" s="159"/>
      <c r="B704" s="159"/>
      <c r="C704" s="159"/>
      <c r="D704" s="159"/>
      <c r="E704" s="159"/>
      <c r="F704" s="159"/>
      <c r="G704" s="159"/>
      <c r="H704" s="159"/>
      <c r="I704" s="159"/>
      <c r="J704" s="159"/>
      <c r="K704" s="159"/>
      <c r="L704" s="159"/>
      <c r="M704" s="159"/>
      <c r="N704" s="159"/>
      <c r="O704" s="159"/>
      <c r="P704" s="159"/>
      <c r="Q704" s="159"/>
      <c r="R704" s="159"/>
      <c r="S704" s="159"/>
      <c r="T704" s="159"/>
      <c r="U704" s="159"/>
      <c r="V704" s="159"/>
      <c r="W704" s="159"/>
      <c r="X704" s="159"/>
      <c r="Y704" s="159"/>
      <c r="Z704" s="159"/>
    </row>
    <row r="705" spans="1:26" ht="12.75" customHeight="1">
      <c r="A705" s="159"/>
      <c r="B705" s="159"/>
      <c r="C705" s="159"/>
      <c r="D705" s="159"/>
      <c r="E705" s="159"/>
      <c r="F705" s="159"/>
      <c r="G705" s="159"/>
      <c r="H705" s="159"/>
      <c r="I705" s="159"/>
      <c r="J705" s="159"/>
      <c r="K705" s="159"/>
      <c r="L705" s="159"/>
      <c r="M705" s="159"/>
      <c r="N705" s="159"/>
      <c r="O705" s="159"/>
      <c r="P705" s="159"/>
      <c r="Q705" s="159"/>
      <c r="R705" s="159"/>
      <c r="S705" s="159"/>
      <c r="T705" s="159"/>
      <c r="U705" s="159"/>
      <c r="V705" s="159"/>
      <c r="W705" s="159"/>
      <c r="X705" s="159"/>
      <c r="Y705" s="159"/>
      <c r="Z705" s="159"/>
    </row>
    <row r="706" spans="1:26" ht="12.75" customHeight="1">
      <c r="A706" s="159"/>
      <c r="B706" s="159"/>
      <c r="C706" s="159"/>
      <c r="D706" s="159"/>
      <c r="E706" s="159"/>
      <c r="F706" s="159"/>
      <c r="G706" s="159"/>
      <c r="H706" s="159"/>
      <c r="I706" s="159"/>
      <c r="J706" s="159"/>
      <c r="K706" s="159"/>
      <c r="L706" s="159"/>
      <c r="M706" s="159"/>
      <c r="N706" s="159"/>
      <c r="O706" s="159"/>
      <c r="P706" s="159"/>
      <c r="Q706" s="159"/>
      <c r="R706" s="159"/>
      <c r="S706" s="159"/>
      <c r="T706" s="159"/>
      <c r="U706" s="159"/>
      <c r="V706" s="159"/>
      <c r="W706" s="159"/>
      <c r="X706" s="159"/>
      <c r="Y706" s="159"/>
      <c r="Z706" s="159"/>
    </row>
    <row r="707" spans="1:26" ht="12.75" customHeight="1">
      <c r="A707" s="159"/>
      <c r="B707" s="159"/>
      <c r="C707" s="159"/>
      <c r="D707" s="159"/>
      <c r="E707" s="159"/>
      <c r="F707" s="159"/>
      <c r="G707" s="159"/>
      <c r="H707" s="159"/>
      <c r="I707" s="159"/>
      <c r="J707" s="159"/>
      <c r="K707" s="159"/>
      <c r="L707" s="159"/>
      <c r="M707" s="159"/>
      <c r="N707" s="159"/>
      <c r="O707" s="159"/>
      <c r="P707" s="159"/>
      <c r="Q707" s="159"/>
      <c r="R707" s="159"/>
      <c r="S707" s="159"/>
      <c r="T707" s="159"/>
      <c r="U707" s="159"/>
      <c r="V707" s="159"/>
      <c r="W707" s="159"/>
      <c r="X707" s="159"/>
      <c r="Y707" s="159"/>
      <c r="Z707" s="159"/>
    </row>
    <row r="708" spans="1:26" ht="12.75" customHeight="1">
      <c r="A708" s="159"/>
      <c r="B708" s="159"/>
      <c r="C708" s="159"/>
      <c r="D708" s="159"/>
      <c r="E708" s="159"/>
      <c r="F708" s="159"/>
      <c r="G708" s="159"/>
      <c r="H708" s="159"/>
      <c r="I708" s="159"/>
      <c r="J708" s="159"/>
      <c r="K708" s="159"/>
      <c r="L708" s="159"/>
      <c r="M708" s="159"/>
      <c r="N708" s="159"/>
      <c r="O708" s="159"/>
      <c r="P708" s="159"/>
      <c r="Q708" s="159"/>
      <c r="R708" s="159"/>
      <c r="S708" s="159"/>
      <c r="T708" s="159"/>
      <c r="U708" s="159"/>
      <c r="V708" s="159"/>
      <c r="W708" s="159"/>
      <c r="X708" s="159"/>
      <c r="Y708" s="159"/>
      <c r="Z708" s="159"/>
    </row>
    <row r="709" spans="1:26" ht="12.75" customHeight="1">
      <c r="A709" s="159"/>
      <c r="B709" s="159"/>
      <c r="C709" s="159"/>
      <c r="D709" s="159"/>
      <c r="E709" s="159"/>
      <c r="F709" s="159"/>
      <c r="G709" s="159"/>
      <c r="H709" s="159"/>
      <c r="I709" s="159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</row>
    <row r="710" spans="1:26" ht="12.75" customHeight="1">
      <c r="A710" s="159"/>
      <c r="B710" s="159"/>
      <c r="C710" s="159"/>
      <c r="D710" s="159"/>
      <c r="E710" s="159"/>
      <c r="F710" s="159"/>
      <c r="G710" s="159"/>
      <c r="H710" s="159"/>
      <c r="I710" s="159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</row>
    <row r="711" spans="1:26" ht="12.75" customHeight="1">
      <c r="A711" s="159"/>
      <c r="B711" s="159"/>
      <c r="C711" s="159"/>
      <c r="D711" s="159"/>
      <c r="E711" s="159"/>
      <c r="F711" s="159"/>
      <c r="G711" s="159"/>
      <c r="H711" s="159"/>
      <c r="I711" s="159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</row>
    <row r="712" spans="1:26" ht="12.75" customHeight="1">
      <c r="A712" s="159"/>
      <c r="B712" s="159"/>
      <c r="C712" s="159"/>
      <c r="D712" s="159"/>
      <c r="E712" s="159"/>
      <c r="F712" s="159"/>
      <c r="G712" s="159"/>
      <c r="H712" s="159"/>
      <c r="I712" s="159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</row>
    <row r="713" spans="1:26" ht="12.75" customHeight="1">
      <c r="A713" s="159"/>
      <c r="B713" s="159"/>
      <c r="C713" s="159"/>
      <c r="D713" s="159"/>
      <c r="E713" s="159"/>
      <c r="F713" s="159"/>
      <c r="G713" s="159"/>
      <c r="H713" s="159"/>
      <c r="I713" s="159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</row>
    <row r="714" spans="1:26" ht="12.75" customHeight="1">
      <c r="A714" s="159"/>
      <c r="B714" s="159"/>
      <c r="C714" s="159"/>
      <c r="D714" s="159"/>
      <c r="E714" s="159"/>
      <c r="F714" s="159"/>
      <c r="G714" s="159"/>
      <c r="H714" s="159"/>
      <c r="I714" s="159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</row>
    <row r="715" spans="1:26" ht="12.75" customHeight="1">
      <c r="A715" s="159"/>
      <c r="B715" s="159"/>
      <c r="C715" s="159"/>
      <c r="D715" s="159"/>
      <c r="E715" s="159"/>
      <c r="F715" s="159"/>
      <c r="G715" s="159"/>
      <c r="H715" s="159"/>
      <c r="I715" s="159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</row>
    <row r="716" spans="1:26" ht="12.75" customHeight="1">
      <c r="A716" s="159"/>
      <c r="B716" s="159"/>
      <c r="C716" s="159"/>
      <c r="D716" s="159"/>
      <c r="E716" s="159"/>
      <c r="F716" s="159"/>
      <c r="G716" s="159"/>
      <c r="H716" s="159"/>
      <c r="I716" s="159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</row>
    <row r="717" spans="1:26" ht="12.75" customHeight="1">
      <c r="A717" s="159"/>
      <c r="B717" s="159"/>
      <c r="C717" s="159"/>
      <c r="D717" s="159"/>
      <c r="E717" s="159"/>
      <c r="F717" s="159"/>
      <c r="G717" s="159"/>
      <c r="H717" s="159"/>
      <c r="I717" s="159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</row>
    <row r="718" spans="1:26" ht="12.75" customHeight="1">
      <c r="A718" s="159"/>
      <c r="B718" s="159"/>
      <c r="C718" s="159"/>
      <c r="D718" s="159"/>
      <c r="E718" s="159"/>
      <c r="F718" s="159"/>
      <c r="G718" s="159"/>
      <c r="H718" s="159"/>
      <c r="I718" s="159"/>
      <c r="J718" s="159"/>
      <c r="K718" s="159"/>
      <c r="L718" s="159"/>
      <c r="M718" s="159"/>
      <c r="N718" s="159"/>
      <c r="O718" s="159"/>
      <c r="P718" s="159"/>
      <c r="Q718" s="159"/>
      <c r="R718" s="159"/>
      <c r="S718" s="159"/>
      <c r="T718" s="159"/>
      <c r="U718" s="159"/>
      <c r="V718" s="159"/>
      <c r="W718" s="159"/>
      <c r="X718" s="159"/>
      <c r="Y718" s="159"/>
      <c r="Z718" s="159"/>
    </row>
    <row r="719" spans="1:26" ht="12.75" customHeight="1">
      <c r="A719" s="159"/>
      <c r="B719" s="159"/>
      <c r="C719" s="159"/>
      <c r="D719" s="159"/>
      <c r="E719" s="159"/>
      <c r="F719" s="159"/>
      <c r="G719" s="159"/>
      <c r="H719" s="159"/>
      <c r="I719" s="159"/>
      <c r="J719" s="159"/>
      <c r="K719" s="159"/>
      <c r="L719" s="159"/>
      <c r="M719" s="159"/>
      <c r="N719" s="159"/>
      <c r="O719" s="159"/>
      <c r="P719" s="159"/>
      <c r="Q719" s="159"/>
      <c r="R719" s="159"/>
      <c r="S719" s="159"/>
      <c r="T719" s="159"/>
      <c r="U719" s="159"/>
      <c r="V719" s="159"/>
      <c r="W719" s="159"/>
      <c r="X719" s="159"/>
      <c r="Y719" s="159"/>
      <c r="Z719" s="159"/>
    </row>
    <row r="720" spans="1:26" ht="12.75" customHeight="1">
      <c r="A720" s="159"/>
      <c r="B720" s="159"/>
      <c r="C720" s="159"/>
      <c r="D720" s="159"/>
      <c r="E720" s="159"/>
      <c r="F720" s="159"/>
      <c r="G720" s="159"/>
      <c r="H720" s="159"/>
      <c r="I720" s="159"/>
      <c r="J720" s="159"/>
      <c r="K720" s="159"/>
      <c r="L720" s="159"/>
      <c r="M720" s="159"/>
      <c r="N720" s="159"/>
      <c r="O720" s="159"/>
      <c r="P720" s="159"/>
      <c r="Q720" s="159"/>
      <c r="R720" s="159"/>
      <c r="S720" s="159"/>
      <c r="T720" s="159"/>
      <c r="U720" s="159"/>
      <c r="V720" s="159"/>
      <c r="W720" s="159"/>
      <c r="X720" s="159"/>
      <c r="Y720" s="159"/>
      <c r="Z720" s="159"/>
    </row>
    <row r="721" spans="1:26" ht="12.75" customHeight="1">
      <c r="A721" s="159"/>
      <c r="B721" s="159"/>
      <c r="C721" s="159"/>
      <c r="D721" s="159"/>
      <c r="E721" s="159"/>
      <c r="F721" s="159"/>
      <c r="G721" s="159"/>
      <c r="H721" s="159"/>
      <c r="I721" s="159"/>
      <c r="J721" s="159"/>
      <c r="K721" s="159"/>
      <c r="L721" s="159"/>
      <c r="M721" s="159"/>
      <c r="N721" s="159"/>
      <c r="O721" s="159"/>
      <c r="P721" s="159"/>
      <c r="Q721" s="159"/>
      <c r="R721" s="159"/>
      <c r="S721" s="159"/>
      <c r="T721" s="159"/>
      <c r="U721" s="159"/>
      <c r="V721" s="159"/>
      <c r="W721" s="159"/>
      <c r="X721" s="159"/>
      <c r="Y721" s="159"/>
      <c r="Z721" s="159"/>
    </row>
    <row r="722" spans="1:26" ht="12.75" customHeight="1">
      <c r="A722" s="159"/>
      <c r="B722" s="159"/>
      <c r="C722" s="159"/>
      <c r="D722" s="159"/>
      <c r="E722" s="159"/>
      <c r="F722" s="159"/>
      <c r="G722" s="159"/>
      <c r="H722" s="159"/>
      <c r="I722" s="159"/>
      <c r="J722" s="159"/>
      <c r="K722" s="159"/>
      <c r="L722" s="159"/>
      <c r="M722" s="159"/>
      <c r="N722" s="159"/>
      <c r="O722" s="159"/>
      <c r="P722" s="159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</row>
    <row r="723" spans="1:26" ht="12.75" customHeight="1">
      <c r="A723" s="159"/>
      <c r="B723" s="159"/>
      <c r="C723" s="159"/>
      <c r="D723" s="159"/>
      <c r="E723" s="159"/>
      <c r="F723" s="159"/>
      <c r="G723" s="159"/>
      <c r="H723" s="159"/>
      <c r="I723" s="159"/>
      <c r="J723" s="159"/>
      <c r="K723" s="159"/>
      <c r="L723" s="159"/>
      <c r="M723" s="159"/>
      <c r="N723" s="159"/>
      <c r="O723" s="159"/>
      <c r="P723" s="159"/>
      <c r="Q723" s="159"/>
      <c r="R723" s="159"/>
      <c r="S723" s="159"/>
      <c r="T723" s="159"/>
      <c r="U723" s="159"/>
      <c r="V723" s="159"/>
      <c r="W723" s="159"/>
      <c r="X723" s="159"/>
      <c r="Y723" s="159"/>
      <c r="Z723" s="159"/>
    </row>
    <row r="724" spans="1:26" ht="12.75" customHeight="1">
      <c r="A724" s="159"/>
      <c r="B724" s="159"/>
      <c r="C724" s="159"/>
      <c r="D724" s="159"/>
      <c r="E724" s="159"/>
      <c r="F724" s="159"/>
      <c r="G724" s="159"/>
      <c r="H724" s="159"/>
      <c r="I724" s="159"/>
      <c r="J724" s="159"/>
      <c r="K724" s="159"/>
      <c r="L724" s="159"/>
      <c r="M724" s="159"/>
      <c r="N724" s="159"/>
      <c r="O724" s="159"/>
      <c r="P724" s="159"/>
      <c r="Q724" s="159"/>
      <c r="R724" s="159"/>
      <c r="S724" s="159"/>
      <c r="T724" s="159"/>
      <c r="U724" s="159"/>
      <c r="V724" s="159"/>
      <c r="W724" s="159"/>
      <c r="X724" s="159"/>
      <c r="Y724" s="159"/>
      <c r="Z724" s="159"/>
    </row>
    <row r="725" spans="1:26" ht="12.75" customHeight="1">
      <c r="A725" s="159"/>
      <c r="B725" s="159"/>
      <c r="C725" s="159"/>
      <c r="D725" s="159"/>
      <c r="E725" s="159"/>
      <c r="F725" s="159"/>
      <c r="G725" s="159"/>
      <c r="H725" s="159"/>
      <c r="I725" s="159"/>
      <c r="J725" s="159"/>
      <c r="K725" s="159"/>
      <c r="L725" s="159"/>
      <c r="M725" s="159"/>
      <c r="N725" s="159"/>
      <c r="O725" s="159"/>
      <c r="P725" s="159"/>
      <c r="Q725" s="159"/>
      <c r="R725" s="159"/>
      <c r="S725" s="159"/>
      <c r="T725" s="159"/>
      <c r="U725" s="159"/>
      <c r="V725" s="159"/>
      <c r="W725" s="159"/>
      <c r="X725" s="159"/>
      <c r="Y725" s="159"/>
      <c r="Z725" s="159"/>
    </row>
    <row r="726" spans="1:26" ht="12.75" customHeight="1">
      <c r="A726" s="159"/>
      <c r="B726" s="159"/>
      <c r="C726" s="159"/>
      <c r="D726" s="159"/>
      <c r="E726" s="159"/>
      <c r="F726" s="159"/>
      <c r="G726" s="159"/>
      <c r="H726" s="159"/>
      <c r="I726" s="159"/>
      <c r="J726" s="159"/>
      <c r="K726" s="159"/>
      <c r="L726" s="159"/>
      <c r="M726" s="159"/>
      <c r="N726" s="159"/>
      <c r="O726" s="159"/>
      <c r="P726" s="159"/>
      <c r="Q726" s="159"/>
      <c r="R726" s="159"/>
      <c r="S726" s="159"/>
      <c r="T726" s="159"/>
      <c r="U726" s="159"/>
      <c r="V726" s="159"/>
      <c r="W726" s="159"/>
      <c r="X726" s="159"/>
      <c r="Y726" s="159"/>
      <c r="Z726" s="159"/>
    </row>
    <row r="727" spans="1:26" ht="12.75" customHeight="1">
      <c r="A727" s="159"/>
      <c r="B727" s="159"/>
      <c r="C727" s="159"/>
      <c r="D727" s="159"/>
      <c r="E727" s="159"/>
      <c r="F727" s="159"/>
      <c r="G727" s="159"/>
      <c r="H727" s="159"/>
      <c r="I727" s="159"/>
      <c r="J727" s="159"/>
      <c r="K727" s="159"/>
      <c r="L727" s="159"/>
      <c r="M727" s="159"/>
      <c r="N727" s="159"/>
      <c r="O727" s="159"/>
      <c r="P727" s="159"/>
      <c r="Q727" s="159"/>
      <c r="R727" s="159"/>
      <c r="S727" s="159"/>
      <c r="T727" s="159"/>
      <c r="U727" s="159"/>
      <c r="V727" s="159"/>
      <c r="W727" s="159"/>
      <c r="X727" s="159"/>
      <c r="Y727" s="159"/>
      <c r="Z727" s="159"/>
    </row>
    <row r="728" spans="1:26" ht="12.75" customHeight="1">
      <c r="A728" s="159"/>
      <c r="B728" s="159"/>
      <c r="C728" s="159"/>
      <c r="D728" s="159"/>
      <c r="E728" s="159"/>
      <c r="F728" s="159"/>
      <c r="G728" s="159"/>
      <c r="H728" s="159"/>
      <c r="I728" s="159"/>
      <c r="J728" s="159"/>
      <c r="K728" s="159"/>
      <c r="L728" s="159"/>
      <c r="M728" s="159"/>
      <c r="N728" s="159"/>
      <c r="O728" s="159"/>
      <c r="P728" s="159"/>
      <c r="Q728" s="159"/>
      <c r="R728" s="159"/>
      <c r="S728" s="159"/>
      <c r="T728" s="159"/>
      <c r="U728" s="159"/>
      <c r="V728" s="159"/>
      <c r="W728" s="159"/>
      <c r="X728" s="159"/>
      <c r="Y728" s="159"/>
      <c r="Z728" s="159"/>
    </row>
    <row r="729" spans="1:26" ht="12.75" customHeight="1">
      <c r="A729" s="159"/>
      <c r="B729" s="159"/>
      <c r="C729" s="159"/>
      <c r="D729" s="159"/>
      <c r="E729" s="159"/>
      <c r="F729" s="159"/>
      <c r="G729" s="159"/>
      <c r="H729" s="159"/>
      <c r="I729" s="159"/>
      <c r="J729" s="159"/>
      <c r="K729" s="159"/>
      <c r="L729" s="159"/>
      <c r="M729" s="159"/>
      <c r="N729" s="159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</row>
    <row r="730" spans="1:26" ht="12.75" customHeight="1">
      <c r="A730" s="159"/>
      <c r="B730" s="159"/>
      <c r="C730" s="159"/>
      <c r="D730" s="159"/>
      <c r="E730" s="159"/>
      <c r="F730" s="159"/>
      <c r="G730" s="159"/>
      <c r="H730" s="159"/>
      <c r="I730" s="159"/>
      <c r="J730" s="159"/>
      <c r="K730" s="159"/>
      <c r="L730" s="159"/>
      <c r="M730" s="159"/>
      <c r="N730" s="159"/>
      <c r="O730" s="159"/>
      <c r="P730" s="159"/>
      <c r="Q730" s="159"/>
      <c r="R730" s="159"/>
      <c r="S730" s="159"/>
      <c r="T730" s="159"/>
      <c r="U730" s="159"/>
      <c r="V730" s="159"/>
      <c r="W730" s="159"/>
      <c r="X730" s="159"/>
      <c r="Y730" s="159"/>
      <c r="Z730" s="159"/>
    </row>
    <row r="731" spans="1:26" ht="12.75" customHeight="1">
      <c r="A731" s="159"/>
      <c r="B731" s="159"/>
      <c r="C731" s="159"/>
      <c r="D731" s="159"/>
      <c r="E731" s="159"/>
      <c r="F731" s="159"/>
      <c r="G731" s="159"/>
      <c r="H731" s="159"/>
      <c r="I731" s="159"/>
      <c r="J731" s="159"/>
      <c r="K731" s="159"/>
      <c r="L731" s="159"/>
      <c r="M731" s="159"/>
      <c r="N731" s="159"/>
      <c r="O731" s="159"/>
      <c r="P731" s="159"/>
      <c r="Q731" s="159"/>
      <c r="R731" s="159"/>
      <c r="S731" s="159"/>
      <c r="T731" s="159"/>
      <c r="U731" s="159"/>
      <c r="V731" s="159"/>
      <c r="W731" s="159"/>
      <c r="X731" s="159"/>
      <c r="Y731" s="159"/>
      <c r="Z731" s="159"/>
    </row>
    <row r="732" spans="1:26" ht="12.75" customHeight="1">
      <c r="A732" s="159"/>
      <c r="B732" s="159"/>
      <c r="C732" s="159"/>
      <c r="D732" s="159"/>
      <c r="E732" s="159"/>
      <c r="F732" s="159"/>
      <c r="G732" s="159"/>
      <c r="H732" s="159"/>
      <c r="I732" s="159"/>
      <c r="J732" s="159"/>
      <c r="K732" s="159"/>
      <c r="L732" s="159"/>
      <c r="M732" s="159"/>
      <c r="N732" s="159"/>
      <c r="O732" s="159"/>
      <c r="P732" s="159"/>
      <c r="Q732" s="159"/>
      <c r="R732" s="159"/>
      <c r="S732" s="159"/>
      <c r="T732" s="159"/>
      <c r="U732" s="159"/>
      <c r="V732" s="159"/>
      <c r="W732" s="159"/>
      <c r="X732" s="159"/>
      <c r="Y732" s="159"/>
      <c r="Z732" s="159"/>
    </row>
    <row r="733" spans="1:26" ht="12.75" customHeight="1">
      <c r="A733" s="159"/>
      <c r="B733" s="159"/>
      <c r="C733" s="159"/>
      <c r="D733" s="159"/>
      <c r="E733" s="159"/>
      <c r="F733" s="159"/>
      <c r="G733" s="159"/>
      <c r="H733" s="159"/>
      <c r="I733" s="159"/>
      <c r="J733" s="159"/>
      <c r="K733" s="159"/>
      <c r="L733" s="159"/>
      <c r="M733" s="159"/>
      <c r="N733" s="159"/>
      <c r="O733" s="159"/>
      <c r="P733" s="159"/>
      <c r="Q733" s="159"/>
      <c r="R733" s="159"/>
      <c r="S733" s="159"/>
      <c r="T733" s="159"/>
      <c r="U733" s="159"/>
      <c r="V733" s="159"/>
      <c r="W733" s="159"/>
      <c r="X733" s="159"/>
      <c r="Y733" s="159"/>
      <c r="Z733" s="159"/>
    </row>
    <row r="734" spans="1:26" ht="12.75" customHeight="1">
      <c r="A734" s="159"/>
      <c r="B734" s="159"/>
      <c r="C734" s="159"/>
      <c r="D734" s="159"/>
      <c r="E734" s="159"/>
      <c r="F734" s="159"/>
      <c r="G734" s="159"/>
      <c r="H734" s="159"/>
      <c r="I734" s="159"/>
      <c r="J734" s="159"/>
      <c r="K734" s="159"/>
      <c r="L734" s="159"/>
      <c r="M734" s="159"/>
      <c r="N734" s="159"/>
      <c r="O734" s="159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</row>
    <row r="735" spans="1:26" ht="12.75" customHeight="1">
      <c r="A735" s="159"/>
      <c r="B735" s="159"/>
      <c r="C735" s="159"/>
      <c r="D735" s="159"/>
      <c r="E735" s="159"/>
      <c r="F735" s="159"/>
      <c r="G735" s="159"/>
      <c r="H735" s="159"/>
      <c r="I735" s="159"/>
      <c r="J735" s="159"/>
      <c r="K735" s="159"/>
      <c r="L735" s="159"/>
      <c r="M735" s="159"/>
      <c r="N735" s="159"/>
      <c r="O735" s="159"/>
      <c r="P735" s="159"/>
      <c r="Q735" s="159"/>
      <c r="R735" s="159"/>
      <c r="S735" s="159"/>
      <c r="T735" s="159"/>
      <c r="U735" s="159"/>
      <c r="V735" s="159"/>
      <c r="W735" s="159"/>
      <c r="X735" s="159"/>
      <c r="Y735" s="159"/>
      <c r="Z735" s="159"/>
    </row>
    <row r="736" spans="1:26" ht="12.75" customHeight="1">
      <c r="A736" s="159"/>
      <c r="B736" s="159"/>
      <c r="C736" s="159"/>
      <c r="D736" s="159"/>
      <c r="E736" s="159"/>
      <c r="F736" s="159"/>
      <c r="G736" s="159"/>
      <c r="H736" s="159"/>
      <c r="I736" s="159"/>
      <c r="J736" s="159"/>
      <c r="K736" s="159"/>
      <c r="L736" s="159"/>
      <c r="M736" s="159"/>
      <c r="N736" s="159"/>
      <c r="O736" s="159"/>
      <c r="P736" s="159"/>
      <c r="Q736" s="159"/>
      <c r="R736" s="159"/>
      <c r="S736" s="159"/>
      <c r="T736" s="159"/>
      <c r="U736" s="159"/>
      <c r="V736" s="159"/>
      <c r="W736" s="159"/>
      <c r="X736" s="159"/>
      <c r="Y736" s="159"/>
      <c r="Z736" s="159"/>
    </row>
    <row r="737" spans="1:26" ht="12.75" customHeight="1">
      <c r="A737" s="159"/>
      <c r="B737" s="159"/>
      <c r="C737" s="159"/>
      <c r="D737" s="159"/>
      <c r="E737" s="159"/>
      <c r="F737" s="159"/>
      <c r="G737" s="159"/>
      <c r="H737" s="159"/>
      <c r="I737" s="159"/>
      <c r="J737" s="159"/>
      <c r="K737" s="159"/>
      <c r="L737" s="159"/>
      <c r="M737" s="159"/>
      <c r="N737" s="159"/>
      <c r="O737" s="159"/>
      <c r="P737" s="159"/>
      <c r="Q737" s="159"/>
      <c r="R737" s="159"/>
      <c r="S737" s="159"/>
      <c r="T737" s="159"/>
      <c r="U737" s="159"/>
      <c r="V737" s="159"/>
      <c r="W737" s="159"/>
      <c r="X737" s="159"/>
      <c r="Y737" s="159"/>
      <c r="Z737" s="159"/>
    </row>
    <row r="738" spans="1:26" ht="12.75" customHeight="1">
      <c r="A738" s="159"/>
      <c r="B738" s="159"/>
      <c r="C738" s="159"/>
      <c r="D738" s="159"/>
      <c r="E738" s="159"/>
      <c r="F738" s="159"/>
      <c r="G738" s="159"/>
      <c r="H738" s="159"/>
      <c r="I738" s="159"/>
      <c r="J738" s="159"/>
      <c r="K738" s="159"/>
      <c r="L738" s="159"/>
      <c r="M738" s="159"/>
      <c r="N738" s="159"/>
      <c r="O738" s="159"/>
      <c r="P738" s="159"/>
      <c r="Q738" s="159"/>
      <c r="R738" s="159"/>
      <c r="S738" s="159"/>
      <c r="T738" s="159"/>
      <c r="U738" s="159"/>
      <c r="V738" s="159"/>
      <c r="W738" s="159"/>
      <c r="X738" s="159"/>
      <c r="Y738" s="159"/>
      <c r="Z738" s="159"/>
    </row>
    <row r="739" spans="1:26" ht="12.75" customHeight="1">
      <c r="A739" s="159"/>
      <c r="B739" s="159"/>
      <c r="C739" s="159"/>
      <c r="D739" s="159"/>
      <c r="E739" s="159"/>
      <c r="F739" s="159"/>
      <c r="G739" s="159"/>
      <c r="H739" s="159"/>
      <c r="I739" s="159"/>
      <c r="J739" s="159"/>
      <c r="K739" s="159"/>
      <c r="L739" s="159"/>
      <c r="M739" s="159"/>
      <c r="N739" s="159"/>
      <c r="O739" s="159"/>
      <c r="P739" s="159"/>
      <c r="Q739" s="159"/>
      <c r="R739" s="159"/>
      <c r="S739" s="159"/>
      <c r="T739" s="159"/>
      <c r="U739" s="159"/>
      <c r="V739" s="159"/>
      <c r="W739" s="159"/>
      <c r="X739" s="159"/>
      <c r="Y739" s="159"/>
      <c r="Z739" s="159"/>
    </row>
    <row r="740" spans="1:26" ht="12.75" customHeight="1">
      <c r="A740" s="159"/>
      <c r="B740" s="159"/>
      <c r="C740" s="159"/>
      <c r="D740" s="159"/>
      <c r="E740" s="159"/>
      <c r="F740" s="159"/>
      <c r="G740" s="159"/>
      <c r="H740" s="159"/>
      <c r="I740" s="159"/>
      <c r="J740" s="159"/>
      <c r="K740" s="159"/>
      <c r="L740" s="159"/>
      <c r="M740" s="159"/>
      <c r="N740" s="159"/>
      <c r="O740" s="159"/>
      <c r="P740" s="159"/>
      <c r="Q740" s="159"/>
      <c r="R740" s="159"/>
      <c r="S740" s="159"/>
      <c r="T740" s="159"/>
      <c r="U740" s="159"/>
      <c r="V740" s="159"/>
      <c r="W740" s="159"/>
      <c r="X740" s="159"/>
      <c r="Y740" s="159"/>
      <c r="Z740" s="159"/>
    </row>
    <row r="741" spans="1:26" ht="12.75" customHeight="1">
      <c r="A741" s="159"/>
      <c r="B741" s="159"/>
      <c r="C741" s="159"/>
      <c r="D741" s="159"/>
      <c r="E741" s="159"/>
      <c r="F741" s="159"/>
      <c r="G741" s="159"/>
      <c r="H741" s="159"/>
      <c r="I741" s="159"/>
      <c r="J741" s="159"/>
      <c r="K741" s="159"/>
      <c r="L741" s="159"/>
      <c r="M741" s="159"/>
      <c r="N741" s="159"/>
      <c r="O741" s="159"/>
      <c r="P741" s="159"/>
      <c r="Q741" s="159"/>
      <c r="R741" s="159"/>
      <c r="S741" s="159"/>
      <c r="T741" s="159"/>
      <c r="U741" s="159"/>
      <c r="V741" s="159"/>
      <c r="W741" s="159"/>
      <c r="X741" s="159"/>
      <c r="Y741" s="159"/>
      <c r="Z741" s="159"/>
    </row>
    <row r="742" spans="1:26" ht="12.75" customHeight="1">
      <c r="A742" s="159"/>
      <c r="B742" s="159"/>
      <c r="C742" s="159"/>
      <c r="D742" s="159"/>
      <c r="E742" s="159"/>
      <c r="F742" s="159"/>
      <c r="G742" s="159"/>
      <c r="H742" s="159"/>
      <c r="I742" s="159"/>
      <c r="J742" s="159"/>
      <c r="K742" s="159"/>
      <c r="L742" s="159"/>
      <c r="M742" s="159"/>
      <c r="N742" s="159"/>
      <c r="O742" s="159"/>
      <c r="P742" s="159"/>
      <c r="Q742" s="159"/>
      <c r="R742" s="159"/>
      <c r="S742" s="159"/>
      <c r="T742" s="159"/>
      <c r="U742" s="159"/>
      <c r="V742" s="159"/>
      <c r="W742" s="159"/>
      <c r="X742" s="159"/>
      <c r="Y742" s="159"/>
      <c r="Z742" s="159"/>
    </row>
    <row r="743" spans="1:26" ht="12.75" customHeight="1">
      <c r="A743" s="159"/>
      <c r="B743" s="159"/>
      <c r="C743" s="159"/>
      <c r="D743" s="159"/>
      <c r="E743" s="159"/>
      <c r="F743" s="159"/>
      <c r="G743" s="159"/>
      <c r="H743" s="159"/>
      <c r="I743" s="159"/>
      <c r="J743" s="159"/>
      <c r="K743" s="159"/>
      <c r="L743" s="159"/>
      <c r="M743" s="159"/>
      <c r="N743" s="159"/>
      <c r="O743" s="159"/>
      <c r="P743" s="159"/>
      <c r="Q743" s="159"/>
      <c r="R743" s="159"/>
      <c r="S743" s="159"/>
      <c r="T743" s="159"/>
      <c r="U743" s="159"/>
      <c r="V743" s="159"/>
      <c r="W743" s="159"/>
      <c r="X743" s="159"/>
      <c r="Y743" s="159"/>
      <c r="Z743" s="159"/>
    </row>
    <row r="744" spans="1:26" ht="12.75" customHeight="1">
      <c r="A744" s="159"/>
      <c r="B744" s="159"/>
      <c r="C744" s="159"/>
      <c r="D744" s="159"/>
      <c r="E744" s="159"/>
      <c r="F744" s="159"/>
      <c r="G744" s="159"/>
      <c r="H744" s="159"/>
      <c r="I744" s="159"/>
      <c r="J744" s="159"/>
      <c r="K744" s="159"/>
      <c r="L744" s="159"/>
      <c r="M744" s="159"/>
      <c r="N744" s="159"/>
      <c r="O744" s="159"/>
      <c r="P744" s="159"/>
      <c r="Q744" s="159"/>
      <c r="R744" s="159"/>
      <c r="S744" s="159"/>
      <c r="T744" s="159"/>
      <c r="U744" s="159"/>
      <c r="V744" s="159"/>
      <c r="W744" s="159"/>
      <c r="X744" s="159"/>
      <c r="Y744" s="159"/>
      <c r="Z744" s="159"/>
    </row>
    <row r="745" spans="1:26" ht="12.75" customHeight="1">
      <c r="A745" s="159"/>
      <c r="B745" s="159"/>
      <c r="C745" s="159"/>
      <c r="D745" s="159"/>
      <c r="E745" s="159"/>
      <c r="F745" s="159"/>
      <c r="G745" s="159"/>
      <c r="H745" s="159"/>
      <c r="I745" s="159"/>
      <c r="J745" s="159"/>
      <c r="K745" s="159"/>
      <c r="L745" s="159"/>
      <c r="M745" s="159"/>
      <c r="N745" s="159"/>
      <c r="O745" s="159"/>
      <c r="P745" s="159"/>
      <c r="Q745" s="159"/>
      <c r="R745" s="159"/>
      <c r="S745" s="159"/>
      <c r="T745" s="159"/>
      <c r="U745" s="159"/>
      <c r="V745" s="159"/>
      <c r="W745" s="159"/>
      <c r="X745" s="159"/>
      <c r="Y745" s="159"/>
      <c r="Z745" s="159"/>
    </row>
    <row r="746" spans="1:26" ht="12.75" customHeight="1">
      <c r="A746" s="159"/>
      <c r="B746" s="159"/>
      <c r="C746" s="159"/>
      <c r="D746" s="159"/>
      <c r="E746" s="159"/>
      <c r="F746" s="159"/>
      <c r="G746" s="159"/>
      <c r="H746" s="159"/>
      <c r="I746" s="159"/>
      <c r="J746" s="159"/>
      <c r="K746" s="159"/>
      <c r="L746" s="159"/>
      <c r="M746" s="159"/>
      <c r="N746" s="159"/>
      <c r="O746" s="159"/>
      <c r="P746" s="159"/>
      <c r="Q746" s="159"/>
      <c r="R746" s="159"/>
      <c r="S746" s="159"/>
      <c r="T746" s="159"/>
      <c r="U746" s="159"/>
      <c r="V746" s="159"/>
      <c r="W746" s="159"/>
      <c r="X746" s="159"/>
      <c r="Y746" s="159"/>
      <c r="Z746" s="159"/>
    </row>
    <row r="747" spans="1:26" ht="12.75" customHeight="1">
      <c r="A747" s="159"/>
      <c r="B747" s="159"/>
      <c r="C747" s="159"/>
      <c r="D747" s="159"/>
      <c r="E747" s="159"/>
      <c r="F747" s="159"/>
      <c r="G747" s="159"/>
      <c r="H747" s="159"/>
      <c r="I747" s="159"/>
      <c r="J747" s="159"/>
      <c r="K747" s="159"/>
      <c r="L747" s="159"/>
      <c r="M747" s="159"/>
      <c r="N747" s="159"/>
      <c r="O747" s="159"/>
      <c r="P747" s="159"/>
      <c r="Q747" s="159"/>
      <c r="R747" s="159"/>
      <c r="S747" s="159"/>
      <c r="T747" s="159"/>
      <c r="U747" s="159"/>
      <c r="V747" s="159"/>
      <c r="W747" s="159"/>
      <c r="X747" s="159"/>
      <c r="Y747" s="159"/>
      <c r="Z747" s="159"/>
    </row>
    <row r="748" spans="1:26" ht="12.75" customHeight="1">
      <c r="A748" s="159"/>
      <c r="B748" s="159"/>
      <c r="C748" s="159"/>
      <c r="D748" s="159"/>
      <c r="E748" s="159"/>
      <c r="F748" s="159"/>
      <c r="G748" s="159"/>
      <c r="H748" s="159"/>
      <c r="I748" s="159"/>
      <c r="J748" s="159"/>
      <c r="K748" s="159"/>
      <c r="L748" s="159"/>
      <c r="M748" s="159"/>
      <c r="N748" s="159"/>
      <c r="O748" s="159"/>
      <c r="P748" s="159"/>
      <c r="Q748" s="159"/>
      <c r="R748" s="159"/>
      <c r="S748" s="159"/>
      <c r="T748" s="159"/>
      <c r="U748" s="159"/>
      <c r="V748" s="159"/>
      <c r="W748" s="159"/>
      <c r="X748" s="159"/>
      <c r="Y748" s="159"/>
      <c r="Z748" s="159"/>
    </row>
    <row r="749" spans="1:26" ht="12.75" customHeight="1">
      <c r="A749" s="159"/>
      <c r="B749" s="159"/>
      <c r="C749" s="159"/>
      <c r="D749" s="159"/>
      <c r="E749" s="159"/>
      <c r="F749" s="159"/>
      <c r="G749" s="159"/>
      <c r="H749" s="159"/>
      <c r="I749" s="159"/>
      <c r="J749" s="159"/>
      <c r="K749" s="159"/>
      <c r="L749" s="159"/>
      <c r="M749" s="159"/>
      <c r="N749" s="159"/>
      <c r="O749" s="159"/>
      <c r="P749" s="159"/>
      <c r="Q749" s="159"/>
      <c r="R749" s="159"/>
      <c r="S749" s="159"/>
      <c r="T749" s="159"/>
      <c r="U749" s="159"/>
      <c r="V749" s="159"/>
      <c r="W749" s="159"/>
      <c r="X749" s="159"/>
      <c r="Y749" s="159"/>
      <c r="Z749" s="159"/>
    </row>
    <row r="750" spans="1:26" ht="12.75" customHeight="1">
      <c r="A750" s="159"/>
      <c r="B750" s="159"/>
      <c r="C750" s="159"/>
      <c r="D750" s="159"/>
      <c r="E750" s="159"/>
      <c r="F750" s="159"/>
      <c r="G750" s="159"/>
      <c r="H750" s="159"/>
      <c r="I750" s="159"/>
      <c r="J750" s="159"/>
      <c r="K750" s="159"/>
      <c r="L750" s="159"/>
      <c r="M750" s="159"/>
      <c r="N750" s="159"/>
      <c r="O750" s="159"/>
      <c r="P750" s="159"/>
      <c r="Q750" s="159"/>
      <c r="R750" s="159"/>
      <c r="S750" s="159"/>
      <c r="T750" s="159"/>
      <c r="U750" s="159"/>
      <c r="V750" s="159"/>
      <c r="W750" s="159"/>
      <c r="X750" s="159"/>
      <c r="Y750" s="159"/>
      <c r="Z750" s="159"/>
    </row>
    <row r="751" spans="1:26" ht="12.75" customHeight="1">
      <c r="A751" s="159"/>
      <c r="B751" s="159"/>
      <c r="C751" s="159"/>
      <c r="D751" s="159"/>
      <c r="E751" s="159"/>
      <c r="F751" s="159"/>
      <c r="G751" s="159"/>
      <c r="H751" s="159"/>
      <c r="I751" s="159"/>
      <c r="J751" s="159"/>
      <c r="K751" s="159"/>
      <c r="L751" s="159"/>
      <c r="M751" s="159"/>
      <c r="N751" s="159"/>
      <c r="O751" s="159"/>
      <c r="P751" s="159"/>
      <c r="Q751" s="159"/>
      <c r="R751" s="159"/>
      <c r="S751" s="159"/>
      <c r="T751" s="159"/>
      <c r="U751" s="159"/>
      <c r="V751" s="159"/>
      <c r="W751" s="159"/>
      <c r="X751" s="159"/>
      <c r="Y751" s="159"/>
      <c r="Z751" s="159"/>
    </row>
    <row r="752" spans="1:26" ht="12.75" customHeight="1">
      <c r="A752" s="159"/>
      <c r="B752" s="159"/>
      <c r="C752" s="159"/>
      <c r="D752" s="159"/>
      <c r="E752" s="159"/>
      <c r="F752" s="159"/>
      <c r="G752" s="159"/>
      <c r="H752" s="159"/>
      <c r="I752" s="159"/>
      <c r="J752" s="159"/>
      <c r="K752" s="159"/>
      <c r="L752" s="159"/>
      <c r="M752" s="159"/>
      <c r="N752" s="159"/>
      <c r="O752" s="159"/>
      <c r="P752" s="159"/>
      <c r="Q752" s="159"/>
      <c r="R752" s="159"/>
      <c r="S752" s="159"/>
      <c r="T752" s="159"/>
      <c r="U752" s="159"/>
      <c r="V752" s="159"/>
      <c r="W752" s="159"/>
      <c r="X752" s="159"/>
      <c r="Y752" s="159"/>
      <c r="Z752" s="159"/>
    </row>
    <row r="753" spans="1:26" ht="12.75" customHeight="1">
      <c r="A753" s="159"/>
      <c r="B753" s="159"/>
      <c r="C753" s="159"/>
      <c r="D753" s="159"/>
      <c r="E753" s="159"/>
      <c r="F753" s="159"/>
      <c r="G753" s="159"/>
      <c r="H753" s="159"/>
      <c r="I753" s="159"/>
      <c r="J753" s="159"/>
      <c r="K753" s="159"/>
      <c r="L753" s="159"/>
      <c r="M753" s="159"/>
      <c r="N753" s="159"/>
      <c r="O753" s="159"/>
      <c r="P753" s="159"/>
      <c r="Q753" s="159"/>
      <c r="R753" s="159"/>
      <c r="S753" s="159"/>
      <c r="T753" s="159"/>
      <c r="U753" s="159"/>
      <c r="V753" s="159"/>
      <c r="W753" s="159"/>
      <c r="X753" s="159"/>
      <c r="Y753" s="159"/>
      <c r="Z753" s="159"/>
    </row>
    <row r="754" spans="1:26" ht="12.75" customHeight="1">
      <c r="A754" s="159"/>
      <c r="B754" s="159"/>
      <c r="C754" s="159"/>
      <c r="D754" s="159"/>
      <c r="E754" s="159"/>
      <c r="F754" s="159"/>
      <c r="G754" s="159"/>
      <c r="H754" s="159"/>
      <c r="I754" s="159"/>
      <c r="J754" s="159"/>
      <c r="K754" s="159"/>
      <c r="L754" s="159"/>
      <c r="M754" s="159"/>
      <c r="N754" s="159"/>
      <c r="O754" s="159"/>
      <c r="P754" s="159"/>
      <c r="Q754" s="159"/>
      <c r="R754" s="159"/>
      <c r="S754" s="159"/>
      <c r="T754" s="159"/>
      <c r="U754" s="159"/>
      <c r="V754" s="159"/>
      <c r="W754" s="159"/>
      <c r="X754" s="159"/>
      <c r="Y754" s="159"/>
      <c r="Z754" s="159"/>
    </row>
    <row r="755" spans="1:26" ht="12.75" customHeight="1">
      <c r="A755" s="159"/>
      <c r="B755" s="159"/>
      <c r="C755" s="159"/>
      <c r="D755" s="159"/>
      <c r="E755" s="159"/>
      <c r="F755" s="159"/>
      <c r="G755" s="159"/>
      <c r="H755" s="159"/>
      <c r="I755" s="159"/>
      <c r="J755" s="159"/>
      <c r="K755" s="159"/>
      <c r="L755" s="159"/>
      <c r="M755" s="159"/>
      <c r="N755" s="159"/>
      <c r="O755" s="159"/>
      <c r="P755" s="159"/>
      <c r="Q755" s="159"/>
      <c r="R755" s="159"/>
      <c r="S755" s="159"/>
      <c r="T755" s="159"/>
      <c r="U755" s="159"/>
      <c r="V755" s="159"/>
      <c r="W755" s="159"/>
      <c r="X755" s="159"/>
      <c r="Y755" s="159"/>
      <c r="Z755" s="159"/>
    </row>
    <row r="756" spans="1:26" ht="12.75" customHeight="1">
      <c r="A756" s="159"/>
      <c r="B756" s="159"/>
      <c r="C756" s="159"/>
      <c r="D756" s="159"/>
      <c r="E756" s="159"/>
      <c r="F756" s="159"/>
      <c r="G756" s="159"/>
      <c r="H756" s="159"/>
      <c r="I756" s="159"/>
      <c r="J756" s="159"/>
      <c r="K756" s="159"/>
      <c r="L756" s="159"/>
      <c r="M756" s="159"/>
      <c r="N756" s="159"/>
      <c r="O756" s="159"/>
      <c r="P756" s="159"/>
      <c r="Q756" s="159"/>
      <c r="R756" s="159"/>
      <c r="S756" s="159"/>
      <c r="T756" s="159"/>
      <c r="U756" s="159"/>
      <c r="V756" s="159"/>
      <c r="W756" s="159"/>
      <c r="X756" s="159"/>
      <c r="Y756" s="159"/>
      <c r="Z756" s="159"/>
    </row>
    <row r="757" spans="1:26" ht="12.75" customHeight="1">
      <c r="A757" s="159"/>
      <c r="B757" s="159"/>
      <c r="C757" s="159"/>
      <c r="D757" s="159"/>
      <c r="E757" s="159"/>
      <c r="F757" s="159"/>
      <c r="G757" s="159"/>
      <c r="H757" s="159"/>
      <c r="I757" s="159"/>
      <c r="J757" s="159"/>
      <c r="K757" s="159"/>
      <c r="L757" s="159"/>
      <c r="M757" s="159"/>
      <c r="N757" s="159"/>
      <c r="O757" s="159"/>
      <c r="P757" s="159"/>
      <c r="Q757" s="159"/>
      <c r="R757" s="159"/>
      <c r="S757" s="159"/>
      <c r="T757" s="159"/>
      <c r="U757" s="159"/>
      <c r="V757" s="159"/>
      <c r="W757" s="159"/>
      <c r="X757" s="159"/>
      <c r="Y757" s="159"/>
      <c r="Z757" s="159"/>
    </row>
    <row r="758" spans="1:26" ht="12.75" customHeight="1">
      <c r="A758" s="159"/>
      <c r="B758" s="159"/>
      <c r="C758" s="159"/>
      <c r="D758" s="159"/>
      <c r="E758" s="159"/>
      <c r="F758" s="159"/>
      <c r="G758" s="159"/>
      <c r="H758" s="159"/>
      <c r="I758" s="159"/>
      <c r="J758" s="159"/>
      <c r="K758" s="159"/>
      <c r="L758" s="159"/>
      <c r="M758" s="159"/>
      <c r="N758" s="159"/>
      <c r="O758" s="159"/>
      <c r="P758" s="159"/>
      <c r="Q758" s="159"/>
      <c r="R758" s="159"/>
      <c r="S758" s="159"/>
      <c r="T758" s="159"/>
      <c r="U758" s="159"/>
      <c r="V758" s="159"/>
      <c r="W758" s="159"/>
      <c r="X758" s="159"/>
      <c r="Y758" s="159"/>
      <c r="Z758" s="159"/>
    </row>
    <row r="759" spans="1:26" ht="12.75" customHeight="1">
      <c r="A759" s="159"/>
      <c r="B759" s="159"/>
      <c r="C759" s="159"/>
      <c r="D759" s="159"/>
      <c r="E759" s="159"/>
      <c r="F759" s="159"/>
      <c r="G759" s="159"/>
      <c r="H759" s="159"/>
      <c r="I759" s="159"/>
      <c r="J759" s="159"/>
      <c r="K759" s="159"/>
      <c r="L759" s="159"/>
      <c r="M759" s="159"/>
      <c r="N759" s="159"/>
      <c r="O759" s="159"/>
      <c r="P759" s="159"/>
      <c r="Q759" s="159"/>
      <c r="R759" s="159"/>
      <c r="S759" s="159"/>
      <c r="T759" s="159"/>
      <c r="U759" s="159"/>
      <c r="V759" s="159"/>
      <c r="W759" s="159"/>
      <c r="X759" s="159"/>
      <c r="Y759" s="159"/>
      <c r="Z759" s="159"/>
    </row>
    <row r="760" spans="1:26" ht="12.75" customHeight="1">
      <c r="A760" s="159"/>
      <c r="B760" s="159"/>
      <c r="C760" s="159"/>
      <c r="D760" s="159"/>
      <c r="E760" s="159"/>
      <c r="F760" s="159"/>
      <c r="G760" s="159"/>
      <c r="H760" s="159"/>
      <c r="I760" s="159"/>
      <c r="J760" s="159"/>
      <c r="K760" s="159"/>
      <c r="L760" s="159"/>
      <c r="M760" s="159"/>
      <c r="N760" s="159"/>
      <c r="O760" s="159"/>
      <c r="P760" s="159"/>
      <c r="Q760" s="159"/>
      <c r="R760" s="159"/>
      <c r="S760" s="159"/>
      <c r="T760" s="159"/>
      <c r="U760" s="159"/>
      <c r="V760" s="159"/>
      <c r="W760" s="159"/>
      <c r="X760" s="159"/>
      <c r="Y760" s="159"/>
      <c r="Z760" s="159"/>
    </row>
    <row r="761" spans="1:26" ht="12.75" customHeight="1">
      <c r="A761" s="159"/>
      <c r="B761" s="159"/>
      <c r="C761" s="159"/>
      <c r="D761" s="159"/>
      <c r="E761" s="159"/>
      <c r="F761" s="159"/>
      <c r="G761" s="159"/>
      <c r="H761" s="159"/>
      <c r="I761" s="159"/>
      <c r="J761" s="159"/>
      <c r="K761" s="159"/>
      <c r="L761" s="159"/>
      <c r="M761" s="159"/>
      <c r="N761" s="159"/>
      <c r="O761" s="159"/>
      <c r="P761" s="159"/>
      <c r="Q761" s="159"/>
      <c r="R761" s="159"/>
      <c r="S761" s="159"/>
      <c r="T761" s="159"/>
      <c r="U761" s="159"/>
      <c r="V761" s="159"/>
      <c r="W761" s="159"/>
      <c r="X761" s="159"/>
      <c r="Y761" s="159"/>
      <c r="Z761" s="159"/>
    </row>
    <row r="762" spans="1:26" ht="12.75" customHeight="1">
      <c r="A762" s="159"/>
      <c r="B762" s="159"/>
      <c r="C762" s="159"/>
      <c r="D762" s="159"/>
      <c r="E762" s="159"/>
      <c r="F762" s="159"/>
      <c r="G762" s="159"/>
      <c r="H762" s="159"/>
      <c r="I762" s="159"/>
      <c r="J762" s="159"/>
      <c r="K762" s="159"/>
      <c r="L762" s="159"/>
      <c r="M762" s="159"/>
      <c r="N762" s="159"/>
      <c r="O762" s="159"/>
      <c r="P762" s="159"/>
      <c r="Q762" s="159"/>
      <c r="R762" s="159"/>
      <c r="S762" s="159"/>
      <c r="T762" s="159"/>
      <c r="U762" s="159"/>
      <c r="V762" s="159"/>
      <c r="W762" s="159"/>
      <c r="X762" s="159"/>
      <c r="Y762" s="159"/>
      <c r="Z762" s="159"/>
    </row>
    <row r="763" spans="1:26" ht="12.75" customHeight="1">
      <c r="A763" s="159"/>
      <c r="B763" s="159"/>
      <c r="C763" s="159"/>
      <c r="D763" s="159"/>
      <c r="E763" s="159"/>
      <c r="F763" s="159"/>
      <c r="G763" s="159"/>
      <c r="H763" s="159"/>
      <c r="I763" s="159"/>
      <c r="J763" s="159"/>
      <c r="K763" s="159"/>
      <c r="L763" s="159"/>
      <c r="M763" s="159"/>
      <c r="N763" s="159"/>
      <c r="O763" s="159"/>
      <c r="P763" s="159"/>
      <c r="Q763" s="159"/>
      <c r="R763" s="159"/>
      <c r="S763" s="159"/>
      <c r="T763" s="159"/>
      <c r="U763" s="159"/>
      <c r="V763" s="159"/>
      <c r="W763" s="159"/>
      <c r="X763" s="159"/>
      <c r="Y763" s="159"/>
      <c r="Z763" s="159"/>
    </row>
    <row r="764" spans="1:26" ht="12.75" customHeight="1">
      <c r="A764" s="159"/>
      <c r="B764" s="159"/>
      <c r="C764" s="159"/>
      <c r="D764" s="159"/>
      <c r="E764" s="159"/>
      <c r="F764" s="159"/>
      <c r="G764" s="159"/>
      <c r="H764" s="159"/>
      <c r="I764" s="159"/>
      <c r="J764" s="159"/>
      <c r="K764" s="159"/>
      <c r="L764" s="159"/>
      <c r="M764" s="159"/>
      <c r="N764" s="159"/>
      <c r="O764" s="159"/>
      <c r="P764" s="159"/>
      <c r="Q764" s="159"/>
      <c r="R764" s="159"/>
      <c r="S764" s="159"/>
      <c r="T764" s="159"/>
      <c r="U764" s="159"/>
      <c r="V764" s="159"/>
      <c r="W764" s="159"/>
      <c r="X764" s="159"/>
      <c r="Y764" s="159"/>
      <c r="Z764" s="159"/>
    </row>
    <row r="765" spans="1:26" ht="12.75" customHeight="1">
      <c r="A765" s="159"/>
      <c r="B765" s="159"/>
      <c r="C765" s="159"/>
      <c r="D765" s="159"/>
      <c r="E765" s="159"/>
      <c r="F765" s="159"/>
      <c r="G765" s="159"/>
      <c r="H765" s="159"/>
      <c r="I765" s="159"/>
      <c r="J765" s="159"/>
      <c r="K765" s="159"/>
      <c r="L765" s="159"/>
      <c r="M765" s="159"/>
      <c r="N765" s="159"/>
      <c r="O765" s="159"/>
      <c r="P765" s="159"/>
      <c r="Q765" s="159"/>
      <c r="R765" s="159"/>
      <c r="S765" s="159"/>
      <c r="T765" s="159"/>
      <c r="U765" s="159"/>
      <c r="V765" s="159"/>
      <c r="W765" s="159"/>
      <c r="X765" s="159"/>
      <c r="Y765" s="159"/>
      <c r="Z765" s="159"/>
    </row>
    <row r="766" spans="1:26" ht="12.75" customHeight="1">
      <c r="A766" s="159"/>
      <c r="B766" s="159"/>
      <c r="C766" s="159"/>
      <c r="D766" s="159"/>
      <c r="E766" s="159"/>
      <c r="F766" s="159"/>
      <c r="G766" s="159"/>
      <c r="H766" s="159"/>
      <c r="I766" s="159"/>
      <c r="J766" s="159"/>
      <c r="K766" s="159"/>
      <c r="L766" s="159"/>
      <c r="M766" s="159"/>
      <c r="N766" s="159"/>
      <c r="O766" s="159"/>
      <c r="P766" s="159"/>
      <c r="Q766" s="159"/>
      <c r="R766" s="159"/>
      <c r="S766" s="159"/>
      <c r="T766" s="159"/>
      <c r="U766" s="159"/>
      <c r="V766" s="159"/>
      <c r="W766" s="159"/>
      <c r="X766" s="159"/>
      <c r="Y766" s="159"/>
      <c r="Z766" s="159"/>
    </row>
    <row r="767" spans="1:26" ht="12.75" customHeight="1">
      <c r="A767" s="159"/>
      <c r="B767" s="159"/>
      <c r="C767" s="159"/>
      <c r="D767" s="159"/>
      <c r="E767" s="159"/>
      <c r="F767" s="159"/>
      <c r="G767" s="159"/>
      <c r="H767" s="159"/>
      <c r="I767" s="159"/>
      <c r="J767" s="159"/>
      <c r="K767" s="159"/>
      <c r="L767" s="159"/>
      <c r="M767" s="159"/>
      <c r="N767" s="159"/>
      <c r="O767" s="159"/>
      <c r="P767" s="159"/>
      <c r="Q767" s="159"/>
      <c r="R767" s="159"/>
      <c r="S767" s="159"/>
      <c r="T767" s="159"/>
      <c r="U767" s="159"/>
      <c r="V767" s="159"/>
      <c r="W767" s="159"/>
      <c r="X767" s="159"/>
      <c r="Y767" s="159"/>
      <c r="Z767" s="159"/>
    </row>
    <row r="768" spans="1:26" ht="12.75" customHeight="1">
      <c r="A768" s="159"/>
      <c r="B768" s="159"/>
      <c r="C768" s="159"/>
      <c r="D768" s="159"/>
      <c r="E768" s="159"/>
      <c r="F768" s="159"/>
      <c r="G768" s="159"/>
      <c r="H768" s="159"/>
      <c r="I768" s="159"/>
      <c r="J768" s="159"/>
      <c r="K768" s="159"/>
      <c r="L768" s="159"/>
      <c r="M768" s="159"/>
      <c r="N768" s="159"/>
      <c r="O768" s="159"/>
      <c r="P768" s="159"/>
      <c r="Q768" s="159"/>
      <c r="R768" s="159"/>
      <c r="S768" s="159"/>
      <c r="T768" s="159"/>
      <c r="U768" s="159"/>
      <c r="V768" s="159"/>
      <c r="W768" s="159"/>
      <c r="X768" s="159"/>
      <c r="Y768" s="159"/>
      <c r="Z768" s="159"/>
    </row>
    <row r="769" spans="1:26" ht="12.75" customHeight="1">
      <c r="A769" s="159"/>
      <c r="B769" s="159"/>
      <c r="C769" s="159"/>
      <c r="D769" s="159"/>
      <c r="E769" s="159"/>
      <c r="F769" s="159"/>
      <c r="G769" s="159"/>
      <c r="H769" s="159"/>
      <c r="I769" s="159"/>
      <c r="J769" s="159"/>
      <c r="K769" s="159"/>
      <c r="L769" s="159"/>
      <c r="M769" s="159"/>
      <c r="N769" s="159"/>
      <c r="O769" s="159"/>
      <c r="P769" s="159"/>
      <c r="Q769" s="159"/>
      <c r="R769" s="159"/>
      <c r="S769" s="159"/>
      <c r="T769" s="159"/>
      <c r="U769" s="159"/>
      <c r="V769" s="159"/>
      <c r="W769" s="159"/>
      <c r="X769" s="159"/>
      <c r="Y769" s="159"/>
      <c r="Z769" s="159"/>
    </row>
    <row r="770" spans="1:26" ht="12.75" customHeight="1">
      <c r="A770" s="159"/>
      <c r="B770" s="159"/>
      <c r="C770" s="159"/>
      <c r="D770" s="159"/>
      <c r="E770" s="159"/>
      <c r="F770" s="159"/>
      <c r="G770" s="159"/>
      <c r="H770" s="159"/>
      <c r="I770" s="159"/>
      <c r="J770" s="159"/>
      <c r="K770" s="159"/>
      <c r="L770" s="159"/>
      <c r="M770" s="159"/>
      <c r="N770" s="159"/>
      <c r="O770" s="159"/>
      <c r="P770" s="159"/>
      <c r="Q770" s="159"/>
      <c r="R770" s="159"/>
      <c r="S770" s="159"/>
      <c r="T770" s="159"/>
      <c r="U770" s="159"/>
      <c r="V770" s="159"/>
      <c r="W770" s="159"/>
      <c r="X770" s="159"/>
      <c r="Y770" s="159"/>
      <c r="Z770" s="159"/>
    </row>
    <row r="771" spans="1:26" ht="12.75" customHeight="1">
      <c r="A771" s="159"/>
      <c r="B771" s="159"/>
      <c r="C771" s="159"/>
      <c r="D771" s="159"/>
      <c r="E771" s="159"/>
      <c r="F771" s="159"/>
      <c r="G771" s="159"/>
      <c r="H771" s="159"/>
      <c r="I771" s="159"/>
      <c r="J771" s="159"/>
      <c r="K771" s="159"/>
      <c r="L771" s="159"/>
      <c r="M771" s="159"/>
      <c r="N771" s="159"/>
      <c r="O771" s="159"/>
      <c r="P771" s="159"/>
      <c r="Q771" s="159"/>
      <c r="R771" s="159"/>
      <c r="S771" s="159"/>
      <c r="T771" s="159"/>
      <c r="U771" s="159"/>
      <c r="V771" s="159"/>
      <c r="W771" s="159"/>
      <c r="X771" s="159"/>
      <c r="Y771" s="159"/>
      <c r="Z771" s="159"/>
    </row>
    <row r="772" spans="1:26" ht="12.75" customHeight="1">
      <c r="A772" s="159"/>
      <c r="B772" s="159"/>
      <c r="C772" s="159"/>
      <c r="D772" s="159"/>
      <c r="E772" s="159"/>
      <c r="F772" s="159"/>
      <c r="G772" s="159"/>
      <c r="H772" s="159"/>
      <c r="I772" s="159"/>
      <c r="J772" s="159"/>
      <c r="K772" s="159"/>
      <c r="L772" s="159"/>
      <c r="M772" s="159"/>
      <c r="N772" s="159"/>
      <c r="O772" s="159"/>
      <c r="P772" s="159"/>
      <c r="Q772" s="159"/>
      <c r="R772" s="159"/>
      <c r="S772" s="159"/>
      <c r="T772" s="159"/>
      <c r="U772" s="159"/>
      <c r="V772" s="159"/>
      <c r="W772" s="159"/>
      <c r="X772" s="159"/>
      <c r="Y772" s="159"/>
      <c r="Z772" s="159"/>
    </row>
    <row r="773" spans="1:26" ht="12.75" customHeight="1">
      <c r="A773" s="159"/>
      <c r="B773" s="159"/>
      <c r="C773" s="159"/>
      <c r="D773" s="159"/>
      <c r="E773" s="159"/>
      <c r="F773" s="159"/>
      <c r="G773" s="159"/>
      <c r="H773" s="159"/>
      <c r="I773" s="159"/>
      <c r="J773" s="159"/>
      <c r="K773" s="159"/>
      <c r="L773" s="159"/>
      <c r="M773" s="159"/>
      <c r="N773" s="159"/>
      <c r="O773" s="159"/>
      <c r="P773" s="159"/>
      <c r="Q773" s="159"/>
      <c r="R773" s="159"/>
      <c r="S773" s="159"/>
      <c r="T773" s="159"/>
      <c r="U773" s="159"/>
      <c r="V773" s="159"/>
      <c r="W773" s="159"/>
      <c r="X773" s="159"/>
      <c r="Y773" s="159"/>
      <c r="Z773" s="159"/>
    </row>
    <row r="774" spans="1:26" ht="12.75" customHeight="1">
      <c r="A774" s="159"/>
      <c r="B774" s="159"/>
      <c r="C774" s="159"/>
      <c r="D774" s="159"/>
      <c r="E774" s="159"/>
      <c r="F774" s="159"/>
      <c r="G774" s="159"/>
      <c r="H774" s="159"/>
      <c r="I774" s="159"/>
      <c r="J774" s="159"/>
      <c r="K774" s="159"/>
      <c r="L774" s="159"/>
      <c r="M774" s="159"/>
      <c r="N774" s="159"/>
      <c r="O774" s="159"/>
      <c r="P774" s="159"/>
      <c r="Q774" s="159"/>
      <c r="R774" s="159"/>
      <c r="S774" s="159"/>
      <c r="T774" s="159"/>
      <c r="U774" s="159"/>
      <c r="V774" s="159"/>
      <c r="W774" s="159"/>
      <c r="X774" s="159"/>
      <c r="Y774" s="159"/>
      <c r="Z774" s="159"/>
    </row>
    <row r="775" spans="1:26" ht="12.75" customHeight="1">
      <c r="A775" s="159"/>
      <c r="B775" s="159"/>
      <c r="C775" s="159"/>
      <c r="D775" s="159"/>
      <c r="E775" s="159"/>
      <c r="F775" s="159"/>
      <c r="G775" s="159"/>
      <c r="H775" s="159"/>
      <c r="I775" s="159"/>
      <c r="J775" s="159"/>
      <c r="K775" s="159"/>
      <c r="L775" s="159"/>
      <c r="M775" s="159"/>
      <c r="N775" s="159"/>
      <c r="O775" s="159"/>
      <c r="P775" s="159"/>
      <c r="Q775" s="159"/>
      <c r="R775" s="159"/>
      <c r="S775" s="159"/>
      <c r="T775" s="159"/>
      <c r="U775" s="159"/>
      <c r="V775" s="159"/>
      <c r="W775" s="159"/>
      <c r="X775" s="159"/>
      <c r="Y775" s="159"/>
      <c r="Z775" s="159"/>
    </row>
    <row r="776" spans="1:26" ht="12.75" customHeight="1">
      <c r="A776" s="159"/>
      <c r="B776" s="159"/>
      <c r="C776" s="159"/>
      <c r="D776" s="159"/>
      <c r="E776" s="159"/>
      <c r="F776" s="159"/>
      <c r="G776" s="159"/>
      <c r="H776" s="159"/>
      <c r="I776" s="159"/>
      <c r="J776" s="159"/>
      <c r="K776" s="159"/>
      <c r="L776" s="159"/>
      <c r="M776" s="159"/>
      <c r="N776" s="159"/>
      <c r="O776" s="159"/>
      <c r="P776" s="159"/>
      <c r="Q776" s="159"/>
      <c r="R776" s="159"/>
      <c r="S776" s="159"/>
      <c r="T776" s="159"/>
      <c r="U776" s="159"/>
      <c r="V776" s="159"/>
      <c r="W776" s="159"/>
      <c r="X776" s="159"/>
      <c r="Y776" s="159"/>
      <c r="Z776" s="159"/>
    </row>
    <row r="777" spans="1:26" ht="12.75" customHeight="1">
      <c r="A777" s="159"/>
      <c r="B777" s="159"/>
      <c r="C777" s="159"/>
      <c r="D777" s="159"/>
      <c r="E777" s="159"/>
      <c r="F777" s="159"/>
      <c r="G777" s="159"/>
      <c r="H777" s="159"/>
      <c r="I777" s="159"/>
      <c r="J777" s="159"/>
      <c r="K777" s="159"/>
      <c r="L777" s="159"/>
      <c r="M777" s="159"/>
      <c r="N777" s="159"/>
      <c r="O777" s="159"/>
      <c r="P777" s="159"/>
      <c r="Q777" s="159"/>
      <c r="R777" s="159"/>
      <c r="S777" s="159"/>
      <c r="T777" s="159"/>
      <c r="U777" s="159"/>
      <c r="V777" s="159"/>
      <c r="W777" s="159"/>
      <c r="X777" s="159"/>
      <c r="Y777" s="159"/>
      <c r="Z777" s="159"/>
    </row>
    <row r="778" spans="1:26" ht="12.75" customHeight="1">
      <c r="A778" s="159"/>
      <c r="B778" s="159"/>
      <c r="C778" s="159"/>
      <c r="D778" s="159"/>
      <c r="E778" s="159"/>
      <c r="F778" s="159"/>
      <c r="G778" s="159"/>
      <c r="H778" s="159"/>
      <c r="I778" s="159"/>
      <c r="J778" s="159"/>
      <c r="K778" s="159"/>
      <c r="L778" s="159"/>
      <c r="M778" s="159"/>
      <c r="N778" s="159"/>
      <c r="O778" s="159"/>
      <c r="P778" s="159"/>
      <c r="Q778" s="159"/>
      <c r="R778" s="159"/>
      <c r="S778" s="159"/>
      <c r="T778" s="159"/>
      <c r="U778" s="159"/>
      <c r="V778" s="159"/>
      <c r="W778" s="159"/>
      <c r="X778" s="159"/>
      <c r="Y778" s="159"/>
      <c r="Z778" s="159"/>
    </row>
    <row r="779" spans="1:26" ht="12.75" customHeight="1">
      <c r="A779" s="159"/>
      <c r="B779" s="159"/>
      <c r="C779" s="159"/>
      <c r="D779" s="159"/>
      <c r="E779" s="159"/>
      <c r="F779" s="159"/>
      <c r="G779" s="159"/>
      <c r="H779" s="159"/>
      <c r="I779" s="159"/>
      <c r="J779" s="159"/>
      <c r="K779" s="159"/>
      <c r="L779" s="159"/>
      <c r="M779" s="159"/>
      <c r="N779" s="159"/>
      <c r="O779" s="159"/>
      <c r="P779" s="159"/>
      <c r="Q779" s="159"/>
      <c r="R779" s="159"/>
      <c r="S779" s="159"/>
      <c r="T779" s="159"/>
      <c r="U779" s="159"/>
      <c r="V779" s="159"/>
      <c r="W779" s="159"/>
      <c r="X779" s="159"/>
      <c r="Y779" s="159"/>
      <c r="Z779" s="159"/>
    </row>
    <row r="780" spans="1:26" ht="12.75" customHeight="1">
      <c r="A780" s="159"/>
      <c r="B780" s="159"/>
      <c r="C780" s="159"/>
      <c r="D780" s="159"/>
      <c r="E780" s="159"/>
      <c r="F780" s="159"/>
      <c r="G780" s="159"/>
      <c r="H780" s="159"/>
      <c r="I780" s="159"/>
      <c r="J780" s="159"/>
      <c r="K780" s="159"/>
      <c r="L780" s="159"/>
      <c r="M780" s="159"/>
      <c r="N780" s="159"/>
      <c r="O780" s="159"/>
      <c r="P780" s="159"/>
      <c r="Q780" s="159"/>
      <c r="R780" s="159"/>
      <c r="S780" s="159"/>
      <c r="T780" s="159"/>
      <c r="U780" s="159"/>
      <c r="V780" s="159"/>
      <c r="W780" s="159"/>
      <c r="X780" s="159"/>
      <c r="Y780" s="159"/>
      <c r="Z780" s="159"/>
    </row>
    <row r="781" spans="1:26" ht="12.75" customHeight="1">
      <c r="A781" s="159"/>
      <c r="B781" s="159"/>
      <c r="C781" s="159"/>
      <c r="D781" s="159"/>
      <c r="E781" s="159"/>
      <c r="F781" s="159"/>
      <c r="G781" s="159"/>
      <c r="H781" s="159"/>
      <c r="I781" s="159"/>
      <c r="J781" s="159"/>
      <c r="K781" s="159"/>
      <c r="L781" s="159"/>
      <c r="M781" s="159"/>
      <c r="N781" s="159"/>
      <c r="O781" s="159"/>
      <c r="P781" s="159"/>
      <c r="Q781" s="159"/>
      <c r="R781" s="159"/>
      <c r="S781" s="159"/>
      <c r="T781" s="159"/>
      <c r="U781" s="159"/>
      <c r="V781" s="159"/>
      <c r="W781" s="159"/>
      <c r="X781" s="159"/>
      <c r="Y781" s="159"/>
      <c r="Z781" s="159"/>
    </row>
    <row r="782" spans="1:26" ht="12.75" customHeight="1">
      <c r="A782" s="159"/>
      <c r="B782" s="159"/>
      <c r="C782" s="159"/>
      <c r="D782" s="159"/>
      <c r="E782" s="159"/>
      <c r="F782" s="159"/>
      <c r="G782" s="159"/>
      <c r="H782" s="159"/>
      <c r="I782" s="159"/>
      <c r="J782" s="159"/>
      <c r="K782" s="159"/>
      <c r="L782" s="159"/>
      <c r="M782" s="159"/>
      <c r="N782" s="159"/>
      <c r="O782" s="159"/>
      <c r="P782" s="159"/>
      <c r="Q782" s="159"/>
      <c r="R782" s="159"/>
      <c r="S782" s="159"/>
      <c r="T782" s="159"/>
      <c r="U782" s="159"/>
      <c r="V782" s="159"/>
      <c r="W782" s="159"/>
      <c r="X782" s="159"/>
      <c r="Y782" s="159"/>
      <c r="Z782" s="159"/>
    </row>
    <row r="783" spans="1:26" ht="12.75" customHeight="1">
      <c r="A783" s="159"/>
      <c r="B783" s="159"/>
      <c r="C783" s="159"/>
      <c r="D783" s="159"/>
      <c r="E783" s="159"/>
      <c r="F783" s="159"/>
      <c r="G783" s="159"/>
      <c r="H783" s="159"/>
      <c r="I783" s="159"/>
      <c r="J783" s="159"/>
      <c r="K783" s="159"/>
      <c r="L783" s="159"/>
      <c r="M783" s="159"/>
      <c r="N783" s="159"/>
      <c r="O783" s="159"/>
      <c r="P783" s="159"/>
      <c r="Q783" s="159"/>
      <c r="R783" s="159"/>
      <c r="S783" s="159"/>
      <c r="T783" s="159"/>
      <c r="U783" s="159"/>
      <c r="V783" s="159"/>
      <c r="W783" s="159"/>
      <c r="X783" s="159"/>
      <c r="Y783" s="159"/>
      <c r="Z783" s="159"/>
    </row>
    <row r="784" spans="1:26" ht="12.75" customHeight="1">
      <c r="A784" s="159"/>
      <c r="B784" s="159"/>
      <c r="C784" s="159"/>
      <c r="D784" s="159"/>
      <c r="E784" s="159"/>
      <c r="F784" s="159"/>
      <c r="G784" s="159"/>
      <c r="H784" s="159"/>
      <c r="I784" s="159"/>
      <c r="J784" s="159"/>
      <c r="K784" s="159"/>
      <c r="L784" s="159"/>
      <c r="M784" s="159"/>
      <c r="N784" s="159"/>
      <c r="O784" s="159"/>
      <c r="P784" s="159"/>
      <c r="Q784" s="159"/>
      <c r="R784" s="159"/>
      <c r="S784" s="159"/>
      <c r="T784" s="159"/>
      <c r="U784" s="159"/>
      <c r="V784" s="159"/>
      <c r="W784" s="159"/>
      <c r="X784" s="159"/>
      <c r="Y784" s="159"/>
      <c r="Z784" s="159"/>
    </row>
    <row r="785" spans="1:26" ht="12.75" customHeight="1">
      <c r="A785" s="159"/>
      <c r="B785" s="159"/>
      <c r="C785" s="159"/>
      <c r="D785" s="159"/>
      <c r="E785" s="159"/>
      <c r="F785" s="159"/>
      <c r="G785" s="159"/>
      <c r="H785" s="159"/>
      <c r="I785" s="159"/>
      <c r="J785" s="159"/>
      <c r="K785" s="159"/>
      <c r="L785" s="159"/>
      <c r="M785" s="159"/>
      <c r="N785" s="159"/>
      <c r="O785" s="159"/>
      <c r="P785" s="159"/>
      <c r="Q785" s="159"/>
      <c r="R785" s="159"/>
      <c r="S785" s="159"/>
      <c r="T785" s="159"/>
      <c r="U785" s="159"/>
      <c r="V785" s="159"/>
      <c r="W785" s="159"/>
      <c r="X785" s="159"/>
      <c r="Y785" s="159"/>
      <c r="Z785" s="159"/>
    </row>
    <row r="786" spans="1:26" ht="12.75" customHeight="1">
      <c r="A786" s="159"/>
      <c r="B786" s="159"/>
      <c r="C786" s="159"/>
      <c r="D786" s="159"/>
      <c r="E786" s="159"/>
      <c r="F786" s="159"/>
      <c r="G786" s="159"/>
      <c r="H786" s="159"/>
      <c r="I786" s="159"/>
      <c r="J786" s="159"/>
      <c r="K786" s="159"/>
      <c r="L786" s="159"/>
      <c r="M786" s="159"/>
      <c r="N786" s="159"/>
      <c r="O786" s="159"/>
      <c r="P786" s="159"/>
      <c r="Q786" s="159"/>
      <c r="R786" s="159"/>
      <c r="S786" s="159"/>
      <c r="T786" s="159"/>
      <c r="U786" s="159"/>
      <c r="V786" s="159"/>
      <c r="W786" s="159"/>
      <c r="X786" s="159"/>
      <c r="Y786" s="159"/>
      <c r="Z786" s="159"/>
    </row>
    <row r="787" spans="1:26" ht="12.75" customHeight="1">
      <c r="A787" s="159"/>
      <c r="B787" s="159"/>
      <c r="C787" s="159"/>
      <c r="D787" s="159"/>
      <c r="E787" s="159"/>
      <c r="F787" s="159"/>
      <c r="G787" s="159"/>
      <c r="H787" s="159"/>
      <c r="I787" s="159"/>
      <c r="J787" s="159"/>
      <c r="K787" s="159"/>
      <c r="L787" s="159"/>
      <c r="M787" s="159"/>
      <c r="N787" s="159"/>
      <c r="O787" s="159"/>
      <c r="P787" s="159"/>
      <c r="Q787" s="159"/>
      <c r="R787" s="159"/>
      <c r="S787" s="159"/>
      <c r="T787" s="159"/>
      <c r="U787" s="159"/>
      <c r="V787" s="159"/>
      <c r="W787" s="159"/>
      <c r="X787" s="159"/>
      <c r="Y787" s="159"/>
      <c r="Z787" s="159"/>
    </row>
    <row r="788" spans="1:26" ht="12.75" customHeight="1">
      <c r="A788" s="159"/>
      <c r="B788" s="159"/>
      <c r="C788" s="159"/>
      <c r="D788" s="159"/>
      <c r="E788" s="159"/>
      <c r="F788" s="159"/>
      <c r="G788" s="159"/>
      <c r="H788" s="159"/>
      <c r="I788" s="159"/>
      <c r="J788" s="159"/>
      <c r="K788" s="159"/>
      <c r="L788" s="159"/>
      <c r="M788" s="159"/>
      <c r="N788" s="159"/>
      <c r="O788" s="159"/>
      <c r="P788" s="159"/>
      <c r="Q788" s="159"/>
      <c r="R788" s="159"/>
      <c r="S788" s="159"/>
      <c r="T788" s="159"/>
      <c r="U788" s="159"/>
      <c r="V788" s="159"/>
      <c r="W788" s="159"/>
      <c r="X788" s="159"/>
      <c r="Y788" s="159"/>
      <c r="Z788" s="159"/>
    </row>
    <row r="789" spans="1:26" ht="12.75" customHeight="1">
      <c r="A789" s="159"/>
      <c r="B789" s="159"/>
      <c r="C789" s="159"/>
      <c r="D789" s="159"/>
      <c r="E789" s="159"/>
      <c r="F789" s="159"/>
      <c r="G789" s="159"/>
      <c r="H789" s="159"/>
      <c r="I789" s="159"/>
      <c r="J789" s="159"/>
      <c r="K789" s="159"/>
      <c r="L789" s="159"/>
      <c r="M789" s="159"/>
      <c r="N789" s="159"/>
      <c r="O789" s="159"/>
      <c r="P789" s="159"/>
      <c r="Q789" s="159"/>
      <c r="R789" s="159"/>
      <c r="S789" s="159"/>
      <c r="T789" s="159"/>
      <c r="U789" s="159"/>
      <c r="V789" s="159"/>
      <c r="W789" s="159"/>
      <c r="X789" s="159"/>
      <c r="Y789" s="159"/>
      <c r="Z789" s="159"/>
    </row>
    <row r="790" spans="1:26" ht="12.75" customHeight="1">
      <c r="A790" s="159"/>
      <c r="B790" s="159"/>
      <c r="C790" s="159"/>
      <c r="D790" s="159"/>
      <c r="E790" s="159"/>
      <c r="F790" s="159"/>
      <c r="G790" s="159"/>
      <c r="H790" s="159"/>
      <c r="I790" s="159"/>
      <c r="J790" s="159"/>
      <c r="K790" s="159"/>
      <c r="L790" s="159"/>
      <c r="M790" s="159"/>
      <c r="N790" s="159"/>
      <c r="O790" s="159"/>
      <c r="P790" s="159"/>
      <c r="Q790" s="159"/>
      <c r="R790" s="159"/>
      <c r="S790" s="159"/>
      <c r="T790" s="159"/>
      <c r="U790" s="159"/>
      <c r="V790" s="159"/>
      <c r="W790" s="159"/>
      <c r="X790" s="159"/>
      <c r="Y790" s="159"/>
      <c r="Z790" s="159"/>
    </row>
    <row r="791" spans="1:26" ht="12.75" customHeight="1">
      <c r="A791" s="159"/>
      <c r="B791" s="159"/>
      <c r="C791" s="159"/>
      <c r="D791" s="159"/>
      <c r="E791" s="159"/>
      <c r="F791" s="159"/>
      <c r="G791" s="159"/>
      <c r="H791" s="159"/>
      <c r="I791" s="159"/>
      <c r="J791" s="159"/>
      <c r="K791" s="159"/>
      <c r="L791" s="159"/>
      <c r="M791" s="159"/>
      <c r="N791" s="159"/>
      <c r="O791" s="159"/>
      <c r="P791" s="159"/>
      <c r="Q791" s="159"/>
      <c r="R791" s="159"/>
      <c r="S791" s="159"/>
      <c r="T791" s="159"/>
      <c r="U791" s="159"/>
      <c r="V791" s="159"/>
      <c r="W791" s="159"/>
      <c r="X791" s="159"/>
      <c r="Y791" s="159"/>
      <c r="Z791" s="159"/>
    </row>
    <row r="792" spans="1:26" ht="12.75" customHeight="1">
      <c r="A792" s="159"/>
      <c r="B792" s="159"/>
      <c r="C792" s="159"/>
      <c r="D792" s="159"/>
      <c r="E792" s="159"/>
      <c r="F792" s="159"/>
      <c r="G792" s="159"/>
      <c r="H792" s="159"/>
      <c r="I792" s="159"/>
      <c r="J792" s="159"/>
      <c r="K792" s="159"/>
      <c r="L792" s="159"/>
      <c r="M792" s="159"/>
      <c r="N792" s="159"/>
      <c r="O792" s="159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</row>
    <row r="793" spans="1:26" ht="12.75" customHeight="1">
      <c r="A793" s="159"/>
      <c r="B793" s="159"/>
      <c r="C793" s="159"/>
      <c r="D793" s="159"/>
      <c r="E793" s="159"/>
      <c r="F793" s="159"/>
      <c r="G793" s="159"/>
      <c r="H793" s="159"/>
      <c r="I793" s="159"/>
      <c r="J793" s="159"/>
      <c r="K793" s="159"/>
      <c r="L793" s="159"/>
      <c r="M793" s="159"/>
      <c r="N793" s="159"/>
      <c r="O793" s="159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</row>
    <row r="794" spans="1:26" ht="12.75" customHeight="1">
      <c r="A794" s="159"/>
      <c r="B794" s="159"/>
      <c r="C794" s="159"/>
      <c r="D794" s="159"/>
      <c r="E794" s="159"/>
      <c r="F794" s="159"/>
      <c r="G794" s="159"/>
      <c r="H794" s="159"/>
      <c r="I794" s="159"/>
      <c r="J794" s="159"/>
      <c r="K794" s="159"/>
      <c r="L794" s="159"/>
      <c r="M794" s="159"/>
      <c r="N794" s="159"/>
      <c r="O794" s="159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</row>
    <row r="795" spans="1:26" ht="12.75" customHeight="1">
      <c r="A795" s="159"/>
      <c r="B795" s="159"/>
      <c r="C795" s="159"/>
      <c r="D795" s="159"/>
      <c r="E795" s="159"/>
      <c r="F795" s="159"/>
      <c r="G795" s="159"/>
      <c r="H795" s="159"/>
      <c r="I795" s="159"/>
      <c r="J795" s="159"/>
      <c r="K795" s="159"/>
      <c r="L795" s="159"/>
      <c r="M795" s="159"/>
      <c r="N795" s="159"/>
      <c r="O795" s="159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</row>
    <row r="796" spans="1:26" ht="12.75" customHeight="1">
      <c r="A796" s="159"/>
      <c r="B796" s="159"/>
      <c r="C796" s="159"/>
      <c r="D796" s="159"/>
      <c r="E796" s="159"/>
      <c r="F796" s="159"/>
      <c r="G796" s="159"/>
      <c r="H796" s="159"/>
      <c r="I796" s="159"/>
      <c r="J796" s="159"/>
      <c r="K796" s="159"/>
      <c r="L796" s="159"/>
      <c r="M796" s="159"/>
      <c r="N796" s="159"/>
      <c r="O796" s="159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</row>
    <row r="797" spans="1:26" ht="12.75" customHeight="1">
      <c r="A797" s="159"/>
      <c r="B797" s="159"/>
      <c r="C797" s="159"/>
      <c r="D797" s="159"/>
      <c r="E797" s="159"/>
      <c r="F797" s="159"/>
      <c r="G797" s="159"/>
      <c r="H797" s="159"/>
      <c r="I797" s="159"/>
      <c r="J797" s="159"/>
      <c r="K797" s="159"/>
      <c r="L797" s="159"/>
      <c r="M797" s="159"/>
      <c r="N797" s="159"/>
      <c r="O797" s="159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</row>
    <row r="798" spans="1:26" ht="12.75" customHeight="1">
      <c r="A798" s="159"/>
      <c r="B798" s="159"/>
      <c r="C798" s="159"/>
      <c r="D798" s="159"/>
      <c r="E798" s="159"/>
      <c r="F798" s="159"/>
      <c r="G798" s="159"/>
      <c r="H798" s="159"/>
      <c r="I798" s="159"/>
      <c r="J798" s="159"/>
      <c r="K798" s="159"/>
      <c r="L798" s="159"/>
      <c r="M798" s="159"/>
      <c r="N798" s="159"/>
      <c r="O798" s="159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</row>
    <row r="799" spans="1:26" ht="12.75" customHeight="1">
      <c r="A799" s="159"/>
      <c r="B799" s="159"/>
      <c r="C799" s="159"/>
      <c r="D799" s="159"/>
      <c r="E799" s="159"/>
      <c r="F799" s="159"/>
      <c r="G799" s="159"/>
      <c r="H799" s="159"/>
      <c r="I799" s="159"/>
      <c r="J799" s="159"/>
      <c r="K799" s="159"/>
      <c r="L799" s="159"/>
      <c r="M799" s="159"/>
      <c r="N799" s="159"/>
      <c r="O799" s="159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</row>
    <row r="800" spans="1:26" ht="12.75" customHeight="1">
      <c r="A800" s="159"/>
      <c r="B800" s="159"/>
      <c r="C800" s="159"/>
      <c r="D800" s="159"/>
      <c r="E800" s="159"/>
      <c r="F800" s="159"/>
      <c r="G800" s="159"/>
      <c r="H800" s="159"/>
      <c r="I800" s="159"/>
      <c r="J800" s="159"/>
      <c r="K800" s="159"/>
      <c r="L800" s="159"/>
      <c r="M800" s="159"/>
      <c r="N800" s="159"/>
      <c r="O800" s="159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</row>
    <row r="801" spans="1:26" ht="12.75" customHeight="1">
      <c r="A801" s="159"/>
      <c r="B801" s="159"/>
      <c r="C801" s="159"/>
      <c r="D801" s="159"/>
      <c r="E801" s="159"/>
      <c r="F801" s="159"/>
      <c r="G801" s="159"/>
      <c r="H801" s="159"/>
      <c r="I801" s="159"/>
      <c r="J801" s="159"/>
      <c r="K801" s="159"/>
      <c r="L801" s="159"/>
      <c r="M801" s="159"/>
      <c r="N801" s="159"/>
      <c r="O801" s="159"/>
      <c r="P801" s="159"/>
      <c r="Q801" s="159"/>
      <c r="R801" s="159"/>
      <c r="S801" s="159"/>
      <c r="T801" s="159"/>
      <c r="U801" s="159"/>
      <c r="V801" s="159"/>
      <c r="W801" s="159"/>
      <c r="X801" s="159"/>
      <c r="Y801" s="159"/>
      <c r="Z801" s="159"/>
    </row>
    <row r="802" spans="1:26" ht="12.75" customHeight="1">
      <c r="A802" s="159"/>
      <c r="B802" s="159"/>
      <c r="C802" s="159"/>
      <c r="D802" s="159"/>
      <c r="E802" s="159"/>
      <c r="F802" s="159"/>
      <c r="G802" s="159"/>
      <c r="H802" s="159"/>
      <c r="I802" s="159"/>
      <c r="J802" s="159"/>
      <c r="K802" s="159"/>
      <c r="L802" s="159"/>
      <c r="M802" s="159"/>
      <c r="N802" s="159"/>
      <c r="O802" s="159"/>
      <c r="P802" s="159"/>
      <c r="Q802" s="159"/>
      <c r="R802" s="159"/>
      <c r="S802" s="159"/>
      <c r="T802" s="159"/>
      <c r="U802" s="159"/>
      <c r="V802" s="159"/>
      <c r="W802" s="159"/>
      <c r="X802" s="159"/>
      <c r="Y802" s="159"/>
      <c r="Z802" s="159"/>
    </row>
    <row r="803" spans="1:26" ht="12.75" customHeight="1">
      <c r="A803" s="159"/>
      <c r="B803" s="159"/>
      <c r="C803" s="159"/>
      <c r="D803" s="159"/>
      <c r="E803" s="159"/>
      <c r="F803" s="159"/>
      <c r="G803" s="159"/>
      <c r="H803" s="159"/>
      <c r="I803" s="159"/>
      <c r="J803" s="159"/>
      <c r="K803" s="159"/>
      <c r="L803" s="159"/>
      <c r="M803" s="159"/>
      <c r="N803" s="159"/>
      <c r="O803" s="159"/>
      <c r="P803" s="159"/>
      <c r="Q803" s="159"/>
      <c r="R803" s="159"/>
      <c r="S803" s="159"/>
      <c r="T803" s="159"/>
      <c r="U803" s="159"/>
      <c r="V803" s="159"/>
      <c r="W803" s="159"/>
      <c r="X803" s="159"/>
      <c r="Y803" s="159"/>
      <c r="Z803" s="159"/>
    </row>
    <row r="804" spans="1:26" ht="12.75" customHeight="1">
      <c r="A804" s="159"/>
      <c r="B804" s="159"/>
      <c r="C804" s="159"/>
      <c r="D804" s="159"/>
      <c r="E804" s="159"/>
      <c r="F804" s="159"/>
      <c r="G804" s="159"/>
      <c r="H804" s="159"/>
      <c r="I804" s="159"/>
      <c r="J804" s="159"/>
      <c r="K804" s="159"/>
      <c r="L804" s="159"/>
      <c r="M804" s="159"/>
      <c r="N804" s="159"/>
      <c r="O804" s="159"/>
      <c r="P804" s="159"/>
      <c r="Q804" s="159"/>
      <c r="R804" s="159"/>
      <c r="S804" s="159"/>
      <c r="T804" s="159"/>
      <c r="U804" s="159"/>
      <c r="V804" s="159"/>
      <c r="W804" s="159"/>
      <c r="X804" s="159"/>
      <c r="Y804" s="159"/>
      <c r="Z804" s="159"/>
    </row>
    <row r="805" spans="1:26" ht="12.75" customHeight="1">
      <c r="A805" s="159"/>
      <c r="B805" s="159"/>
      <c r="C805" s="159"/>
      <c r="D805" s="159"/>
      <c r="E805" s="159"/>
      <c r="F805" s="159"/>
      <c r="G805" s="159"/>
      <c r="H805" s="159"/>
      <c r="I805" s="159"/>
      <c r="J805" s="159"/>
      <c r="K805" s="159"/>
      <c r="L805" s="159"/>
      <c r="M805" s="159"/>
      <c r="N805" s="159"/>
      <c r="O805" s="159"/>
      <c r="P805" s="159"/>
      <c r="Q805" s="159"/>
      <c r="R805" s="159"/>
      <c r="S805" s="159"/>
      <c r="T805" s="159"/>
      <c r="U805" s="159"/>
      <c r="V805" s="159"/>
      <c r="W805" s="159"/>
      <c r="X805" s="159"/>
      <c r="Y805" s="159"/>
      <c r="Z805" s="159"/>
    </row>
    <row r="806" spans="1:26" ht="12.75" customHeight="1">
      <c r="A806" s="159"/>
      <c r="B806" s="159"/>
      <c r="C806" s="159"/>
      <c r="D806" s="159"/>
      <c r="E806" s="159"/>
      <c r="F806" s="159"/>
      <c r="G806" s="159"/>
      <c r="H806" s="159"/>
      <c r="I806" s="159"/>
      <c r="J806" s="159"/>
      <c r="K806" s="159"/>
      <c r="L806" s="159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</row>
    <row r="807" spans="1:26" ht="12.75" customHeight="1">
      <c r="A807" s="159"/>
      <c r="B807" s="159"/>
      <c r="C807" s="159"/>
      <c r="D807" s="159"/>
      <c r="E807" s="159"/>
      <c r="F807" s="159"/>
      <c r="G807" s="159"/>
      <c r="H807" s="159"/>
      <c r="I807" s="159"/>
      <c r="J807" s="159"/>
      <c r="K807" s="159"/>
      <c r="L807" s="159"/>
      <c r="M807" s="159"/>
      <c r="N807" s="159"/>
      <c r="O807" s="159"/>
      <c r="P807" s="159"/>
      <c r="Q807" s="159"/>
      <c r="R807" s="159"/>
      <c r="S807" s="159"/>
      <c r="T807" s="159"/>
      <c r="U807" s="159"/>
      <c r="V807" s="159"/>
      <c r="W807" s="159"/>
      <c r="X807" s="159"/>
      <c r="Y807" s="159"/>
      <c r="Z807" s="159"/>
    </row>
    <row r="808" spans="1:26" ht="12.75" customHeight="1">
      <c r="A808" s="159"/>
      <c r="B808" s="159"/>
      <c r="C808" s="159"/>
      <c r="D808" s="159"/>
      <c r="E808" s="159"/>
      <c r="F808" s="159"/>
      <c r="G808" s="159"/>
      <c r="H808" s="159"/>
      <c r="I808" s="159"/>
      <c r="J808" s="159"/>
      <c r="K808" s="159"/>
      <c r="L808" s="159"/>
      <c r="M808" s="159"/>
      <c r="N808" s="159"/>
      <c r="O808" s="159"/>
      <c r="P808" s="159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</row>
    <row r="809" spans="1:26" ht="12.75" customHeight="1">
      <c r="A809" s="159"/>
      <c r="B809" s="159"/>
      <c r="C809" s="159"/>
      <c r="D809" s="159"/>
      <c r="E809" s="159"/>
      <c r="F809" s="159"/>
      <c r="G809" s="159"/>
      <c r="H809" s="159"/>
      <c r="I809" s="159"/>
      <c r="J809" s="159"/>
      <c r="K809" s="159"/>
      <c r="L809" s="159"/>
      <c r="M809" s="159"/>
      <c r="N809" s="159"/>
      <c r="O809" s="159"/>
      <c r="P809" s="159"/>
      <c r="Q809" s="159"/>
      <c r="R809" s="159"/>
      <c r="S809" s="159"/>
      <c r="T809" s="159"/>
      <c r="U809" s="159"/>
      <c r="V809" s="159"/>
      <c r="W809" s="159"/>
      <c r="X809" s="159"/>
      <c r="Y809" s="159"/>
      <c r="Z809" s="159"/>
    </row>
    <row r="810" spans="1:26" ht="12.75" customHeight="1">
      <c r="A810" s="159"/>
      <c r="B810" s="159"/>
      <c r="C810" s="159"/>
      <c r="D810" s="159"/>
      <c r="E810" s="159"/>
      <c r="F810" s="159"/>
      <c r="G810" s="159"/>
      <c r="H810" s="159"/>
      <c r="I810" s="159"/>
      <c r="J810" s="159"/>
      <c r="K810" s="159"/>
      <c r="L810" s="159"/>
      <c r="M810" s="159"/>
      <c r="N810" s="159"/>
      <c r="O810" s="159"/>
      <c r="P810" s="159"/>
      <c r="Q810" s="159"/>
      <c r="R810" s="159"/>
      <c r="S810" s="159"/>
      <c r="T810" s="159"/>
      <c r="U810" s="159"/>
      <c r="V810" s="159"/>
      <c r="W810" s="159"/>
      <c r="X810" s="159"/>
      <c r="Y810" s="159"/>
      <c r="Z810" s="159"/>
    </row>
    <row r="811" spans="1:26" ht="12.75" customHeight="1">
      <c r="A811" s="159"/>
      <c r="B811" s="159"/>
      <c r="C811" s="159"/>
      <c r="D811" s="159"/>
      <c r="E811" s="159"/>
      <c r="F811" s="159"/>
      <c r="G811" s="159"/>
      <c r="H811" s="159"/>
      <c r="I811" s="159"/>
      <c r="J811" s="159"/>
      <c r="K811" s="159"/>
      <c r="L811" s="159"/>
      <c r="M811" s="159"/>
      <c r="N811" s="159"/>
      <c r="O811" s="159"/>
      <c r="P811" s="159"/>
      <c r="Q811" s="159"/>
      <c r="R811" s="159"/>
      <c r="S811" s="159"/>
      <c r="T811" s="159"/>
      <c r="U811" s="159"/>
      <c r="V811" s="159"/>
      <c r="W811" s="159"/>
      <c r="X811" s="159"/>
      <c r="Y811" s="159"/>
      <c r="Z811" s="159"/>
    </row>
    <row r="812" spans="1:26" ht="12.75" customHeight="1">
      <c r="A812" s="159"/>
      <c r="B812" s="159"/>
      <c r="C812" s="159"/>
      <c r="D812" s="159"/>
      <c r="E812" s="159"/>
      <c r="F812" s="159"/>
      <c r="G812" s="159"/>
      <c r="H812" s="159"/>
      <c r="I812" s="159"/>
      <c r="J812" s="159"/>
      <c r="K812" s="159"/>
      <c r="L812" s="159"/>
      <c r="M812" s="159"/>
      <c r="N812" s="159"/>
      <c r="O812" s="159"/>
      <c r="P812" s="159"/>
      <c r="Q812" s="159"/>
      <c r="R812" s="159"/>
      <c r="S812" s="159"/>
      <c r="T812" s="159"/>
      <c r="U812" s="159"/>
      <c r="V812" s="159"/>
      <c r="W812" s="159"/>
      <c r="X812" s="159"/>
      <c r="Y812" s="159"/>
      <c r="Z812" s="159"/>
    </row>
    <row r="813" spans="1:26" ht="12.75" customHeight="1">
      <c r="A813" s="159"/>
      <c r="B813" s="159"/>
      <c r="C813" s="159"/>
      <c r="D813" s="159"/>
      <c r="E813" s="159"/>
      <c r="F813" s="159"/>
      <c r="G813" s="159"/>
      <c r="H813" s="159"/>
      <c r="I813" s="159"/>
      <c r="J813" s="159"/>
      <c r="K813" s="159"/>
      <c r="L813" s="159"/>
      <c r="M813" s="159"/>
      <c r="N813" s="159"/>
      <c r="O813" s="159"/>
      <c r="P813" s="159"/>
      <c r="Q813" s="159"/>
      <c r="R813" s="159"/>
      <c r="S813" s="159"/>
      <c r="T813" s="159"/>
      <c r="U813" s="159"/>
      <c r="V813" s="159"/>
      <c r="W813" s="159"/>
      <c r="X813" s="159"/>
      <c r="Y813" s="159"/>
      <c r="Z813" s="159"/>
    </row>
    <row r="814" spans="1:26" ht="12.75" customHeight="1">
      <c r="A814" s="159"/>
      <c r="B814" s="159"/>
      <c r="C814" s="159"/>
      <c r="D814" s="159"/>
      <c r="E814" s="159"/>
      <c r="F814" s="159"/>
      <c r="G814" s="159"/>
      <c r="H814" s="159"/>
      <c r="I814" s="159"/>
      <c r="J814" s="159"/>
      <c r="K814" s="159"/>
      <c r="L814" s="159"/>
      <c r="M814" s="159"/>
      <c r="N814" s="159"/>
      <c r="O814" s="159"/>
      <c r="P814" s="159"/>
      <c r="Q814" s="159"/>
      <c r="R814" s="159"/>
      <c r="S814" s="159"/>
      <c r="T814" s="159"/>
      <c r="U814" s="159"/>
      <c r="V814" s="159"/>
      <c r="W814" s="159"/>
      <c r="X814" s="159"/>
      <c r="Y814" s="159"/>
      <c r="Z814" s="159"/>
    </row>
    <row r="815" spans="1:26" ht="12.75" customHeight="1">
      <c r="A815" s="159"/>
      <c r="B815" s="159"/>
      <c r="C815" s="159"/>
      <c r="D815" s="159"/>
      <c r="E815" s="159"/>
      <c r="F815" s="159"/>
      <c r="G815" s="159"/>
      <c r="H815" s="159"/>
      <c r="I815" s="159"/>
      <c r="J815" s="159"/>
      <c r="K815" s="159"/>
      <c r="L815" s="159"/>
      <c r="M815" s="159"/>
      <c r="N815" s="159"/>
      <c r="O815" s="159"/>
      <c r="P815" s="159"/>
      <c r="Q815" s="159"/>
      <c r="R815" s="159"/>
      <c r="S815" s="159"/>
      <c r="T815" s="159"/>
      <c r="U815" s="159"/>
      <c r="V815" s="159"/>
      <c r="W815" s="159"/>
      <c r="X815" s="159"/>
      <c r="Y815" s="159"/>
      <c r="Z815" s="159"/>
    </row>
    <row r="816" spans="1:26" ht="12.75" customHeight="1">
      <c r="A816" s="159"/>
      <c r="B816" s="159"/>
      <c r="C816" s="159"/>
      <c r="D816" s="159"/>
      <c r="E816" s="159"/>
      <c r="F816" s="159"/>
      <c r="G816" s="159"/>
      <c r="H816" s="159"/>
      <c r="I816" s="159"/>
      <c r="J816" s="159"/>
      <c r="K816" s="159"/>
      <c r="L816" s="159"/>
      <c r="M816" s="159"/>
      <c r="N816" s="159"/>
      <c r="O816" s="159"/>
      <c r="P816" s="159"/>
      <c r="Q816" s="159"/>
      <c r="R816" s="159"/>
      <c r="S816" s="159"/>
      <c r="T816" s="159"/>
      <c r="U816" s="159"/>
      <c r="V816" s="159"/>
      <c r="W816" s="159"/>
      <c r="X816" s="159"/>
      <c r="Y816" s="159"/>
      <c r="Z816" s="159"/>
    </row>
    <row r="817" spans="1:26" ht="12.75" customHeight="1">
      <c r="A817" s="159"/>
      <c r="B817" s="159"/>
      <c r="C817" s="159"/>
      <c r="D817" s="159"/>
      <c r="E817" s="159"/>
      <c r="F817" s="159"/>
      <c r="G817" s="159"/>
      <c r="H817" s="159"/>
      <c r="I817" s="159"/>
      <c r="J817" s="159"/>
      <c r="K817" s="159"/>
      <c r="L817" s="159"/>
      <c r="M817" s="159"/>
      <c r="N817" s="159"/>
      <c r="O817" s="159"/>
      <c r="P817" s="159"/>
      <c r="Q817" s="159"/>
      <c r="R817" s="159"/>
      <c r="S817" s="159"/>
      <c r="T817" s="159"/>
      <c r="U817" s="159"/>
      <c r="V817" s="159"/>
      <c r="W817" s="159"/>
      <c r="X817" s="159"/>
      <c r="Y817" s="159"/>
      <c r="Z817" s="159"/>
    </row>
    <row r="818" spans="1:26" ht="12.75" customHeight="1">
      <c r="A818" s="159"/>
      <c r="B818" s="159"/>
      <c r="C818" s="159"/>
      <c r="D818" s="159"/>
      <c r="E818" s="159"/>
      <c r="F818" s="159"/>
      <c r="G818" s="159"/>
      <c r="H818" s="159"/>
      <c r="I818" s="159"/>
      <c r="J818" s="159"/>
      <c r="K818" s="159"/>
      <c r="L818" s="159"/>
      <c r="M818" s="159"/>
      <c r="N818" s="159"/>
      <c r="O818" s="159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</row>
    <row r="819" spans="1:26" ht="12.75" customHeight="1">
      <c r="A819" s="159"/>
      <c r="B819" s="159"/>
      <c r="C819" s="159"/>
      <c r="D819" s="159"/>
      <c r="E819" s="159"/>
      <c r="F819" s="159"/>
      <c r="G819" s="159"/>
      <c r="H819" s="159"/>
      <c r="I819" s="159"/>
      <c r="J819" s="159"/>
      <c r="K819" s="159"/>
      <c r="L819" s="159"/>
      <c r="M819" s="159"/>
      <c r="N819" s="159"/>
      <c r="O819" s="159"/>
      <c r="P819" s="159"/>
      <c r="Q819" s="159"/>
      <c r="R819" s="159"/>
      <c r="S819" s="159"/>
      <c r="T819" s="159"/>
      <c r="U819" s="159"/>
      <c r="V819" s="159"/>
      <c r="W819" s="159"/>
      <c r="X819" s="159"/>
      <c r="Y819" s="159"/>
      <c r="Z819" s="159"/>
    </row>
    <row r="820" spans="1:26" ht="12.75" customHeight="1">
      <c r="A820" s="159"/>
      <c r="B820" s="159"/>
      <c r="C820" s="159"/>
      <c r="D820" s="159"/>
      <c r="E820" s="159"/>
      <c r="F820" s="159"/>
      <c r="G820" s="159"/>
      <c r="H820" s="159"/>
      <c r="I820" s="159"/>
      <c r="J820" s="159"/>
      <c r="K820" s="159"/>
      <c r="L820" s="159"/>
      <c r="M820" s="159"/>
      <c r="N820" s="159"/>
      <c r="O820" s="159"/>
      <c r="P820" s="159"/>
      <c r="Q820" s="159"/>
      <c r="R820" s="159"/>
      <c r="S820" s="159"/>
      <c r="T820" s="159"/>
      <c r="U820" s="159"/>
      <c r="V820" s="159"/>
      <c r="W820" s="159"/>
      <c r="X820" s="159"/>
      <c r="Y820" s="159"/>
      <c r="Z820" s="159"/>
    </row>
    <row r="821" spans="1:26" ht="12.75" customHeight="1">
      <c r="A821" s="159"/>
      <c r="B821" s="159"/>
      <c r="C821" s="159"/>
      <c r="D821" s="159"/>
      <c r="E821" s="159"/>
      <c r="F821" s="159"/>
      <c r="G821" s="159"/>
      <c r="H821" s="159"/>
      <c r="I821" s="159"/>
      <c r="J821" s="159"/>
      <c r="K821" s="159"/>
      <c r="L821" s="159"/>
      <c r="M821" s="159"/>
      <c r="N821" s="159"/>
      <c r="O821" s="159"/>
      <c r="P821" s="159"/>
      <c r="Q821" s="159"/>
      <c r="R821" s="159"/>
      <c r="S821" s="159"/>
      <c r="T821" s="159"/>
      <c r="U821" s="159"/>
      <c r="V821" s="159"/>
      <c r="W821" s="159"/>
      <c r="X821" s="159"/>
      <c r="Y821" s="159"/>
      <c r="Z821" s="159"/>
    </row>
    <row r="822" spans="1:26" ht="12.75" customHeight="1">
      <c r="A822" s="159"/>
      <c r="B822" s="159"/>
      <c r="C822" s="159"/>
      <c r="D822" s="159"/>
      <c r="E822" s="159"/>
      <c r="F822" s="159"/>
      <c r="G822" s="159"/>
      <c r="H822" s="159"/>
      <c r="I822" s="159"/>
      <c r="J822" s="159"/>
      <c r="K822" s="159"/>
      <c r="L822" s="159"/>
      <c r="M822" s="159"/>
      <c r="N822" s="159"/>
      <c r="O822" s="159"/>
      <c r="P822" s="159"/>
      <c r="Q822" s="159"/>
      <c r="R822" s="159"/>
      <c r="S822" s="159"/>
      <c r="T822" s="159"/>
      <c r="U822" s="159"/>
      <c r="V822" s="159"/>
      <c r="W822" s="159"/>
      <c r="X822" s="159"/>
      <c r="Y822" s="159"/>
      <c r="Z822" s="159"/>
    </row>
    <row r="823" spans="1:26" ht="12.75" customHeight="1">
      <c r="A823" s="159"/>
      <c r="B823" s="159"/>
      <c r="C823" s="159"/>
      <c r="D823" s="159"/>
      <c r="E823" s="159"/>
      <c r="F823" s="159"/>
      <c r="G823" s="159"/>
      <c r="H823" s="159"/>
      <c r="I823" s="159"/>
      <c r="J823" s="159"/>
      <c r="K823" s="159"/>
      <c r="L823" s="159"/>
      <c r="M823" s="159"/>
      <c r="N823" s="159"/>
      <c r="O823" s="159"/>
      <c r="P823" s="159"/>
      <c r="Q823" s="159"/>
      <c r="R823" s="159"/>
      <c r="S823" s="159"/>
      <c r="T823" s="159"/>
      <c r="U823" s="159"/>
      <c r="V823" s="159"/>
      <c r="W823" s="159"/>
      <c r="X823" s="159"/>
      <c r="Y823" s="159"/>
      <c r="Z823" s="159"/>
    </row>
    <row r="824" spans="1:26" ht="12.75" customHeight="1">
      <c r="A824" s="159"/>
      <c r="B824" s="159"/>
      <c r="C824" s="159"/>
      <c r="D824" s="159"/>
      <c r="E824" s="159"/>
      <c r="F824" s="159"/>
      <c r="G824" s="159"/>
      <c r="H824" s="159"/>
      <c r="I824" s="159"/>
      <c r="J824" s="159"/>
      <c r="K824" s="159"/>
      <c r="L824" s="159"/>
      <c r="M824" s="159"/>
      <c r="N824" s="159"/>
      <c r="O824" s="159"/>
      <c r="P824" s="159"/>
      <c r="Q824" s="159"/>
      <c r="R824" s="159"/>
      <c r="S824" s="159"/>
      <c r="T824" s="159"/>
      <c r="U824" s="159"/>
      <c r="V824" s="159"/>
      <c r="W824" s="159"/>
      <c r="X824" s="159"/>
      <c r="Y824" s="159"/>
      <c r="Z824" s="159"/>
    </row>
    <row r="825" spans="1:26" ht="12.75" customHeight="1">
      <c r="A825" s="159"/>
      <c r="B825" s="159"/>
      <c r="C825" s="159"/>
      <c r="D825" s="159"/>
      <c r="E825" s="159"/>
      <c r="F825" s="159"/>
      <c r="G825" s="159"/>
      <c r="H825" s="159"/>
      <c r="I825" s="159"/>
      <c r="J825" s="159"/>
      <c r="K825" s="159"/>
      <c r="L825" s="159"/>
      <c r="M825" s="159"/>
      <c r="N825" s="159"/>
      <c r="O825" s="159"/>
      <c r="P825" s="159"/>
      <c r="Q825" s="159"/>
      <c r="R825" s="159"/>
      <c r="S825" s="159"/>
      <c r="T825" s="159"/>
      <c r="U825" s="159"/>
      <c r="V825" s="159"/>
      <c r="W825" s="159"/>
      <c r="X825" s="159"/>
      <c r="Y825" s="159"/>
      <c r="Z825" s="159"/>
    </row>
    <row r="826" spans="1:26" ht="12.75" customHeight="1">
      <c r="A826" s="159"/>
      <c r="B826" s="159"/>
      <c r="C826" s="159"/>
      <c r="D826" s="159"/>
      <c r="E826" s="159"/>
      <c r="F826" s="159"/>
      <c r="G826" s="159"/>
      <c r="H826" s="159"/>
      <c r="I826" s="159"/>
      <c r="J826" s="159"/>
      <c r="K826" s="159"/>
      <c r="L826" s="159"/>
      <c r="M826" s="159"/>
      <c r="N826" s="159"/>
      <c r="O826" s="159"/>
      <c r="P826" s="159"/>
      <c r="Q826" s="159"/>
      <c r="R826" s="159"/>
      <c r="S826" s="159"/>
      <c r="T826" s="159"/>
      <c r="U826" s="159"/>
      <c r="V826" s="159"/>
      <c r="W826" s="159"/>
      <c r="X826" s="159"/>
      <c r="Y826" s="159"/>
      <c r="Z826" s="159"/>
    </row>
    <row r="827" spans="1:26" ht="12.75" customHeight="1">
      <c r="A827" s="159"/>
      <c r="B827" s="159"/>
      <c r="C827" s="159"/>
      <c r="D827" s="159"/>
      <c r="E827" s="159"/>
      <c r="F827" s="159"/>
      <c r="G827" s="159"/>
      <c r="H827" s="159"/>
      <c r="I827" s="159"/>
      <c r="J827" s="159"/>
      <c r="K827" s="159"/>
      <c r="L827" s="159"/>
      <c r="M827" s="159"/>
      <c r="N827" s="159"/>
      <c r="O827" s="159"/>
      <c r="P827" s="159"/>
      <c r="Q827" s="159"/>
      <c r="R827" s="159"/>
      <c r="S827" s="159"/>
      <c r="T827" s="159"/>
      <c r="U827" s="159"/>
      <c r="V827" s="159"/>
      <c r="W827" s="159"/>
      <c r="X827" s="159"/>
      <c r="Y827" s="159"/>
      <c r="Z827" s="159"/>
    </row>
    <row r="828" spans="1:26" ht="12.75" customHeight="1">
      <c r="A828" s="159"/>
      <c r="B828" s="159"/>
      <c r="C828" s="159"/>
      <c r="D828" s="159"/>
      <c r="E828" s="159"/>
      <c r="F828" s="159"/>
      <c r="G828" s="159"/>
      <c r="H828" s="159"/>
      <c r="I828" s="159"/>
      <c r="J828" s="159"/>
      <c r="K828" s="159"/>
      <c r="L828" s="159"/>
      <c r="M828" s="159"/>
      <c r="N828" s="159"/>
      <c r="O828" s="159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</row>
    <row r="829" spans="1:26" ht="12.75" customHeight="1">
      <c r="A829" s="159"/>
      <c r="B829" s="159"/>
      <c r="C829" s="159"/>
      <c r="D829" s="159"/>
      <c r="E829" s="159"/>
      <c r="F829" s="159"/>
      <c r="G829" s="159"/>
      <c r="H829" s="159"/>
      <c r="I829" s="159"/>
      <c r="J829" s="159"/>
      <c r="K829" s="159"/>
      <c r="L829" s="159"/>
      <c r="M829" s="159"/>
      <c r="N829" s="159"/>
      <c r="O829" s="159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</row>
    <row r="830" spans="1:26" ht="12.75" customHeight="1">
      <c r="A830" s="159"/>
      <c r="B830" s="159"/>
      <c r="C830" s="159"/>
      <c r="D830" s="159"/>
      <c r="E830" s="159"/>
      <c r="F830" s="159"/>
      <c r="G830" s="159"/>
      <c r="H830" s="159"/>
      <c r="I830" s="159"/>
      <c r="J830" s="159"/>
      <c r="K830" s="159"/>
      <c r="L830" s="159"/>
      <c r="M830" s="159"/>
      <c r="N830" s="159"/>
      <c r="O830" s="159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</row>
    <row r="831" spans="1:26" ht="12.75" customHeight="1">
      <c r="A831" s="159"/>
      <c r="B831" s="159"/>
      <c r="C831" s="159"/>
      <c r="D831" s="159"/>
      <c r="E831" s="159"/>
      <c r="F831" s="159"/>
      <c r="G831" s="159"/>
      <c r="H831" s="159"/>
      <c r="I831" s="159"/>
      <c r="J831" s="159"/>
      <c r="K831" s="159"/>
      <c r="L831" s="159"/>
      <c r="M831" s="159"/>
      <c r="N831" s="159"/>
      <c r="O831" s="159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</row>
    <row r="832" spans="1:26" ht="12.75" customHeight="1">
      <c r="A832" s="159"/>
      <c r="B832" s="159"/>
      <c r="C832" s="159"/>
      <c r="D832" s="159"/>
      <c r="E832" s="159"/>
      <c r="F832" s="159"/>
      <c r="G832" s="159"/>
      <c r="H832" s="159"/>
      <c r="I832" s="159"/>
      <c r="J832" s="159"/>
      <c r="K832" s="159"/>
      <c r="L832" s="159"/>
      <c r="M832" s="159"/>
      <c r="N832" s="159"/>
      <c r="O832" s="159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</row>
    <row r="833" spans="1:26" ht="12.75" customHeight="1">
      <c r="A833" s="159"/>
      <c r="B833" s="159"/>
      <c r="C833" s="159"/>
      <c r="D833" s="159"/>
      <c r="E833" s="159"/>
      <c r="F833" s="159"/>
      <c r="G833" s="159"/>
      <c r="H833" s="159"/>
      <c r="I833" s="159"/>
      <c r="J833" s="159"/>
      <c r="K833" s="159"/>
      <c r="L833" s="159"/>
      <c r="M833" s="159"/>
      <c r="N833" s="159"/>
      <c r="O833" s="159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</row>
    <row r="834" spans="1:26" ht="12.75" customHeight="1">
      <c r="A834" s="159"/>
      <c r="B834" s="159"/>
      <c r="C834" s="159"/>
      <c r="D834" s="159"/>
      <c r="E834" s="159"/>
      <c r="F834" s="159"/>
      <c r="G834" s="159"/>
      <c r="H834" s="159"/>
      <c r="I834" s="159"/>
      <c r="J834" s="159"/>
      <c r="K834" s="159"/>
      <c r="L834" s="159"/>
      <c r="M834" s="159"/>
      <c r="N834" s="159"/>
      <c r="O834" s="159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</row>
    <row r="835" spans="1:26" ht="12.75" customHeight="1">
      <c r="A835" s="159"/>
      <c r="B835" s="159"/>
      <c r="C835" s="159"/>
      <c r="D835" s="159"/>
      <c r="E835" s="159"/>
      <c r="F835" s="159"/>
      <c r="G835" s="159"/>
      <c r="H835" s="159"/>
      <c r="I835" s="159"/>
      <c r="J835" s="159"/>
      <c r="K835" s="159"/>
      <c r="L835" s="159"/>
      <c r="M835" s="159"/>
      <c r="N835" s="159"/>
      <c r="O835" s="159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</row>
    <row r="836" spans="1:26" ht="12.75" customHeight="1">
      <c r="A836" s="159"/>
      <c r="B836" s="159"/>
      <c r="C836" s="159"/>
      <c r="D836" s="159"/>
      <c r="E836" s="159"/>
      <c r="F836" s="159"/>
      <c r="G836" s="159"/>
      <c r="H836" s="159"/>
      <c r="I836" s="159"/>
      <c r="J836" s="159"/>
      <c r="K836" s="159"/>
      <c r="L836" s="159"/>
      <c r="M836" s="159"/>
      <c r="N836" s="159"/>
      <c r="O836" s="159"/>
      <c r="P836" s="159"/>
      <c r="Q836" s="159"/>
      <c r="R836" s="159"/>
      <c r="S836" s="159"/>
      <c r="T836" s="159"/>
      <c r="U836" s="159"/>
      <c r="V836" s="159"/>
      <c r="W836" s="159"/>
      <c r="X836" s="159"/>
      <c r="Y836" s="159"/>
      <c r="Z836" s="159"/>
    </row>
    <row r="837" spans="1:26" ht="12.75" customHeight="1">
      <c r="A837" s="159"/>
      <c r="B837" s="159"/>
      <c r="C837" s="159"/>
      <c r="D837" s="159"/>
      <c r="E837" s="159"/>
      <c r="F837" s="159"/>
      <c r="G837" s="159"/>
      <c r="H837" s="159"/>
      <c r="I837" s="159"/>
      <c r="J837" s="159"/>
      <c r="K837" s="159"/>
      <c r="L837" s="159"/>
      <c r="M837" s="159"/>
      <c r="N837" s="159"/>
      <c r="O837" s="159"/>
      <c r="P837" s="159"/>
      <c r="Q837" s="159"/>
      <c r="R837" s="159"/>
      <c r="S837" s="159"/>
      <c r="T837" s="159"/>
      <c r="U837" s="159"/>
      <c r="V837" s="159"/>
      <c r="W837" s="159"/>
      <c r="X837" s="159"/>
      <c r="Y837" s="159"/>
      <c r="Z837" s="159"/>
    </row>
    <row r="838" spans="1:26" ht="12.75" customHeight="1">
      <c r="A838" s="159"/>
      <c r="B838" s="159"/>
      <c r="C838" s="159"/>
      <c r="D838" s="159"/>
      <c r="E838" s="159"/>
      <c r="F838" s="159"/>
      <c r="G838" s="159"/>
      <c r="H838" s="159"/>
      <c r="I838" s="159"/>
      <c r="J838" s="159"/>
      <c r="K838" s="159"/>
      <c r="L838" s="159"/>
      <c r="M838" s="159"/>
      <c r="N838" s="159"/>
      <c r="O838" s="159"/>
      <c r="P838" s="159"/>
      <c r="Q838" s="159"/>
      <c r="R838" s="159"/>
      <c r="S838" s="159"/>
      <c r="T838" s="159"/>
      <c r="U838" s="159"/>
      <c r="V838" s="159"/>
      <c r="W838" s="159"/>
      <c r="X838" s="159"/>
      <c r="Y838" s="159"/>
      <c r="Z838" s="159"/>
    </row>
    <row r="839" spans="1:26" ht="12.75" customHeight="1">
      <c r="A839" s="159"/>
      <c r="B839" s="159"/>
      <c r="C839" s="159"/>
      <c r="D839" s="159"/>
      <c r="E839" s="159"/>
      <c r="F839" s="159"/>
      <c r="G839" s="159"/>
      <c r="H839" s="159"/>
      <c r="I839" s="159"/>
      <c r="J839" s="159"/>
      <c r="K839" s="159"/>
      <c r="L839" s="159"/>
      <c r="M839" s="159"/>
      <c r="N839" s="159"/>
      <c r="O839" s="159"/>
      <c r="P839" s="159"/>
      <c r="Q839" s="159"/>
      <c r="R839" s="159"/>
      <c r="S839" s="159"/>
      <c r="T839" s="159"/>
      <c r="U839" s="159"/>
      <c r="V839" s="159"/>
      <c r="W839" s="159"/>
      <c r="X839" s="159"/>
      <c r="Y839" s="159"/>
      <c r="Z839" s="159"/>
    </row>
    <row r="840" spans="1:26" ht="12.75" customHeight="1">
      <c r="A840" s="159"/>
      <c r="B840" s="159"/>
      <c r="C840" s="159"/>
      <c r="D840" s="159"/>
      <c r="E840" s="159"/>
      <c r="F840" s="159"/>
      <c r="G840" s="159"/>
      <c r="H840" s="159"/>
      <c r="I840" s="159"/>
      <c r="J840" s="159"/>
      <c r="K840" s="159"/>
      <c r="L840" s="159"/>
      <c r="M840" s="159"/>
      <c r="N840" s="159"/>
      <c r="O840" s="159"/>
      <c r="P840" s="159"/>
      <c r="Q840" s="159"/>
      <c r="R840" s="159"/>
      <c r="S840" s="159"/>
      <c r="T840" s="159"/>
      <c r="U840" s="159"/>
      <c r="V840" s="159"/>
      <c r="W840" s="159"/>
      <c r="X840" s="159"/>
      <c r="Y840" s="159"/>
      <c r="Z840" s="159"/>
    </row>
    <row r="841" spans="1:26" ht="12.75" customHeight="1">
      <c r="A841" s="159"/>
      <c r="B841" s="159"/>
      <c r="C841" s="159"/>
      <c r="D841" s="159"/>
      <c r="E841" s="159"/>
      <c r="F841" s="159"/>
      <c r="G841" s="159"/>
      <c r="H841" s="159"/>
      <c r="I841" s="159"/>
      <c r="J841" s="159"/>
      <c r="K841" s="159"/>
      <c r="L841" s="159"/>
      <c r="M841" s="159"/>
      <c r="N841" s="159"/>
      <c r="O841" s="159"/>
      <c r="P841" s="159"/>
      <c r="Q841" s="159"/>
      <c r="R841" s="159"/>
      <c r="S841" s="159"/>
      <c r="T841" s="159"/>
      <c r="U841" s="159"/>
      <c r="V841" s="159"/>
      <c r="W841" s="159"/>
      <c r="X841" s="159"/>
      <c r="Y841" s="159"/>
      <c r="Z841" s="159"/>
    </row>
    <row r="842" spans="1:26" ht="12.75" customHeight="1">
      <c r="A842" s="159"/>
      <c r="B842" s="159"/>
      <c r="C842" s="159"/>
      <c r="D842" s="159"/>
      <c r="E842" s="159"/>
      <c r="F842" s="159"/>
      <c r="G842" s="159"/>
      <c r="H842" s="159"/>
      <c r="I842" s="159"/>
      <c r="J842" s="159"/>
      <c r="K842" s="159"/>
      <c r="L842" s="159"/>
      <c r="M842" s="159"/>
      <c r="N842" s="159"/>
      <c r="O842" s="159"/>
      <c r="P842" s="159"/>
      <c r="Q842" s="159"/>
      <c r="R842" s="159"/>
      <c r="S842" s="159"/>
      <c r="T842" s="159"/>
      <c r="U842" s="159"/>
      <c r="V842" s="159"/>
      <c r="W842" s="159"/>
      <c r="X842" s="159"/>
      <c r="Y842" s="159"/>
      <c r="Z842" s="159"/>
    </row>
    <row r="843" spans="1:26" ht="12.75" customHeight="1">
      <c r="A843" s="159"/>
      <c r="B843" s="159"/>
      <c r="C843" s="159"/>
      <c r="D843" s="159"/>
      <c r="E843" s="159"/>
      <c r="F843" s="159"/>
      <c r="G843" s="159"/>
      <c r="H843" s="159"/>
      <c r="I843" s="159"/>
      <c r="J843" s="159"/>
      <c r="K843" s="159"/>
      <c r="L843" s="159"/>
      <c r="M843" s="159"/>
      <c r="N843" s="159"/>
      <c r="O843" s="159"/>
      <c r="P843" s="159"/>
      <c r="Q843" s="159"/>
      <c r="R843" s="159"/>
      <c r="S843" s="159"/>
      <c r="T843" s="159"/>
      <c r="U843" s="159"/>
      <c r="V843" s="159"/>
      <c r="W843" s="159"/>
      <c r="X843" s="159"/>
      <c r="Y843" s="159"/>
      <c r="Z843" s="159"/>
    </row>
    <row r="844" spans="1:26" ht="12.75" customHeight="1">
      <c r="A844" s="159"/>
      <c r="B844" s="159"/>
      <c r="C844" s="159"/>
      <c r="D844" s="159"/>
      <c r="E844" s="159"/>
      <c r="F844" s="159"/>
      <c r="G844" s="159"/>
      <c r="H844" s="159"/>
      <c r="I844" s="159"/>
      <c r="J844" s="159"/>
      <c r="K844" s="159"/>
      <c r="L844" s="159"/>
      <c r="M844" s="159"/>
      <c r="N844" s="159"/>
      <c r="O844" s="159"/>
      <c r="P844" s="159"/>
      <c r="Q844" s="159"/>
      <c r="R844" s="159"/>
      <c r="S844" s="159"/>
      <c r="T844" s="159"/>
      <c r="U844" s="159"/>
      <c r="V844" s="159"/>
      <c r="W844" s="159"/>
      <c r="X844" s="159"/>
      <c r="Y844" s="159"/>
      <c r="Z844" s="159"/>
    </row>
    <row r="845" spans="1:26" ht="12.75" customHeight="1">
      <c r="A845" s="159"/>
      <c r="B845" s="159"/>
      <c r="C845" s="159"/>
      <c r="D845" s="159"/>
      <c r="E845" s="159"/>
      <c r="F845" s="159"/>
      <c r="G845" s="159"/>
      <c r="H845" s="159"/>
      <c r="I845" s="159"/>
      <c r="J845" s="159"/>
      <c r="K845" s="159"/>
      <c r="L845" s="159"/>
      <c r="M845" s="159"/>
      <c r="N845" s="159"/>
      <c r="O845" s="159"/>
      <c r="P845" s="159"/>
      <c r="Q845" s="159"/>
      <c r="R845" s="159"/>
      <c r="S845" s="159"/>
      <c r="T845" s="159"/>
      <c r="U845" s="159"/>
      <c r="V845" s="159"/>
      <c r="W845" s="159"/>
      <c r="X845" s="159"/>
      <c r="Y845" s="159"/>
      <c r="Z845" s="159"/>
    </row>
    <row r="846" spans="1:26" ht="12.75" customHeight="1">
      <c r="A846" s="159"/>
      <c r="B846" s="159"/>
      <c r="C846" s="159"/>
      <c r="D846" s="159"/>
      <c r="E846" s="159"/>
      <c r="F846" s="159"/>
      <c r="G846" s="159"/>
      <c r="H846" s="159"/>
      <c r="I846" s="159"/>
      <c r="J846" s="159"/>
      <c r="K846" s="159"/>
      <c r="L846" s="159"/>
      <c r="M846" s="159"/>
      <c r="N846" s="159"/>
      <c r="O846" s="159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</row>
    <row r="847" spans="1:26" ht="12.75" customHeight="1">
      <c r="A847" s="159"/>
      <c r="B847" s="159"/>
      <c r="C847" s="159"/>
      <c r="D847" s="159"/>
      <c r="E847" s="159"/>
      <c r="F847" s="159"/>
      <c r="G847" s="159"/>
      <c r="H847" s="159"/>
      <c r="I847" s="159"/>
      <c r="J847" s="159"/>
      <c r="K847" s="159"/>
      <c r="L847" s="159"/>
      <c r="M847" s="159"/>
      <c r="N847" s="159"/>
      <c r="O847" s="159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</row>
    <row r="848" spans="1:26" ht="12.75" customHeight="1">
      <c r="A848" s="159"/>
      <c r="B848" s="159"/>
      <c r="C848" s="159"/>
      <c r="D848" s="159"/>
      <c r="E848" s="159"/>
      <c r="F848" s="159"/>
      <c r="G848" s="159"/>
      <c r="H848" s="159"/>
      <c r="I848" s="159"/>
      <c r="J848" s="159"/>
      <c r="K848" s="159"/>
      <c r="L848" s="159"/>
      <c r="M848" s="159"/>
      <c r="N848" s="159"/>
      <c r="O848" s="159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</row>
    <row r="849" spans="1:26" ht="12.75" customHeight="1">
      <c r="A849" s="159"/>
      <c r="B849" s="159"/>
      <c r="C849" s="159"/>
      <c r="D849" s="159"/>
      <c r="E849" s="159"/>
      <c r="F849" s="159"/>
      <c r="G849" s="159"/>
      <c r="H849" s="159"/>
      <c r="I849" s="159"/>
      <c r="J849" s="159"/>
      <c r="K849" s="159"/>
      <c r="L849" s="159"/>
      <c r="M849" s="159"/>
      <c r="N849" s="159"/>
      <c r="O849" s="159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</row>
    <row r="850" spans="1:26" ht="12.75" customHeight="1">
      <c r="A850" s="159"/>
      <c r="B850" s="159"/>
      <c r="C850" s="159"/>
      <c r="D850" s="159"/>
      <c r="E850" s="159"/>
      <c r="F850" s="159"/>
      <c r="G850" s="159"/>
      <c r="H850" s="159"/>
      <c r="I850" s="159"/>
      <c r="J850" s="159"/>
      <c r="K850" s="159"/>
      <c r="L850" s="159"/>
      <c r="M850" s="159"/>
      <c r="N850" s="159"/>
      <c r="O850" s="159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</row>
    <row r="851" spans="1:26" ht="12.75" customHeight="1">
      <c r="A851" s="159"/>
      <c r="B851" s="159"/>
      <c r="C851" s="159"/>
      <c r="D851" s="159"/>
      <c r="E851" s="159"/>
      <c r="F851" s="159"/>
      <c r="G851" s="159"/>
      <c r="H851" s="159"/>
      <c r="I851" s="159"/>
      <c r="J851" s="159"/>
      <c r="K851" s="159"/>
      <c r="L851" s="159"/>
      <c r="M851" s="159"/>
      <c r="N851" s="159"/>
      <c r="O851" s="159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</row>
    <row r="852" spans="1:26" ht="12.75" customHeight="1">
      <c r="A852" s="159"/>
      <c r="B852" s="159"/>
      <c r="C852" s="159"/>
      <c r="D852" s="159"/>
      <c r="E852" s="159"/>
      <c r="F852" s="159"/>
      <c r="G852" s="159"/>
      <c r="H852" s="159"/>
      <c r="I852" s="159"/>
      <c r="J852" s="159"/>
      <c r="K852" s="159"/>
      <c r="L852" s="159"/>
      <c r="M852" s="159"/>
      <c r="N852" s="159"/>
      <c r="O852" s="159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</row>
    <row r="853" spans="1:26" ht="12.75" customHeight="1">
      <c r="A853" s="159"/>
      <c r="B853" s="159"/>
      <c r="C853" s="159"/>
      <c r="D853" s="159"/>
      <c r="E853" s="159"/>
      <c r="F853" s="159"/>
      <c r="G853" s="159"/>
      <c r="H853" s="159"/>
      <c r="I853" s="159"/>
      <c r="J853" s="159"/>
      <c r="K853" s="159"/>
      <c r="L853" s="159"/>
      <c r="M853" s="159"/>
      <c r="N853" s="159"/>
      <c r="O853" s="159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</row>
    <row r="854" spans="1:26" ht="12.75" customHeight="1">
      <c r="A854" s="159"/>
      <c r="B854" s="159"/>
      <c r="C854" s="159"/>
      <c r="D854" s="159"/>
      <c r="E854" s="159"/>
      <c r="F854" s="159"/>
      <c r="G854" s="159"/>
      <c r="H854" s="159"/>
      <c r="I854" s="159"/>
      <c r="J854" s="159"/>
      <c r="K854" s="159"/>
      <c r="L854" s="159"/>
      <c r="M854" s="159"/>
      <c r="N854" s="159"/>
      <c r="O854" s="159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</row>
    <row r="855" spans="1:26" ht="12.75" customHeight="1">
      <c r="A855" s="159"/>
      <c r="B855" s="159"/>
      <c r="C855" s="159"/>
      <c r="D855" s="159"/>
      <c r="E855" s="159"/>
      <c r="F855" s="159"/>
      <c r="G855" s="159"/>
      <c r="H855" s="159"/>
      <c r="I855" s="159"/>
      <c r="J855" s="159"/>
      <c r="K855" s="159"/>
      <c r="L855" s="159"/>
      <c r="M855" s="159"/>
      <c r="N855" s="159"/>
      <c r="O855" s="159"/>
      <c r="P855" s="159"/>
      <c r="Q855" s="159"/>
      <c r="R855" s="159"/>
      <c r="S855" s="159"/>
      <c r="T855" s="159"/>
      <c r="U855" s="159"/>
      <c r="V855" s="159"/>
      <c r="W855" s="159"/>
      <c r="X855" s="159"/>
      <c r="Y855" s="159"/>
      <c r="Z855" s="159"/>
    </row>
    <row r="856" spans="1:26" ht="12.75" customHeight="1">
      <c r="A856" s="159"/>
      <c r="B856" s="159"/>
      <c r="C856" s="159"/>
      <c r="D856" s="159"/>
      <c r="E856" s="159"/>
      <c r="F856" s="159"/>
      <c r="G856" s="159"/>
      <c r="H856" s="159"/>
      <c r="I856" s="159"/>
      <c r="J856" s="159"/>
      <c r="K856" s="159"/>
      <c r="L856" s="159"/>
      <c r="M856" s="159"/>
      <c r="N856" s="159"/>
      <c r="O856" s="159"/>
      <c r="P856" s="159"/>
      <c r="Q856" s="159"/>
      <c r="R856" s="159"/>
      <c r="S856" s="159"/>
      <c r="T856" s="159"/>
      <c r="U856" s="159"/>
      <c r="V856" s="159"/>
      <c r="W856" s="159"/>
      <c r="X856" s="159"/>
      <c r="Y856" s="159"/>
      <c r="Z856" s="159"/>
    </row>
    <row r="857" spans="1:26" ht="12.75" customHeight="1">
      <c r="A857" s="159"/>
      <c r="B857" s="159"/>
      <c r="C857" s="159"/>
      <c r="D857" s="159"/>
      <c r="E857" s="159"/>
      <c r="F857" s="159"/>
      <c r="G857" s="159"/>
      <c r="H857" s="159"/>
      <c r="I857" s="159"/>
      <c r="J857" s="159"/>
      <c r="K857" s="159"/>
      <c r="L857" s="159"/>
      <c r="M857" s="159"/>
      <c r="N857" s="159"/>
      <c r="O857" s="159"/>
      <c r="P857" s="159"/>
      <c r="Q857" s="159"/>
      <c r="R857" s="159"/>
      <c r="S857" s="159"/>
      <c r="T857" s="159"/>
      <c r="U857" s="159"/>
      <c r="V857" s="159"/>
      <c r="W857" s="159"/>
      <c r="X857" s="159"/>
      <c r="Y857" s="159"/>
      <c r="Z857" s="159"/>
    </row>
    <row r="858" spans="1:26" ht="12.75" customHeight="1">
      <c r="A858" s="159"/>
      <c r="B858" s="159"/>
      <c r="C858" s="159"/>
      <c r="D858" s="159"/>
      <c r="E858" s="159"/>
      <c r="F858" s="159"/>
      <c r="G858" s="159"/>
      <c r="H858" s="159"/>
      <c r="I858" s="159"/>
      <c r="J858" s="159"/>
      <c r="K858" s="159"/>
      <c r="L858" s="159"/>
      <c r="M858" s="159"/>
      <c r="N858" s="159"/>
      <c r="O858" s="159"/>
      <c r="P858" s="159"/>
      <c r="Q858" s="159"/>
      <c r="R858" s="159"/>
      <c r="S858" s="159"/>
      <c r="T858" s="159"/>
      <c r="U858" s="159"/>
      <c r="V858" s="159"/>
      <c r="W858" s="159"/>
      <c r="X858" s="159"/>
      <c r="Y858" s="159"/>
      <c r="Z858" s="159"/>
    </row>
    <row r="859" spans="1:26" ht="12.75" customHeight="1">
      <c r="A859" s="159"/>
      <c r="B859" s="159"/>
      <c r="C859" s="159"/>
      <c r="D859" s="159"/>
      <c r="E859" s="159"/>
      <c r="F859" s="159"/>
      <c r="G859" s="159"/>
      <c r="H859" s="159"/>
      <c r="I859" s="159"/>
      <c r="J859" s="159"/>
      <c r="K859" s="159"/>
      <c r="L859" s="159"/>
      <c r="M859" s="159"/>
      <c r="N859" s="159"/>
      <c r="O859" s="159"/>
      <c r="P859" s="159"/>
      <c r="Q859" s="159"/>
      <c r="R859" s="159"/>
      <c r="S859" s="159"/>
      <c r="T859" s="159"/>
      <c r="U859" s="159"/>
      <c r="V859" s="159"/>
      <c r="W859" s="159"/>
      <c r="X859" s="159"/>
      <c r="Y859" s="159"/>
      <c r="Z859" s="159"/>
    </row>
    <row r="860" spans="1:26" ht="12.75" customHeight="1">
      <c r="A860" s="159"/>
      <c r="B860" s="159"/>
      <c r="C860" s="159"/>
      <c r="D860" s="159"/>
      <c r="E860" s="159"/>
      <c r="F860" s="159"/>
      <c r="G860" s="159"/>
      <c r="H860" s="159"/>
      <c r="I860" s="159"/>
      <c r="J860" s="159"/>
      <c r="K860" s="159"/>
      <c r="L860" s="159"/>
      <c r="M860" s="159"/>
      <c r="N860" s="159"/>
      <c r="O860" s="159"/>
      <c r="P860" s="159"/>
      <c r="Q860" s="159"/>
      <c r="R860" s="159"/>
      <c r="S860" s="159"/>
      <c r="T860" s="159"/>
      <c r="U860" s="159"/>
      <c r="V860" s="159"/>
      <c r="W860" s="159"/>
      <c r="X860" s="159"/>
      <c r="Y860" s="159"/>
      <c r="Z860" s="159"/>
    </row>
    <row r="861" spans="1:26" ht="12.75" customHeight="1">
      <c r="A861" s="159"/>
      <c r="B861" s="159"/>
      <c r="C861" s="159"/>
      <c r="D861" s="159"/>
      <c r="E861" s="159"/>
      <c r="F861" s="159"/>
      <c r="G861" s="159"/>
      <c r="H861" s="159"/>
      <c r="I861" s="159"/>
      <c r="J861" s="159"/>
      <c r="K861" s="159"/>
      <c r="L861" s="159"/>
      <c r="M861" s="159"/>
      <c r="N861" s="159"/>
      <c r="O861" s="159"/>
      <c r="P861" s="159"/>
      <c r="Q861" s="159"/>
      <c r="R861" s="159"/>
      <c r="S861" s="159"/>
      <c r="T861" s="159"/>
      <c r="U861" s="159"/>
      <c r="V861" s="159"/>
      <c r="W861" s="159"/>
      <c r="X861" s="159"/>
      <c r="Y861" s="159"/>
      <c r="Z861" s="159"/>
    </row>
    <row r="862" spans="1:26" ht="12.75" customHeight="1">
      <c r="A862" s="159"/>
      <c r="B862" s="159"/>
      <c r="C862" s="159"/>
      <c r="D862" s="159"/>
      <c r="E862" s="159"/>
      <c r="F862" s="159"/>
      <c r="G862" s="159"/>
      <c r="H862" s="159"/>
      <c r="I862" s="159"/>
      <c r="J862" s="159"/>
      <c r="K862" s="159"/>
      <c r="L862" s="159"/>
      <c r="M862" s="159"/>
      <c r="N862" s="159"/>
      <c r="O862" s="159"/>
      <c r="P862" s="159"/>
      <c r="Q862" s="159"/>
      <c r="R862" s="159"/>
      <c r="S862" s="159"/>
      <c r="T862" s="159"/>
      <c r="U862" s="159"/>
      <c r="V862" s="159"/>
      <c r="W862" s="159"/>
      <c r="X862" s="159"/>
      <c r="Y862" s="159"/>
      <c r="Z862" s="159"/>
    </row>
    <row r="863" spans="1:26" ht="12.75" customHeight="1">
      <c r="A863" s="159"/>
      <c r="B863" s="159"/>
      <c r="C863" s="159"/>
      <c r="D863" s="159"/>
      <c r="E863" s="159"/>
      <c r="F863" s="159"/>
      <c r="G863" s="159"/>
      <c r="H863" s="159"/>
      <c r="I863" s="159"/>
      <c r="J863" s="159"/>
      <c r="K863" s="159"/>
      <c r="L863" s="159"/>
      <c r="M863" s="159"/>
      <c r="N863" s="159"/>
      <c r="O863" s="159"/>
      <c r="P863" s="159"/>
      <c r="Q863" s="159"/>
      <c r="R863" s="159"/>
      <c r="S863" s="159"/>
      <c r="T863" s="159"/>
      <c r="U863" s="159"/>
      <c r="V863" s="159"/>
      <c r="W863" s="159"/>
      <c r="X863" s="159"/>
      <c r="Y863" s="159"/>
      <c r="Z863" s="159"/>
    </row>
    <row r="864" spans="1:26" ht="12.75" customHeight="1">
      <c r="A864" s="159"/>
      <c r="B864" s="159"/>
      <c r="C864" s="159"/>
      <c r="D864" s="159"/>
      <c r="E864" s="159"/>
      <c r="F864" s="159"/>
      <c r="G864" s="159"/>
      <c r="H864" s="159"/>
      <c r="I864" s="159"/>
      <c r="J864" s="159"/>
      <c r="K864" s="159"/>
      <c r="L864" s="159"/>
      <c r="M864" s="159"/>
      <c r="N864" s="159"/>
      <c r="O864" s="159"/>
      <c r="P864" s="159"/>
      <c r="Q864" s="159"/>
      <c r="R864" s="159"/>
      <c r="S864" s="159"/>
      <c r="T864" s="159"/>
      <c r="U864" s="159"/>
      <c r="V864" s="159"/>
      <c r="W864" s="159"/>
      <c r="X864" s="159"/>
      <c r="Y864" s="159"/>
      <c r="Z864" s="159"/>
    </row>
    <row r="865" spans="1:26" ht="12.75" customHeight="1">
      <c r="A865" s="159"/>
      <c r="B865" s="159"/>
      <c r="C865" s="159"/>
      <c r="D865" s="159"/>
      <c r="E865" s="159"/>
      <c r="F865" s="159"/>
      <c r="G865" s="159"/>
      <c r="H865" s="159"/>
      <c r="I865" s="159"/>
      <c r="J865" s="159"/>
      <c r="K865" s="159"/>
      <c r="L865" s="159"/>
      <c r="M865" s="159"/>
      <c r="N865" s="159"/>
      <c r="O865" s="159"/>
      <c r="P865" s="159"/>
      <c r="Q865" s="159"/>
      <c r="R865" s="159"/>
      <c r="S865" s="159"/>
      <c r="T865" s="159"/>
      <c r="U865" s="159"/>
      <c r="V865" s="159"/>
      <c r="W865" s="159"/>
      <c r="X865" s="159"/>
      <c r="Y865" s="159"/>
      <c r="Z865" s="159"/>
    </row>
    <row r="866" spans="1:26" ht="12.75" customHeight="1">
      <c r="A866" s="159"/>
      <c r="B866" s="159"/>
      <c r="C866" s="159"/>
      <c r="D866" s="159"/>
      <c r="E866" s="159"/>
      <c r="F866" s="159"/>
      <c r="G866" s="159"/>
      <c r="H866" s="159"/>
      <c r="I866" s="159"/>
      <c r="J866" s="159"/>
      <c r="K866" s="159"/>
      <c r="L866" s="159"/>
      <c r="M866" s="159"/>
      <c r="N866" s="159"/>
      <c r="O866" s="159"/>
      <c r="P866" s="159"/>
      <c r="Q866" s="159"/>
      <c r="R866" s="159"/>
      <c r="S866" s="159"/>
      <c r="T866" s="159"/>
      <c r="U866" s="159"/>
      <c r="V866" s="159"/>
      <c r="W866" s="159"/>
      <c r="X866" s="159"/>
      <c r="Y866" s="159"/>
      <c r="Z866" s="159"/>
    </row>
    <row r="867" spans="1:26" ht="12.75" customHeight="1">
      <c r="A867" s="159"/>
      <c r="B867" s="159"/>
      <c r="C867" s="159"/>
      <c r="D867" s="159"/>
      <c r="E867" s="159"/>
      <c r="F867" s="159"/>
      <c r="G867" s="159"/>
      <c r="H867" s="159"/>
      <c r="I867" s="159"/>
      <c r="J867" s="159"/>
      <c r="K867" s="159"/>
      <c r="L867" s="159"/>
      <c r="M867" s="159"/>
      <c r="N867" s="159"/>
      <c r="O867" s="159"/>
      <c r="P867" s="159"/>
      <c r="Q867" s="159"/>
      <c r="R867" s="159"/>
      <c r="S867" s="159"/>
      <c r="T867" s="159"/>
      <c r="U867" s="159"/>
      <c r="V867" s="159"/>
      <c r="W867" s="159"/>
      <c r="X867" s="159"/>
      <c r="Y867" s="159"/>
      <c r="Z867" s="159"/>
    </row>
    <row r="868" spans="1:26" ht="12.75" customHeight="1">
      <c r="A868" s="159"/>
      <c r="B868" s="159"/>
      <c r="C868" s="159"/>
      <c r="D868" s="159"/>
      <c r="E868" s="159"/>
      <c r="F868" s="159"/>
      <c r="G868" s="159"/>
      <c r="H868" s="159"/>
      <c r="I868" s="159"/>
      <c r="J868" s="159"/>
      <c r="K868" s="159"/>
      <c r="L868" s="159"/>
      <c r="M868" s="159"/>
      <c r="N868" s="159"/>
      <c r="O868" s="159"/>
      <c r="P868" s="159"/>
      <c r="Q868" s="159"/>
      <c r="R868" s="159"/>
      <c r="S868" s="159"/>
      <c r="T868" s="159"/>
      <c r="U868" s="159"/>
      <c r="V868" s="159"/>
      <c r="W868" s="159"/>
      <c r="X868" s="159"/>
      <c r="Y868" s="159"/>
      <c r="Z868" s="159"/>
    </row>
    <row r="869" spans="1:26" ht="12.75" customHeight="1">
      <c r="A869" s="159"/>
      <c r="B869" s="159"/>
      <c r="C869" s="159"/>
      <c r="D869" s="159"/>
      <c r="E869" s="159"/>
      <c r="F869" s="159"/>
      <c r="G869" s="159"/>
      <c r="H869" s="159"/>
      <c r="I869" s="159"/>
      <c r="J869" s="159"/>
      <c r="K869" s="159"/>
      <c r="L869" s="159"/>
      <c r="M869" s="159"/>
      <c r="N869" s="159"/>
      <c r="O869" s="159"/>
      <c r="P869" s="159"/>
      <c r="Q869" s="159"/>
      <c r="R869" s="159"/>
      <c r="S869" s="159"/>
      <c r="T869" s="159"/>
      <c r="U869" s="159"/>
      <c r="V869" s="159"/>
      <c r="W869" s="159"/>
      <c r="X869" s="159"/>
      <c r="Y869" s="159"/>
      <c r="Z869" s="159"/>
    </row>
    <row r="870" spans="1:26" ht="12.75" customHeight="1">
      <c r="A870" s="159"/>
      <c r="B870" s="159"/>
      <c r="C870" s="159"/>
      <c r="D870" s="159"/>
      <c r="E870" s="159"/>
      <c r="F870" s="159"/>
      <c r="G870" s="159"/>
      <c r="H870" s="159"/>
      <c r="I870" s="159"/>
      <c r="J870" s="159"/>
      <c r="K870" s="159"/>
      <c r="L870" s="159"/>
      <c r="M870" s="159"/>
      <c r="N870" s="159"/>
      <c r="O870" s="159"/>
      <c r="P870" s="159"/>
      <c r="Q870" s="159"/>
      <c r="R870" s="159"/>
      <c r="S870" s="159"/>
      <c r="T870" s="159"/>
      <c r="U870" s="159"/>
      <c r="V870" s="159"/>
      <c r="W870" s="159"/>
      <c r="X870" s="159"/>
      <c r="Y870" s="159"/>
      <c r="Z870" s="159"/>
    </row>
    <row r="871" spans="1:26" ht="12.75" customHeight="1">
      <c r="A871" s="159"/>
      <c r="B871" s="159"/>
      <c r="C871" s="159"/>
      <c r="D871" s="159"/>
      <c r="E871" s="159"/>
      <c r="F871" s="159"/>
      <c r="G871" s="159"/>
      <c r="H871" s="159"/>
      <c r="I871" s="159"/>
      <c r="J871" s="159"/>
      <c r="K871" s="159"/>
      <c r="L871" s="159"/>
      <c r="M871" s="159"/>
      <c r="N871" s="159"/>
      <c r="O871" s="159"/>
      <c r="P871" s="159"/>
      <c r="Q871" s="159"/>
      <c r="R871" s="159"/>
      <c r="S871" s="159"/>
      <c r="T871" s="159"/>
      <c r="U871" s="159"/>
      <c r="V871" s="159"/>
      <c r="W871" s="159"/>
      <c r="X871" s="159"/>
      <c r="Y871" s="159"/>
      <c r="Z871" s="159"/>
    </row>
    <row r="872" spans="1:26" ht="12.75" customHeight="1">
      <c r="A872" s="159"/>
      <c r="B872" s="159"/>
      <c r="C872" s="159"/>
      <c r="D872" s="159"/>
      <c r="E872" s="159"/>
      <c r="F872" s="159"/>
      <c r="G872" s="159"/>
      <c r="H872" s="159"/>
      <c r="I872" s="159"/>
      <c r="J872" s="159"/>
      <c r="K872" s="159"/>
      <c r="L872" s="159"/>
      <c r="M872" s="159"/>
      <c r="N872" s="159"/>
      <c r="O872" s="159"/>
      <c r="P872" s="159"/>
      <c r="Q872" s="159"/>
      <c r="R872" s="159"/>
      <c r="S872" s="159"/>
      <c r="T872" s="159"/>
      <c r="U872" s="159"/>
      <c r="V872" s="159"/>
      <c r="W872" s="159"/>
      <c r="X872" s="159"/>
      <c r="Y872" s="159"/>
      <c r="Z872" s="159"/>
    </row>
    <row r="873" spans="1:26" ht="12.75" customHeight="1">
      <c r="A873" s="159"/>
      <c r="B873" s="159"/>
      <c r="C873" s="159"/>
      <c r="D873" s="159"/>
      <c r="E873" s="159"/>
      <c r="F873" s="159"/>
      <c r="G873" s="159"/>
      <c r="H873" s="159"/>
      <c r="I873" s="159"/>
      <c r="J873" s="159"/>
      <c r="K873" s="159"/>
      <c r="L873" s="159"/>
      <c r="M873" s="159"/>
      <c r="N873" s="159"/>
      <c r="O873" s="159"/>
      <c r="P873" s="159"/>
      <c r="Q873" s="159"/>
      <c r="R873" s="159"/>
      <c r="S873" s="159"/>
      <c r="T873" s="159"/>
      <c r="U873" s="159"/>
      <c r="V873" s="159"/>
      <c r="W873" s="159"/>
      <c r="X873" s="159"/>
      <c r="Y873" s="159"/>
      <c r="Z873" s="159"/>
    </row>
    <row r="874" spans="1:26" ht="12.75" customHeight="1">
      <c r="A874" s="159"/>
      <c r="B874" s="159"/>
      <c r="C874" s="159"/>
      <c r="D874" s="159"/>
      <c r="E874" s="159"/>
      <c r="F874" s="159"/>
      <c r="G874" s="159"/>
      <c r="H874" s="159"/>
      <c r="I874" s="159"/>
      <c r="J874" s="159"/>
      <c r="K874" s="159"/>
      <c r="L874" s="159"/>
      <c r="M874" s="159"/>
      <c r="N874" s="159"/>
      <c r="O874" s="159"/>
      <c r="P874" s="159"/>
      <c r="Q874" s="159"/>
      <c r="R874" s="159"/>
      <c r="S874" s="159"/>
      <c r="T874" s="159"/>
      <c r="U874" s="159"/>
      <c r="V874" s="159"/>
      <c r="W874" s="159"/>
      <c r="X874" s="159"/>
      <c r="Y874" s="159"/>
      <c r="Z874" s="159"/>
    </row>
    <row r="875" spans="1:26" ht="12.75" customHeight="1">
      <c r="A875" s="159"/>
      <c r="B875" s="159"/>
      <c r="C875" s="159"/>
      <c r="D875" s="159"/>
      <c r="E875" s="159"/>
      <c r="F875" s="159"/>
      <c r="G875" s="159"/>
      <c r="H875" s="159"/>
      <c r="I875" s="159"/>
      <c r="J875" s="159"/>
      <c r="K875" s="159"/>
      <c r="L875" s="159"/>
      <c r="M875" s="159"/>
      <c r="N875" s="159"/>
      <c r="O875" s="159"/>
      <c r="P875" s="159"/>
      <c r="Q875" s="159"/>
      <c r="R875" s="159"/>
      <c r="S875" s="159"/>
      <c r="T875" s="159"/>
      <c r="U875" s="159"/>
      <c r="V875" s="159"/>
      <c r="W875" s="159"/>
      <c r="X875" s="159"/>
      <c r="Y875" s="159"/>
      <c r="Z875" s="159"/>
    </row>
    <row r="876" spans="1:26" ht="12.75" customHeight="1">
      <c r="A876" s="159"/>
      <c r="B876" s="159"/>
      <c r="C876" s="159"/>
      <c r="D876" s="159"/>
      <c r="E876" s="159"/>
      <c r="F876" s="159"/>
      <c r="G876" s="159"/>
      <c r="H876" s="159"/>
      <c r="I876" s="159"/>
      <c r="J876" s="159"/>
      <c r="K876" s="159"/>
      <c r="L876" s="159"/>
      <c r="M876" s="159"/>
      <c r="N876" s="159"/>
      <c r="O876" s="159"/>
      <c r="P876" s="159"/>
      <c r="Q876" s="159"/>
      <c r="R876" s="159"/>
      <c r="S876" s="159"/>
      <c r="T876" s="159"/>
      <c r="U876" s="159"/>
      <c r="V876" s="159"/>
      <c r="W876" s="159"/>
      <c r="X876" s="159"/>
      <c r="Y876" s="159"/>
      <c r="Z876" s="159"/>
    </row>
    <row r="877" spans="1:26" ht="12.75" customHeight="1">
      <c r="A877" s="159"/>
      <c r="B877" s="159"/>
      <c r="C877" s="159"/>
      <c r="D877" s="159"/>
      <c r="E877" s="159"/>
      <c r="F877" s="159"/>
      <c r="G877" s="159"/>
      <c r="H877" s="159"/>
      <c r="I877" s="159"/>
      <c r="J877" s="159"/>
      <c r="K877" s="159"/>
      <c r="L877" s="159"/>
      <c r="M877" s="159"/>
      <c r="N877" s="159"/>
      <c r="O877" s="159"/>
      <c r="P877" s="159"/>
      <c r="Q877" s="159"/>
      <c r="R877" s="159"/>
      <c r="S877" s="159"/>
      <c r="T877" s="159"/>
      <c r="U877" s="159"/>
      <c r="V877" s="159"/>
      <c r="W877" s="159"/>
      <c r="X877" s="159"/>
      <c r="Y877" s="159"/>
      <c r="Z877" s="159"/>
    </row>
    <row r="878" spans="1:26" ht="12.75" customHeight="1">
      <c r="A878" s="159"/>
      <c r="B878" s="159"/>
      <c r="C878" s="159"/>
      <c r="D878" s="159"/>
      <c r="E878" s="159"/>
      <c r="F878" s="159"/>
      <c r="G878" s="159"/>
      <c r="H878" s="159"/>
      <c r="I878" s="159"/>
      <c r="J878" s="159"/>
      <c r="K878" s="159"/>
      <c r="L878" s="159"/>
      <c r="M878" s="159"/>
      <c r="N878" s="159"/>
      <c r="O878" s="159"/>
      <c r="P878" s="159"/>
      <c r="Q878" s="159"/>
      <c r="R878" s="159"/>
      <c r="S878" s="159"/>
      <c r="T878" s="159"/>
      <c r="U878" s="159"/>
      <c r="V878" s="159"/>
      <c r="W878" s="159"/>
      <c r="X878" s="159"/>
      <c r="Y878" s="159"/>
      <c r="Z878" s="159"/>
    </row>
    <row r="879" spans="1:26" ht="12.75" customHeight="1">
      <c r="A879" s="159"/>
      <c r="B879" s="159"/>
      <c r="C879" s="159"/>
      <c r="D879" s="159"/>
      <c r="E879" s="159"/>
      <c r="F879" s="159"/>
      <c r="G879" s="159"/>
      <c r="H879" s="159"/>
      <c r="I879" s="159"/>
      <c r="J879" s="159"/>
      <c r="K879" s="159"/>
      <c r="L879" s="159"/>
      <c r="M879" s="159"/>
      <c r="N879" s="159"/>
      <c r="O879" s="159"/>
      <c r="P879" s="159"/>
      <c r="Q879" s="159"/>
      <c r="R879" s="159"/>
      <c r="S879" s="159"/>
      <c r="T879" s="159"/>
      <c r="U879" s="159"/>
      <c r="V879" s="159"/>
      <c r="W879" s="159"/>
      <c r="X879" s="159"/>
      <c r="Y879" s="159"/>
      <c r="Z879" s="159"/>
    </row>
    <row r="880" spans="1:26" ht="12.75" customHeight="1">
      <c r="A880" s="159"/>
      <c r="B880" s="159"/>
      <c r="C880" s="159"/>
      <c r="D880" s="159"/>
      <c r="E880" s="159"/>
      <c r="F880" s="159"/>
      <c r="G880" s="159"/>
      <c r="H880" s="159"/>
      <c r="I880" s="159"/>
      <c r="J880" s="159"/>
      <c r="K880" s="159"/>
      <c r="L880" s="159"/>
      <c r="M880" s="159"/>
      <c r="N880" s="159"/>
      <c r="O880" s="159"/>
      <c r="P880" s="159"/>
      <c r="Q880" s="159"/>
      <c r="R880" s="159"/>
      <c r="S880" s="159"/>
      <c r="T880" s="159"/>
      <c r="U880" s="159"/>
      <c r="V880" s="159"/>
      <c r="W880" s="159"/>
      <c r="X880" s="159"/>
      <c r="Y880" s="159"/>
      <c r="Z880" s="159"/>
    </row>
    <row r="881" spans="1:26" ht="12.75" customHeight="1">
      <c r="A881" s="159"/>
      <c r="B881" s="159"/>
      <c r="C881" s="159"/>
      <c r="D881" s="159"/>
      <c r="E881" s="159"/>
      <c r="F881" s="159"/>
      <c r="G881" s="159"/>
      <c r="H881" s="159"/>
      <c r="I881" s="159"/>
      <c r="J881" s="159"/>
      <c r="K881" s="159"/>
      <c r="L881" s="159"/>
      <c r="M881" s="159"/>
      <c r="N881" s="159"/>
      <c r="O881" s="159"/>
      <c r="P881" s="159"/>
      <c r="Q881" s="159"/>
      <c r="R881" s="159"/>
      <c r="S881" s="159"/>
      <c r="T881" s="159"/>
      <c r="U881" s="159"/>
      <c r="V881" s="159"/>
      <c r="W881" s="159"/>
      <c r="X881" s="159"/>
      <c r="Y881" s="159"/>
      <c r="Z881" s="159"/>
    </row>
    <row r="882" spans="1:26" ht="12.75" customHeight="1">
      <c r="A882" s="159"/>
      <c r="B882" s="159"/>
      <c r="C882" s="159"/>
      <c r="D882" s="159"/>
      <c r="E882" s="159"/>
      <c r="F882" s="159"/>
      <c r="G882" s="159"/>
      <c r="H882" s="159"/>
      <c r="I882" s="159"/>
      <c r="J882" s="159"/>
      <c r="K882" s="159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</row>
    <row r="883" spans="1:26" ht="12.75" customHeight="1">
      <c r="A883" s="159"/>
      <c r="B883" s="159"/>
      <c r="C883" s="159"/>
      <c r="D883" s="159"/>
      <c r="E883" s="159"/>
      <c r="F883" s="159"/>
      <c r="G883" s="159"/>
      <c r="H883" s="159"/>
      <c r="I883" s="159"/>
      <c r="J883" s="159"/>
      <c r="K883" s="159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</row>
    <row r="884" spans="1:26" ht="12.75" customHeight="1">
      <c r="A884" s="159"/>
      <c r="B884" s="159"/>
      <c r="C884" s="159"/>
      <c r="D884" s="159"/>
      <c r="E884" s="159"/>
      <c r="F884" s="159"/>
      <c r="G884" s="159"/>
      <c r="H884" s="159"/>
      <c r="I884" s="159"/>
      <c r="J884" s="159"/>
      <c r="K884" s="159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</row>
    <row r="885" spans="1:26" ht="12.75" customHeight="1">
      <c r="A885" s="159"/>
      <c r="B885" s="159"/>
      <c r="C885" s="159"/>
      <c r="D885" s="159"/>
      <c r="E885" s="159"/>
      <c r="F885" s="159"/>
      <c r="G885" s="159"/>
      <c r="H885" s="159"/>
      <c r="I885" s="159"/>
      <c r="J885" s="159"/>
      <c r="K885" s="159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</row>
    <row r="886" spans="1:26" ht="12.75" customHeight="1">
      <c r="A886" s="159"/>
      <c r="B886" s="159"/>
      <c r="C886" s="159"/>
      <c r="D886" s="159"/>
      <c r="E886" s="159"/>
      <c r="F886" s="159"/>
      <c r="G886" s="159"/>
      <c r="H886" s="159"/>
      <c r="I886" s="159"/>
      <c r="J886" s="159"/>
      <c r="K886" s="159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</row>
    <row r="887" spans="1:26" ht="12.75" customHeight="1">
      <c r="A887" s="159"/>
      <c r="B887" s="159"/>
      <c r="C887" s="159"/>
      <c r="D887" s="159"/>
      <c r="E887" s="159"/>
      <c r="F887" s="159"/>
      <c r="G887" s="159"/>
      <c r="H887" s="159"/>
      <c r="I887" s="159"/>
      <c r="J887" s="159"/>
      <c r="K887" s="159"/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</row>
    <row r="888" spans="1:26" ht="12.75" customHeight="1">
      <c r="A888" s="159"/>
      <c r="B888" s="159"/>
      <c r="C888" s="159"/>
      <c r="D888" s="159"/>
      <c r="E888" s="159"/>
      <c r="F888" s="159"/>
      <c r="G888" s="159"/>
      <c r="H888" s="159"/>
      <c r="I888" s="159"/>
      <c r="J888" s="159"/>
      <c r="K888" s="159"/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</row>
    <row r="889" spans="1:26" ht="12.75" customHeight="1">
      <c r="A889" s="159"/>
      <c r="B889" s="159"/>
      <c r="C889" s="159"/>
      <c r="D889" s="159"/>
      <c r="E889" s="159"/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</row>
    <row r="890" spans="1:26" ht="12.75" customHeight="1">
      <c r="A890" s="159"/>
      <c r="B890" s="159"/>
      <c r="C890" s="159"/>
      <c r="D890" s="159"/>
      <c r="E890" s="159"/>
      <c r="F890" s="159"/>
      <c r="G890" s="159"/>
      <c r="H890" s="159"/>
      <c r="I890" s="159"/>
      <c r="J890" s="159"/>
      <c r="K890" s="159"/>
      <c r="L890" s="159"/>
      <c r="M890" s="159"/>
      <c r="N890" s="159"/>
      <c r="O890" s="159"/>
      <c r="P890" s="159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</row>
    <row r="891" spans="1:26" ht="12.75" customHeight="1">
      <c r="A891" s="159"/>
      <c r="B891" s="159"/>
      <c r="C891" s="159"/>
      <c r="D891" s="159"/>
      <c r="E891" s="159"/>
      <c r="F891" s="159"/>
      <c r="G891" s="159"/>
      <c r="H891" s="159"/>
      <c r="I891" s="159"/>
      <c r="J891" s="159"/>
      <c r="K891" s="159"/>
      <c r="L891" s="159"/>
      <c r="M891" s="159"/>
      <c r="N891" s="159"/>
      <c r="O891" s="159"/>
      <c r="P891" s="159"/>
      <c r="Q891" s="159"/>
      <c r="R891" s="159"/>
      <c r="S891" s="159"/>
      <c r="T891" s="159"/>
      <c r="U891" s="159"/>
      <c r="V891" s="159"/>
      <c r="W891" s="159"/>
      <c r="X891" s="159"/>
      <c r="Y891" s="159"/>
      <c r="Z891" s="159"/>
    </row>
    <row r="892" spans="1:26" ht="12.75" customHeight="1">
      <c r="A892" s="159"/>
      <c r="B892" s="159"/>
      <c r="C892" s="159"/>
      <c r="D892" s="159"/>
      <c r="E892" s="159"/>
      <c r="F892" s="159"/>
      <c r="G892" s="159"/>
      <c r="H892" s="159"/>
      <c r="I892" s="159"/>
      <c r="J892" s="159"/>
      <c r="K892" s="159"/>
      <c r="L892" s="159"/>
      <c r="M892" s="159"/>
      <c r="N892" s="159"/>
      <c r="O892" s="159"/>
      <c r="P892" s="159"/>
      <c r="Q892" s="159"/>
      <c r="R892" s="159"/>
      <c r="S892" s="159"/>
      <c r="T892" s="159"/>
      <c r="U892" s="159"/>
      <c r="V892" s="159"/>
      <c r="W892" s="159"/>
      <c r="X892" s="159"/>
      <c r="Y892" s="159"/>
      <c r="Z892" s="159"/>
    </row>
    <row r="893" spans="1:26" ht="12.75" customHeight="1">
      <c r="A893" s="159"/>
      <c r="B893" s="159"/>
      <c r="C893" s="159"/>
      <c r="D893" s="159"/>
      <c r="E893" s="159"/>
      <c r="F893" s="159"/>
      <c r="G893" s="159"/>
      <c r="H893" s="159"/>
      <c r="I893" s="159"/>
      <c r="J893" s="159"/>
      <c r="K893" s="159"/>
      <c r="L893" s="159"/>
      <c r="M893" s="159"/>
      <c r="N893" s="159"/>
      <c r="O893" s="159"/>
      <c r="P893" s="159"/>
      <c r="Q893" s="159"/>
      <c r="R893" s="159"/>
      <c r="S893" s="159"/>
      <c r="T893" s="159"/>
      <c r="U893" s="159"/>
      <c r="V893" s="159"/>
      <c r="W893" s="159"/>
      <c r="X893" s="159"/>
      <c r="Y893" s="159"/>
      <c r="Z893" s="159"/>
    </row>
    <row r="894" spans="1:26" ht="12.75" customHeight="1">
      <c r="A894" s="159"/>
      <c r="B894" s="159"/>
      <c r="C894" s="159"/>
      <c r="D894" s="159"/>
      <c r="E894" s="159"/>
      <c r="F894" s="159"/>
      <c r="G894" s="159"/>
      <c r="H894" s="159"/>
      <c r="I894" s="159"/>
      <c r="J894" s="159"/>
      <c r="K894" s="159"/>
      <c r="L894" s="159"/>
      <c r="M894" s="159"/>
      <c r="N894" s="159"/>
      <c r="O894" s="159"/>
      <c r="P894" s="159"/>
      <c r="Q894" s="159"/>
      <c r="R894" s="159"/>
      <c r="S894" s="159"/>
      <c r="T894" s="159"/>
      <c r="U894" s="159"/>
      <c r="V894" s="159"/>
      <c r="W894" s="159"/>
      <c r="X894" s="159"/>
      <c r="Y894" s="159"/>
      <c r="Z894" s="159"/>
    </row>
    <row r="895" spans="1:26" ht="12.75" customHeight="1">
      <c r="A895" s="159"/>
      <c r="B895" s="159"/>
      <c r="C895" s="159"/>
      <c r="D895" s="159"/>
      <c r="E895" s="159"/>
      <c r="F895" s="159"/>
      <c r="G895" s="159"/>
      <c r="H895" s="159"/>
      <c r="I895" s="159"/>
      <c r="J895" s="159"/>
      <c r="K895" s="159"/>
      <c r="L895" s="159"/>
      <c r="M895" s="159"/>
      <c r="N895" s="159"/>
      <c r="O895" s="159"/>
      <c r="P895" s="159"/>
      <c r="Q895" s="159"/>
      <c r="R895" s="159"/>
      <c r="S895" s="159"/>
      <c r="T895" s="159"/>
      <c r="U895" s="159"/>
      <c r="V895" s="159"/>
      <c r="W895" s="159"/>
      <c r="X895" s="159"/>
      <c r="Y895" s="159"/>
      <c r="Z895" s="159"/>
    </row>
    <row r="896" spans="1:26" ht="12.75" customHeight="1">
      <c r="A896" s="159"/>
      <c r="B896" s="159"/>
      <c r="C896" s="159"/>
      <c r="D896" s="159"/>
      <c r="E896" s="159"/>
      <c r="F896" s="159"/>
      <c r="G896" s="159"/>
      <c r="H896" s="159"/>
      <c r="I896" s="159"/>
      <c r="J896" s="159"/>
      <c r="K896" s="159"/>
      <c r="L896" s="159"/>
      <c r="M896" s="159"/>
      <c r="N896" s="159"/>
      <c r="O896" s="159"/>
      <c r="P896" s="159"/>
      <c r="Q896" s="159"/>
      <c r="R896" s="159"/>
      <c r="S896" s="159"/>
      <c r="T896" s="159"/>
      <c r="U896" s="159"/>
      <c r="V896" s="159"/>
      <c r="W896" s="159"/>
      <c r="X896" s="159"/>
      <c r="Y896" s="159"/>
      <c r="Z896" s="159"/>
    </row>
    <row r="897" spans="1:26" ht="12.75" customHeight="1">
      <c r="A897" s="159"/>
      <c r="B897" s="159"/>
      <c r="C897" s="159"/>
      <c r="D897" s="159"/>
      <c r="E897" s="159"/>
      <c r="F897" s="159"/>
      <c r="G897" s="159"/>
      <c r="H897" s="159"/>
      <c r="I897" s="159"/>
      <c r="J897" s="159"/>
      <c r="K897" s="159"/>
      <c r="L897" s="159"/>
      <c r="M897" s="159"/>
      <c r="N897" s="159"/>
      <c r="O897" s="159"/>
      <c r="P897" s="159"/>
      <c r="Q897" s="159"/>
      <c r="R897" s="159"/>
      <c r="S897" s="159"/>
      <c r="T897" s="159"/>
      <c r="U897" s="159"/>
      <c r="V897" s="159"/>
      <c r="W897" s="159"/>
      <c r="X897" s="159"/>
      <c r="Y897" s="159"/>
      <c r="Z897" s="159"/>
    </row>
    <row r="898" spans="1:26" ht="12.75" customHeight="1">
      <c r="A898" s="159"/>
      <c r="B898" s="159"/>
      <c r="C898" s="159"/>
      <c r="D898" s="159"/>
      <c r="E898" s="159"/>
      <c r="F898" s="159"/>
      <c r="G898" s="159"/>
      <c r="H898" s="159"/>
      <c r="I898" s="159"/>
      <c r="J898" s="159"/>
      <c r="K898" s="159"/>
      <c r="L898" s="159"/>
      <c r="M898" s="159"/>
      <c r="N898" s="159"/>
      <c r="O898" s="159"/>
      <c r="P898" s="159"/>
      <c r="Q898" s="159"/>
      <c r="R898" s="159"/>
      <c r="S898" s="159"/>
      <c r="T898" s="159"/>
      <c r="U898" s="159"/>
      <c r="V898" s="159"/>
      <c r="W898" s="159"/>
      <c r="X898" s="159"/>
      <c r="Y898" s="159"/>
      <c r="Z898" s="159"/>
    </row>
    <row r="899" spans="1:26" ht="12.75" customHeight="1">
      <c r="A899" s="159"/>
      <c r="B899" s="159"/>
      <c r="C899" s="159"/>
      <c r="D899" s="159"/>
      <c r="E899" s="159"/>
      <c r="F899" s="159"/>
      <c r="G899" s="159"/>
      <c r="H899" s="159"/>
      <c r="I899" s="159"/>
      <c r="J899" s="159"/>
      <c r="K899" s="159"/>
      <c r="L899" s="159"/>
      <c r="M899" s="159"/>
      <c r="N899" s="159"/>
      <c r="O899" s="159"/>
      <c r="P899" s="159"/>
      <c r="Q899" s="159"/>
      <c r="R899" s="159"/>
      <c r="S899" s="159"/>
      <c r="T899" s="159"/>
      <c r="U899" s="159"/>
      <c r="V899" s="159"/>
      <c r="W899" s="159"/>
      <c r="X899" s="159"/>
      <c r="Y899" s="159"/>
      <c r="Z899" s="159"/>
    </row>
    <row r="900" spans="1:26" ht="12.75" customHeight="1">
      <c r="A900" s="159"/>
      <c r="B900" s="159"/>
      <c r="C900" s="159"/>
      <c r="D900" s="159"/>
      <c r="E900" s="159"/>
      <c r="F900" s="159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</row>
    <row r="901" spans="1:26" ht="12.75" customHeight="1">
      <c r="A901" s="159"/>
      <c r="B901" s="159"/>
      <c r="C901" s="159"/>
      <c r="D901" s="159"/>
      <c r="E901" s="159"/>
      <c r="F901" s="159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</row>
    <row r="902" spans="1:26" ht="12.75" customHeight="1">
      <c r="A902" s="159"/>
      <c r="B902" s="159"/>
      <c r="C902" s="159"/>
      <c r="D902" s="159"/>
      <c r="E902" s="159"/>
      <c r="F902" s="159"/>
      <c r="G902" s="159"/>
      <c r="H902" s="159"/>
      <c r="I902" s="159"/>
      <c r="J902" s="159"/>
      <c r="K902" s="159"/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</row>
    <row r="903" spans="1:26" ht="12.75" customHeight="1">
      <c r="A903" s="159"/>
      <c r="B903" s="159"/>
      <c r="C903" s="159"/>
      <c r="D903" s="159"/>
      <c r="E903" s="159"/>
      <c r="F903" s="159"/>
      <c r="G903" s="159"/>
      <c r="H903" s="159"/>
      <c r="I903" s="159"/>
      <c r="J903" s="159"/>
      <c r="K903" s="159"/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</row>
    <row r="904" spans="1:26" ht="12.75" customHeight="1">
      <c r="A904" s="159"/>
      <c r="B904" s="159"/>
      <c r="C904" s="159"/>
      <c r="D904" s="159"/>
      <c r="E904" s="159"/>
      <c r="F904" s="159"/>
      <c r="G904" s="159"/>
      <c r="H904" s="159"/>
      <c r="I904" s="159"/>
      <c r="J904" s="159"/>
      <c r="K904" s="159"/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</row>
    <row r="905" spans="1:26" ht="12.75" customHeight="1">
      <c r="A905" s="159"/>
      <c r="B905" s="159"/>
      <c r="C905" s="159"/>
      <c r="D905" s="159"/>
      <c r="E905" s="159"/>
      <c r="F905" s="159"/>
      <c r="G905" s="159"/>
      <c r="H905" s="159"/>
      <c r="I905" s="159"/>
      <c r="J905" s="159"/>
      <c r="K905" s="159"/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</row>
    <row r="906" spans="1:26" ht="12.75" customHeight="1">
      <c r="A906" s="159"/>
      <c r="B906" s="159"/>
      <c r="C906" s="159"/>
      <c r="D906" s="159"/>
      <c r="E906" s="159"/>
      <c r="F906" s="159"/>
      <c r="G906" s="159"/>
      <c r="H906" s="159"/>
      <c r="I906" s="159"/>
      <c r="J906" s="159"/>
      <c r="K906" s="159"/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</row>
    <row r="907" spans="1:26" ht="12.75" customHeight="1">
      <c r="A907" s="159"/>
      <c r="B907" s="159"/>
      <c r="C907" s="159"/>
      <c r="D907" s="159"/>
      <c r="E907" s="159"/>
      <c r="F907" s="159"/>
      <c r="G907" s="159"/>
      <c r="H907" s="159"/>
      <c r="I907" s="159"/>
      <c r="J907" s="159"/>
      <c r="K907" s="159"/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</row>
    <row r="908" spans="1:26" ht="12.75" customHeight="1">
      <c r="A908" s="159"/>
      <c r="B908" s="159"/>
      <c r="C908" s="159"/>
      <c r="D908" s="159"/>
      <c r="E908" s="159"/>
      <c r="F908" s="159"/>
      <c r="G908" s="159"/>
      <c r="H908" s="159"/>
      <c r="I908" s="159"/>
      <c r="J908" s="159"/>
      <c r="K908" s="159"/>
      <c r="L908" s="159"/>
      <c r="M908" s="159"/>
      <c r="N908" s="159"/>
      <c r="O908" s="159"/>
      <c r="P908" s="159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</row>
    <row r="909" spans="1:26" ht="12.75" customHeight="1">
      <c r="A909" s="159"/>
      <c r="B909" s="159"/>
      <c r="C909" s="159"/>
      <c r="D909" s="159"/>
      <c r="E909" s="159"/>
      <c r="F909" s="159"/>
      <c r="G909" s="159"/>
      <c r="H909" s="159"/>
      <c r="I909" s="159"/>
      <c r="J909" s="159"/>
      <c r="K909" s="159"/>
      <c r="L909" s="159"/>
      <c r="M909" s="159"/>
      <c r="N909" s="159"/>
      <c r="O909" s="159"/>
      <c r="P909" s="159"/>
      <c r="Q909" s="159"/>
      <c r="R909" s="159"/>
      <c r="S909" s="159"/>
      <c r="T909" s="159"/>
      <c r="U909" s="159"/>
      <c r="V909" s="159"/>
      <c r="W909" s="159"/>
      <c r="X909" s="159"/>
      <c r="Y909" s="159"/>
      <c r="Z909" s="159"/>
    </row>
    <row r="910" spans="1:26" ht="12.75" customHeight="1">
      <c r="A910" s="159"/>
      <c r="B910" s="159"/>
      <c r="C910" s="159"/>
      <c r="D910" s="159"/>
      <c r="E910" s="159"/>
      <c r="F910" s="159"/>
      <c r="G910" s="159"/>
      <c r="H910" s="159"/>
      <c r="I910" s="159"/>
      <c r="J910" s="159"/>
      <c r="K910" s="159"/>
      <c r="L910" s="159"/>
      <c r="M910" s="159"/>
      <c r="N910" s="159"/>
      <c r="O910" s="159"/>
      <c r="P910" s="159"/>
      <c r="Q910" s="159"/>
      <c r="R910" s="159"/>
      <c r="S910" s="159"/>
      <c r="T910" s="159"/>
      <c r="U910" s="159"/>
      <c r="V910" s="159"/>
      <c r="W910" s="159"/>
      <c r="X910" s="159"/>
      <c r="Y910" s="159"/>
      <c r="Z910" s="159"/>
    </row>
    <row r="911" spans="1:26" ht="12.75" customHeight="1">
      <c r="A911" s="159"/>
      <c r="B911" s="159"/>
      <c r="C911" s="159"/>
      <c r="D911" s="159"/>
      <c r="E911" s="159"/>
      <c r="F911" s="159"/>
      <c r="G911" s="159"/>
      <c r="H911" s="159"/>
      <c r="I911" s="159"/>
      <c r="J911" s="159"/>
      <c r="K911" s="159"/>
      <c r="L911" s="159"/>
      <c r="M911" s="159"/>
      <c r="N911" s="159"/>
      <c r="O911" s="159"/>
      <c r="P911" s="159"/>
      <c r="Q911" s="159"/>
      <c r="R911" s="159"/>
      <c r="S911" s="159"/>
      <c r="T911" s="159"/>
      <c r="U911" s="159"/>
      <c r="V911" s="159"/>
      <c r="W911" s="159"/>
      <c r="X911" s="159"/>
      <c r="Y911" s="159"/>
      <c r="Z911" s="159"/>
    </row>
    <row r="912" spans="1:26" ht="12.75" customHeight="1">
      <c r="A912" s="159"/>
      <c r="B912" s="159"/>
      <c r="C912" s="159"/>
      <c r="D912" s="159"/>
      <c r="E912" s="159"/>
      <c r="F912" s="159"/>
      <c r="G912" s="159"/>
      <c r="H912" s="159"/>
      <c r="I912" s="159"/>
      <c r="J912" s="159"/>
      <c r="K912" s="159"/>
      <c r="L912" s="159"/>
      <c r="M912" s="159"/>
      <c r="N912" s="159"/>
      <c r="O912" s="159"/>
      <c r="P912" s="159"/>
      <c r="Q912" s="159"/>
      <c r="R912" s="159"/>
      <c r="S912" s="159"/>
      <c r="T912" s="159"/>
      <c r="U912" s="159"/>
      <c r="V912" s="159"/>
      <c r="W912" s="159"/>
      <c r="X912" s="159"/>
      <c r="Y912" s="159"/>
      <c r="Z912" s="159"/>
    </row>
    <row r="913" spans="1:26" ht="12.75" customHeight="1">
      <c r="A913" s="159"/>
      <c r="B913" s="159"/>
      <c r="C913" s="159"/>
      <c r="D913" s="159"/>
      <c r="E913" s="159"/>
      <c r="F913" s="159"/>
      <c r="G913" s="159"/>
      <c r="H913" s="159"/>
      <c r="I913" s="159"/>
      <c r="J913" s="159"/>
      <c r="K913" s="159"/>
      <c r="L913" s="159"/>
      <c r="M913" s="159"/>
      <c r="N913" s="159"/>
      <c r="O913" s="159"/>
      <c r="P913" s="159"/>
      <c r="Q913" s="159"/>
      <c r="R913" s="159"/>
      <c r="S913" s="159"/>
      <c r="T913" s="159"/>
      <c r="U913" s="159"/>
      <c r="V913" s="159"/>
      <c r="W913" s="159"/>
      <c r="X913" s="159"/>
      <c r="Y913" s="159"/>
      <c r="Z913" s="159"/>
    </row>
    <row r="914" spans="1:26" ht="12.75" customHeight="1">
      <c r="A914" s="159"/>
      <c r="B914" s="159"/>
      <c r="C914" s="159"/>
      <c r="D914" s="159"/>
      <c r="E914" s="159"/>
      <c r="F914" s="159"/>
      <c r="G914" s="159"/>
      <c r="H914" s="159"/>
      <c r="I914" s="159"/>
      <c r="J914" s="159"/>
      <c r="K914" s="159"/>
      <c r="L914" s="159"/>
      <c r="M914" s="159"/>
      <c r="N914" s="159"/>
      <c r="O914" s="159"/>
      <c r="P914" s="159"/>
      <c r="Q914" s="159"/>
      <c r="R914" s="159"/>
      <c r="S914" s="159"/>
      <c r="T914" s="159"/>
      <c r="U914" s="159"/>
      <c r="V914" s="159"/>
      <c r="W914" s="159"/>
      <c r="X914" s="159"/>
      <c r="Y914" s="159"/>
      <c r="Z914" s="159"/>
    </row>
    <row r="915" spans="1:26" ht="12.75" customHeight="1">
      <c r="A915" s="159"/>
      <c r="B915" s="159"/>
      <c r="C915" s="159"/>
      <c r="D915" s="159"/>
      <c r="E915" s="159"/>
      <c r="F915" s="159"/>
      <c r="G915" s="159"/>
      <c r="H915" s="159"/>
      <c r="I915" s="159"/>
      <c r="J915" s="159"/>
      <c r="K915" s="159"/>
      <c r="L915" s="159"/>
      <c r="M915" s="159"/>
      <c r="N915" s="159"/>
      <c r="O915" s="159"/>
      <c r="P915" s="159"/>
      <c r="Q915" s="159"/>
      <c r="R915" s="159"/>
      <c r="S915" s="159"/>
      <c r="T915" s="159"/>
      <c r="U915" s="159"/>
      <c r="V915" s="159"/>
      <c r="W915" s="159"/>
      <c r="X915" s="159"/>
      <c r="Y915" s="159"/>
      <c r="Z915" s="159"/>
    </row>
    <row r="916" spans="1:26" ht="12.75" customHeight="1">
      <c r="A916" s="159"/>
      <c r="B916" s="159"/>
      <c r="C916" s="159"/>
      <c r="D916" s="159"/>
      <c r="E916" s="159"/>
      <c r="F916" s="159"/>
      <c r="G916" s="159"/>
      <c r="H916" s="159"/>
      <c r="I916" s="159"/>
      <c r="J916" s="159"/>
      <c r="K916" s="159"/>
      <c r="L916" s="159"/>
      <c r="M916" s="159"/>
      <c r="N916" s="159"/>
      <c r="O916" s="159"/>
      <c r="P916" s="159"/>
      <c r="Q916" s="159"/>
      <c r="R916" s="159"/>
      <c r="S916" s="159"/>
      <c r="T916" s="159"/>
      <c r="U916" s="159"/>
      <c r="V916" s="159"/>
      <c r="W916" s="159"/>
      <c r="X916" s="159"/>
      <c r="Y916" s="159"/>
      <c r="Z916" s="159"/>
    </row>
    <row r="917" spans="1:26" ht="12.75" customHeight="1">
      <c r="A917" s="159"/>
      <c r="B917" s="159"/>
      <c r="C917" s="159"/>
      <c r="D917" s="159"/>
      <c r="E917" s="159"/>
      <c r="F917" s="159"/>
      <c r="G917" s="159"/>
      <c r="H917" s="159"/>
      <c r="I917" s="159"/>
      <c r="J917" s="159"/>
      <c r="K917" s="159"/>
      <c r="L917" s="159"/>
      <c r="M917" s="159"/>
      <c r="N917" s="159"/>
      <c r="O917" s="159"/>
      <c r="P917" s="159"/>
      <c r="Q917" s="159"/>
      <c r="R917" s="159"/>
      <c r="S917" s="159"/>
      <c r="T917" s="159"/>
      <c r="U917" s="159"/>
      <c r="V917" s="159"/>
      <c r="W917" s="159"/>
      <c r="X917" s="159"/>
      <c r="Y917" s="159"/>
      <c r="Z917" s="159"/>
    </row>
    <row r="918" spans="1:26" ht="12.75" customHeight="1">
      <c r="A918" s="159"/>
      <c r="B918" s="159"/>
      <c r="C918" s="159"/>
      <c r="D918" s="159"/>
      <c r="E918" s="159"/>
      <c r="F918" s="159"/>
      <c r="G918" s="159"/>
      <c r="H918" s="159"/>
      <c r="I918" s="159"/>
      <c r="J918" s="159"/>
      <c r="K918" s="159"/>
      <c r="L918" s="159"/>
      <c r="M918" s="159"/>
      <c r="N918" s="159"/>
      <c r="O918" s="159"/>
      <c r="P918" s="159"/>
      <c r="Q918" s="159"/>
      <c r="R918" s="159"/>
      <c r="S918" s="159"/>
      <c r="T918" s="159"/>
      <c r="U918" s="159"/>
      <c r="V918" s="159"/>
      <c r="W918" s="159"/>
      <c r="X918" s="159"/>
      <c r="Y918" s="159"/>
      <c r="Z918" s="159"/>
    </row>
    <row r="919" spans="1:26" ht="12.75" customHeight="1">
      <c r="A919" s="159"/>
      <c r="B919" s="159"/>
      <c r="C919" s="159"/>
      <c r="D919" s="159"/>
      <c r="E919" s="159"/>
      <c r="F919" s="159"/>
      <c r="G919" s="159"/>
      <c r="H919" s="159"/>
      <c r="I919" s="159"/>
      <c r="J919" s="159"/>
      <c r="K919" s="159"/>
      <c r="L919" s="159"/>
      <c r="M919" s="159"/>
      <c r="N919" s="159"/>
      <c r="O919" s="159"/>
      <c r="P919" s="159"/>
      <c r="Q919" s="159"/>
      <c r="R919" s="159"/>
      <c r="S919" s="159"/>
      <c r="T919" s="159"/>
      <c r="U919" s="159"/>
      <c r="V919" s="159"/>
      <c r="W919" s="159"/>
      <c r="X919" s="159"/>
      <c r="Y919" s="159"/>
      <c r="Z919" s="159"/>
    </row>
    <row r="920" spans="1:26" ht="12.75" customHeight="1">
      <c r="A920" s="159"/>
      <c r="B920" s="159"/>
      <c r="C920" s="159"/>
      <c r="D920" s="159"/>
      <c r="E920" s="159"/>
      <c r="F920" s="159"/>
      <c r="G920" s="159"/>
      <c r="H920" s="159"/>
      <c r="I920" s="159"/>
      <c r="J920" s="159"/>
      <c r="K920" s="159"/>
      <c r="L920" s="159"/>
      <c r="M920" s="159"/>
      <c r="N920" s="159"/>
      <c r="O920" s="159"/>
      <c r="P920" s="159"/>
      <c r="Q920" s="159"/>
      <c r="R920" s="159"/>
      <c r="S920" s="159"/>
      <c r="T920" s="159"/>
      <c r="U920" s="159"/>
      <c r="V920" s="159"/>
      <c r="W920" s="159"/>
      <c r="X920" s="159"/>
      <c r="Y920" s="159"/>
      <c r="Z920" s="159"/>
    </row>
    <row r="921" spans="1:26" ht="12.75" customHeight="1">
      <c r="A921" s="159"/>
      <c r="B921" s="159"/>
      <c r="C921" s="159"/>
      <c r="D921" s="159"/>
      <c r="E921" s="159"/>
      <c r="F921" s="159"/>
      <c r="G921" s="159"/>
      <c r="H921" s="159"/>
      <c r="I921" s="159"/>
      <c r="J921" s="159"/>
      <c r="K921" s="159"/>
      <c r="L921" s="159"/>
      <c r="M921" s="159"/>
      <c r="N921" s="159"/>
      <c r="O921" s="159"/>
      <c r="P921" s="159"/>
      <c r="Q921" s="159"/>
      <c r="R921" s="159"/>
      <c r="S921" s="159"/>
      <c r="T921" s="159"/>
      <c r="U921" s="159"/>
      <c r="V921" s="159"/>
      <c r="W921" s="159"/>
      <c r="X921" s="159"/>
      <c r="Y921" s="159"/>
      <c r="Z921" s="159"/>
    </row>
    <row r="922" spans="1:26" ht="12.75" customHeight="1">
      <c r="A922" s="159"/>
      <c r="B922" s="159"/>
      <c r="C922" s="159"/>
      <c r="D922" s="159"/>
      <c r="E922" s="159"/>
      <c r="F922" s="159"/>
      <c r="G922" s="159"/>
      <c r="H922" s="159"/>
      <c r="I922" s="159"/>
      <c r="J922" s="159"/>
      <c r="K922" s="159"/>
      <c r="L922" s="159"/>
      <c r="M922" s="159"/>
      <c r="N922" s="159"/>
      <c r="O922" s="159"/>
      <c r="P922" s="159"/>
      <c r="Q922" s="159"/>
      <c r="R922" s="159"/>
      <c r="S922" s="159"/>
      <c r="T922" s="159"/>
      <c r="U922" s="159"/>
      <c r="V922" s="159"/>
      <c r="W922" s="159"/>
      <c r="X922" s="159"/>
      <c r="Y922" s="159"/>
      <c r="Z922" s="159"/>
    </row>
    <row r="923" spans="1:26" ht="12.75" customHeight="1">
      <c r="A923" s="159"/>
      <c r="B923" s="159"/>
      <c r="C923" s="159"/>
      <c r="D923" s="159"/>
      <c r="E923" s="159"/>
      <c r="F923" s="159"/>
      <c r="G923" s="159"/>
      <c r="H923" s="159"/>
      <c r="I923" s="159"/>
      <c r="J923" s="159"/>
      <c r="K923" s="159"/>
      <c r="L923" s="159"/>
      <c r="M923" s="159"/>
      <c r="N923" s="159"/>
      <c r="O923" s="159"/>
      <c r="P923" s="159"/>
      <c r="Q923" s="159"/>
      <c r="R923" s="159"/>
      <c r="S923" s="159"/>
      <c r="T923" s="159"/>
      <c r="U923" s="159"/>
      <c r="V923" s="159"/>
      <c r="W923" s="159"/>
      <c r="X923" s="159"/>
      <c r="Y923" s="159"/>
      <c r="Z923" s="159"/>
    </row>
    <row r="924" spans="1:26" ht="12.75" customHeight="1">
      <c r="A924" s="159"/>
      <c r="B924" s="159"/>
      <c r="C924" s="159"/>
      <c r="D924" s="159"/>
      <c r="E924" s="159"/>
      <c r="F924" s="159"/>
      <c r="G924" s="159"/>
      <c r="H924" s="159"/>
      <c r="I924" s="159"/>
      <c r="J924" s="159"/>
      <c r="K924" s="159"/>
      <c r="L924" s="159"/>
      <c r="M924" s="159"/>
      <c r="N924" s="159"/>
      <c r="O924" s="159"/>
      <c r="P924" s="159"/>
      <c r="Q924" s="159"/>
      <c r="R924" s="159"/>
      <c r="S924" s="159"/>
      <c r="T924" s="159"/>
      <c r="U924" s="159"/>
      <c r="V924" s="159"/>
      <c r="W924" s="159"/>
      <c r="X924" s="159"/>
      <c r="Y924" s="159"/>
      <c r="Z924" s="159"/>
    </row>
    <row r="925" spans="1:26" ht="12.75" customHeight="1">
      <c r="A925" s="159"/>
      <c r="B925" s="159"/>
      <c r="C925" s="159"/>
      <c r="D925" s="159"/>
      <c r="E925" s="159"/>
      <c r="F925" s="159"/>
      <c r="G925" s="159"/>
      <c r="H925" s="159"/>
      <c r="I925" s="159"/>
      <c r="J925" s="159"/>
      <c r="K925" s="159"/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</row>
    <row r="926" spans="1:26" ht="12.75" customHeight="1">
      <c r="A926" s="159"/>
      <c r="B926" s="159"/>
      <c r="C926" s="159"/>
      <c r="D926" s="159"/>
      <c r="E926" s="159"/>
      <c r="F926" s="159"/>
      <c r="G926" s="159"/>
      <c r="H926" s="159"/>
      <c r="I926" s="159"/>
      <c r="J926" s="159"/>
      <c r="K926" s="159"/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</row>
    <row r="927" spans="1:26" ht="12.75" customHeight="1">
      <c r="A927" s="159"/>
      <c r="B927" s="159"/>
      <c r="C927" s="159"/>
      <c r="D927" s="159"/>
      <c r="E927" s="159"/>
      <c r="F927" s="159"/>
      <c r="G927" s="159"/>
      <c r="H927" s="159"/>
      <c r="I927" s="159"/>
      <c r="J927" s="159"/>
      <c r="K927" s="159"/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</row>
    <row r="928" spans="1:26" ht="12.75" customHeight="1">
      <c r="A928" s="159"/>
      <c r="B928" s="159"/>
      <c r="C928" s="159"/>
      <c r="D928" s="159"/>
      <c r="E928" s="159"/>
      <c r="F928" s="159"/>
      <c r="G928" s="159"/>
      <c r="H928" s="159"/>
      <c r="I928" s="159"/>
      <c r="J928" s="159"/>
      <c r="K928" s="159"/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</row>
    <row r="929" spans="1:26" ht="12.75" customHeight="1">
      <c r="A929" s="159"/>
      <c r="B929" s="159"/>
      <c r="C929" s="159"/>
      <c r="D929" s="159"/>
      <c r="E929" s="159"/>
      <c r="F929" s="159"/>
      <c r="G929" s="159"/>
      <c r="H929" s="159"/>
      <c r="I929" s="159"/>
      <c r="J929" s="159"/>
      <c r="K929" s="159"/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</row>
    <row r="930" spans="1:26" ht="12.75" customHeight="1">
      <c r="A930" s="159"/>
      <c r="B930" s="159"/>
      <c r="C930" s="159"/>
      <c r="D930" s="159"/>
      <c r="E930" s="159"/>
      <c r="F930" s="159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</row>
    <row r="931" spans="1:26" ht="12.75" customHeight="1">
      <c r="A931" s="159"/>
      <c r="B931" s="159"/>
      <c r="C931" s="159"/>
      <c r="D931" s="159"/>
      <c r="E931" s="159"/>
      <c r="F931" s="159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</row>
    <row r="932" spans="1:26" ht="12.75" customHeight="1">
      <c r="A932" s="159"/>
      <c r="B932" s="159"/>
      <c r="C932" s="159"/>
      <c r="D932" s="159"/>
      <c r="E932" s="159"/>
      <c r="F932" s="159"/>
      <c r="G932" s="159"/>
      <c r="H932" s="159"/>
      <c r="I932" s="159"/>
      <c r="J932" s="159"/>
      <c r="K932" s="159"/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</row>
    <row r="933" spans="1:26" ht="12.75" customHeight="1">
      <c r="A933" s="159"/>
      <c r="B933" s="159"/>
      <c r="C933" s="159"/>
      <c r="D933" s="159"/>
      <c r="E933" s="159"/>
      <c r="F933" s="159"/>
      <c r="G933" s="159"/>
      <c r="H933" s="159"/>
      <c r="I933" s="159"/>
      <c r="J933" s="159"/>
      <c r="K933" s="159"/>
      <c r="L933" s="159"/>
      <c r="M933" s="159"/>
      <c r="N933" s="159"/>
      <c r="O933" s="159"/>
      <c r="P933" s="159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</row>
    <row r="934" spans="1:26" ht="12.75" customHeight="1">
      <c r="A934" s="159"/>
      <c r="B934" s="159"/>
      <c r="C934" s="159"/>
      <c r="D934" s="159"/>
      <c r="E934" s="159"/>
      <c r="F934" s="159"/>
      <c r="G934" s="159"/>
      <c r="H934" s="159"/>
      <c r="I934" s="159"/>
      <c r="J934" s="159"/>
      <c r="K934" s="159"/>
      <c r="L934" s="159"/>
      <c r="M934" s="159"/>
      <c r="N934" s="159"/>
      <c r="O934" s="159"/>
      <c r="P934" s="159"/>
      <c r="Q934" s="159"/>
      <c r="R934" s="159"/>
      <c r="S934" s="159"/>
      <c r="T934" s="159"/>
      <c r="U934" s="159"/>
      <c r="V934" s="159"/>
      <c r="W934" s="159"/>
      <c r="X934" s="159"/>
      <c r="Y934" s="159"/>
      <c r="Z934" s="159"/>
    </row>
    <row r="935" spans="1:26" ht="12.75" customHeight="1">
      <c r="A935" s="159"/>
      <c r="B935" s="159"/>
      <c r="C935" s="159"/>
      <c r="D935" s="159"/>
      <c r="E935" s="159"/>
      <c r="F935" s="159"/>
      <c r="G935" s="159"/>
      <c r="H935" s="159"/>
      <c r="I935" s="159"/>
      <c r="J935" s="159"/>
      <c r="K935" s="159"/>
      <c r="L935" s="159"/>
      <c r="M935" s="159"/>
      <c r="N935" s="159"/>
      <c r="O935" s="159"/>
      <c r="P935" s="159"/>
      <c r="Q935" s="159"/>
      <c r="R935" s="159"/>
      <c r="S935" s="159"/>
      <c r="T935" s="159"/>
      <c r="U935" s="159"/>
      <c r="V935" s="159"/>
      <c r="W935" s="159"/>
      <c r="X935" s="159"/>
      <c r="Y935" s="159"/>
      <c r="Z935" s="159"/>
    </row>
    <row r="936" spans="1:26" ht="12.75" customHeight="1">
      <c r="A936" s="159"/>
      <c r="B936" s="159"/>
      <c r="C936" s="159"/>
      <c r="D936" s="159"/>
      <c r="E936" s="159"/>
      <c r="F936" s="159"/>
      <c r="G936" s="159"/>
      <c r="H936" s="159"/>
      <c r="I936" s="159"/>
      <c r="J936" s="159"/>
      <c r="K936" s="159"/>
      <c r="L936" s="159"/>
      <c r="M936" s="159"/>
      <c r="N936" s="159"/>
      <c r="O936" s="159"/>
      <c r="P936" s="159"/>
      <c r="Q936" s="159"/>
      <c r="R936" s="159"/>
      <c r="S936" s="159"/>
      <c r="T936" s="159"/>
      <c r="U936" s="159"/>
      <c r="V936" s="159"/>
      <c r="W936" s="159"/>
      <c r="X936" s="159"/>
      <c r="Y936" s="159"/>
      <c r="Z936" s="159"/>
    </row>
    <row r="937" spans="1:26" ht="12.75" customHeight="1">
      <c r="A937" s="159"/>
      <c r="B937" s="159"/>
      <c r="C937" s="159"/>
      <c r="D937" s="159"/>
      <c r="E937" s="159"/>
      <c r="F937" s="159"/>
      <c r="G937" s="159"/>
      <c r="H937" s="159"/>
      <c r="I937" s="159"/>
      <c r="J937" s="159"/>
      <c r="K937" s="159"/>
      <c r="L937" s="159"/>
      <c r="M937" s="159"/>
      <c r="N937" s="159"/>
      <c r="O937" s="159"/>
      <c r="P937" s="159"/>
      <c r="Q937" s="159"/>
      <c r="R937" s="159"/>
      <c r="S937" s="159"/>
      <c r="T937" s="159"/>
      <c r="U937" s="159"/>
      <c r="V937" s="159"/>
      <c r="W937" s="159"/>
      <c r="X937" s="159"/>
      <c r="Y937" s="159"/>
      <c r="Z937" s="159"/>
    </row>
    <row r="938" spans="1:26" ht="12.75" customHeight="1">
      <c r="A938" s="159"/>
      <c r="B938" s="159"/>
      <c r="C938" s="159"/>
      <c r="D938" s="159"/>
      <c r="E938" s="159"/>
      <c r="F938" s="159"/>
      <c r="G938" s="159"/>
      <c r="H938" s="159"/>
      <c r="I938" s="159"/>
      <c r="J938" s="159"/>
      <c r="K938" s="159"/>
      <c r="L938" s="159"/>
      <c r="M938" s="159"/>
      <c r="N938" s="159"/>
      <c r="O938" s="159"/>
      <c r="P938" s="159"/>
      <c r="Q938" s="159"/>
      <c r="R938" s="159"/>
      <c r="S938" s="159"/>
      <c r="T938" s="159"/>
      <c r="U938" s="159"/>
      <c r="V938" s="159"/>
      <c r="W938" s="159"/>
      <c r="X938" s="159"/>
      <c r="Y938" s="159"/>
      <c r="Z938" s="159"/>
    </row>
    <row r="939" spans="1:26" ht="12.75" customHeight="1">
      <c r="A939" s="159"/>
      <c r="B939" s="159"/>
      <c r="C939" s="159"/>
      <c r="D939" s="159"/>
      <c r="E939" s="159"/>
      <c r="F939" s="159"/>
      <c r="G939" s="159"/>
      <c r="H939" s="159"/>
      <c r="I939" s="159"/>
      <c r="J939" s="159"/>
      <c r="K939" s="159"/>
      <c r="L939" s="159"/>
      <c r="M939" s="159"/>
      <c r="N939" s="159"/>
      <c r="O939" s="159"/>
      <c r="P939" s="159"/>
      <c r="Q939" s="159"/>
      <c r="R939" s="159"/>
      <c r="S939" s="159"/>
      <c r="T939" s="159"/>
      <c r="U939" s="159"/>
      <c r="V939" s="159"/>
      <c r="W939" s="159"/>
      <c r="X939" s="159"/>
      <c r="Y939" s="159"/>
      <c r="Z939" s="159"/>
    </row>
    <row r="940" spans="1:26" ht="12.75" customHeight="1">
      <c r="A940" s="159"/>
      <c r="B940" s="159"/>
      <c r="C940" s="159"/>
      <c r="D940" s="159"/>
      <c r="E940" s="159"/>
      <c r="F940" s="159"/>
      <c r="G940" s="159"/>
      <c r="H940" s="159"/>
      <c r="I940" s="159"/>
      <c r="J940" s="159"/>
      <c r="K940" s="159"/>
      <c r="L940" s="159"/>
      <c r="M940" s="159"/>
      <c r="N940" s="159"/>
      <c r="O940" s="159"/>
      <c r="P940" s="159"/>
      <c r="Q940" s="159"/>
      <c r="R940" s="159"/>
      <c r="S940" s="159"/>
      <c r="T940" s="159"/>
      <c r="U940" s="159"/>
      <c r="V940" s="159"/>
      <c r="W940" s="159"/>
      <c r="X940" s="159"/>
      <c r="Y940" s="159"/>
      <c r="Z940" s="159"/>
    </row>
    <row r="941" spans="1:26" ht="12.75" customHeight="1">
      <c r="A941" s="159"/>
      <c r="B941" s="159"/>
      <c r="C941" s="159"/>
      <c r="D941" s="159"/>
      <c r="E941" s="159"/>
      <c r="F941" s="159"/>
      <c r="G941" s="159"/>
      <c r="H941" s="159"/>
      <c r="I941" s="159"/>
      <c r="J941" s="159"/>
      <c r="K941" s="159"/>
      <c r="L941" s="159"/>
      <c r="M941" s="159"/>
      <c r="N941" s="159"/>
      <c r="O941" s="159"/>
      <c r="P941" s="159"/>
      <c r="Q941" s="159"/>
      <c r="R941" s="159"/>
      <c r="S941" s="159"/>
      <c r="T941" s="159"/>
      <c r="U941" s="159"/>
      <c r="V941" s="159"/>
      <c r="W941" s="159"/>
      <c r="X941" s="159"/>
      <c r="Y941" s="159"/>
      <c r="Z941" s="159"/>
    </row>
    <row r="942" spans="1:26" ht="12.75" customHeight="1">
      <c r="A942" s="159"/>
      <c r="B942" s="159"/>
      <c r="C942" s="159"/>
      <c r="D942" s="159"/>
      <c r="E942" s="159"/>
      <c r="F942" s="159"/>
      <c r="G942" s="159"/>
      <c r="H942" s="159"/>
      <c r="I942" s="159"/>
      <c r="J942" s="159"/>
      <c r="K942" s="159"/>
      <c r="L942" s="159"/>
      <c r="M942" s="159"/>
      <c r="N942" s="159"/>
      <c r="O942" s="159"/>
      <c r="P942" s="159"/>
      <c r="Q942" s="159"/>
      <c r="R942" s="159"/>
      <c r="S942" s="159"/>
      <c r="T942" s="159"/>
      <c r="U942" s="159"/>
      <c r="V942" s="159"/>
      <c r="W942" s="159"/>
      <c r="X942" s="159"/>
      <c r="Y942" s="159"/>
      <c r="Z942" s="159"/>
    </row>
    <row r="943" spans="1:26" ht="12.75" customHeight="1">
      <c r="A943" s="159"/>
      <c r="B943" s="159"/>
      <c r="C943" s="159"/>
      <c r="D943" s="159"/>
      <c r="E943" s="159"/>
      <c r="F943" s="159"/>
      <c r="G943" s="159"/>
      <c r="H943" s="159"/>
      <c r="I943" s="159"/>
      <c r="J943" s="159"/>
      <c r="K943" s="159"/>
      <c r="L943" s="159"/>
      <c r="M943" s="159"/>
      <c r="N943" s="159"/>
      <c r="O943" s="159"/>
      <c r="P943" s="159"/>
      <c r="Q943" s="159"/>
      <c r="R943" s="159"/>
      <c r="S943" s="159"/>
      <c r="T943" s="159"/>
      <c r="U943" s="159"/>
      <c r="V943" s="159"/>
      <c r="W943" s="159"/>
      <c r="X943" s="159"/>
      <c r="Y943" s="159"/>
      <c r="Z943" s="159"/>
    </row>
    <row r="944" spans="1:26" ht="12.75" customHeight="1">
      <c r="A944" s="159"/>
      <c r="B944" s="159"/>
      <c r="C944" s="159"/>
      <c r="D944" s="159"/>
      <c r="E944" s="159"/>
      <c r="F944" s="159"/>
      <c r="G944" s="159"/>
      <c r="H944" s="159"/>
      <c r="I944" s="159"/>
      <c r="J944" s="159"/>
      <c r="K944" s="159"/>
      <c r="L944" s="159"/>
      <c r="M944" s="159"/>
      <c r="N944" s="159"/>
      <c r="O944" s="159"/>
      <c r="P944" s="159"/>
      <c r="Q944" s="159"/>
      <c r="R944" s="159"/>
      <c r="S944" s="159"/>
      <c r="T944" s="159"/>
      <c r="U944" s="159"/>
      <c r="V944" s="159"/>
      <c r="W944" s="159"/>
      <c r="X944" s="159"/>
      <c r="Y944" s="159"/>
      <c r="Z944" s="159"/>
    </row>
    <row r="945" spans="1:26" ht="12.75" customHeight="1">
      <c r="A945" s="159"/>
      <c r="B945" s="159"/>
      <c r="C945" s="159"/>
      <c r="D945" s="159"/>
      <c r="E945" s="159"/>
      <c r="F945" s="159"/>
      <c r="G945" s="159"/>
      <c r="H945" s="159"/>
      <c r="I945" s="159"/>
      <c r="J945" s="159"/>
      <c r="K945" s="159"/>
      <c r="L945" s="159"/>
      <c r="M945" s="159"/>
      <c r="N945" s="159"/>
      <c r="O945" s="159"/>
      <c r="P945" s="159"/>
      <c r="Q945" s="159"/>
      <c r="R945" s="159"/>
      <c r="S945" s="159"/>
      <c r="T945" s="159"/>
      <c r="U945" s="159"/>
      <c r="V945" s="159"/>
      <c r="W945" s="159"/>
      <c r="X945" s="159"/>
      <c r="Y945" s="159"/>
      <c r="Z945" s="159"/>
    </row>
    <row r="946" spans="1:26" ht="12.75" customHeight="1">
      <c r="A946" s="159"/>
      <c r="B946" s="159"/>
      <c r="C946" s="159"/>
      <c r="D946" s="159"/>
      <c r="E946" s="159"/>
      <c r="F946" s="159"/>
      <c r="G946" s="159"/>
      <c r="H946" s="159"/>
      <c r="I946" s="159"/>
      <c r="J946" s="159"/>
      <c r="K946" s="159"/>
      <c r="L946" s="159"/>
      <c r="M946" s="159"/>
      <c r="N946" s="159"/>
      <c r="O946" s="159"/>
      <c r="P946" s="159"/>
      <c r="Q946" s="159"/>
      <c r="R946" s="159"/>
      <c r="S946" s="159"/>
      <c r="T946" s="159"/>
      <c r="U946" s="159"/>
      <c r="V946" s="159"/>
      <c r="W946" s="159"/>
      <c r="X946" s="159"/>
      <c r="Y946" s="159"/>
      <c r="Z946" s="159"/>
    </row>
    <row r="947" spans="1:26" ht="12.75" customHeight="1">
      <c r="A947" s="159"/>
      <c r="B947" s="159"/>
      <c r="C947" s="159"/>
      <c r="D947" s="159"/>
      <c r="E947" s="159"/>
      <c r="F947" s="159"/>
      <c r="G947" s="159"/>
      <c r="H947" s="159"/>
      <c r="I947" s="159"/>
      <c r="J947" s="159"/>
      <c r="K947" s="159"/>
      <c r="L947" s="159"/>
      <c r="M947" s="159"/>
      <c r="N947" s="159"/>
      <c r="O947" s="159"/>
      <c r="P947" s="159"/>
      <c r="Q947" s="159"/>
      <c r="R947" s="159"/>
      <c r="S947" s="159"/>
      <c r="T947" s="159"/>
      <c r="U947" s="159"/>
      <c r="V947" s="159"/>
      <c r="W947" s="159"/>
      <c r="X947" s="159"/>
      <c r="Y947" s="159"/>
      <c r="Z947" s="159"/>
    </row>
    <row r="948" spans="1:26" ht="12.75" customHeight="1">
      <c r="A948" s="159"/>
      <c r="B948" s="159"/>
      <c r="C948" s="159"/>
      <c r="D948" s="159"/>
      <c r="E948" s="159"/>
      <c r="F948" s="159"/>
      <c r="G948" s="159"/>
      <c r="H948" s="159"/>
      <c r="I948" s="159"/>
      <c r="J948" s="159"/>
      <c r="K948" s="159"/>
      <c r="L948" s="159"/>
      <c r="M948" s="159"/>
      <c r="N948" s="159"/>
      <c r="O948" s="159"/>
      <c r="P948" s="159"/>
      <c r="Q948" s="159"/>
      <c r="R948" s="159"/>
      <c r="S948" s="159"/>
      <c r="T948" s="159"/>
      <c r="U948" s="159"/>
      <c r="V948" s="159"/>
      <c r="W948" s="159"/>
      <c r="X948" s="159"/>
      <c r="Y948" s="159"/>
      <c r="Z948" s="159"/>
    </row>
    <row r="949" spans="1:26" ht="12.75" customHeight="1">
      <c r="A949" s="159"/>
      <c r="B949" s="159"/>
      <c r="C949" s="159"/>
      <c r="D949" s="159"/>
      <c r="E949" s="159"/>
      <c r="F949" s="159"/>
      <c r="G949" s="159"/>
      <c r="H949" s="159"/>
      <c r="I949" s="159"/>
      <c r="J949" s="159"/>
      <c r="K949" s="159"/>
      <c r="L949" s="159"/>
      <c r="M949" s="159"/>
      <c r="N949" s="159"/>
      <c r="O949" s="159"/>
      <c r="P949" s="159"/>
      <c r="Q949" s="159"/>
      <c r="R949" s="159"/>
      <c r="S949" s="159"/>
      <c r="T949" s="159"/>
      <c r="U949" s="159"/>
      <c r="V949" s="159"/>
      <c r="W949" s="159"/>
      <c r="X949" s="159"/>
      <c r="Y949" s="159"/>
      <c r="Z949" s="159"/>
    </row>
    <row r="950" spans="1:26" ht="12.75" customHeight="1">
      <c r="A950" s="159"/>
      <c r="B950" s="159"/>
      <c r="C950" s="159"/>
      <c r="D950" s="159"/>
      <c r="E950" s="159"/>
      <c r="F950" s="159"/>
      <c r="G950" s="159"/>
      <c r="H950" s="159"/>
      <c r="I950" s="159"/>
      <c r="J950" s="159"/>
      <c r="K950" s="159"/>
      <c r="L950" s="159"/>
      <c r="M950" s="159"/>
      <c r="N950" s="159"/>
      <c r="O950" s="159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</row>
    <row r="951" spans="1:26" ht="12.75" customHeight="1">
      <c r="A951" s="159"/>
      <c r="B951" s="159"/>
      <c r="C951" s="159"/>
      <c r="D951" s="159"/>
      <c r="E951" s="159"/>
      <c r="F951" s="159"/>
      <c r="G951" s="159"/>
      <c r="H951" s="159"/>
      <c r="I951" s="159"/>
      <c r="J951" s="159"/>
      <c r="K951" s="159"/>
      <c r="L951" s="159"/>
      <c r="M951" s="159"/>
      <c r="N951" s="159"/>
      <c r="O951" s="159"/>
      <c r="P951" s="159"/>
      <c r="Q951" s="159"/>
      <c r="R951" s="159"/>
      <c r="S951" s="159"/>
      <c r="T951" s="159"/>
      <c r="U951" s="159"/>
      <c r="V951" s="159"/>
      <c r="W951" s="159"/>
      <c r="X951" s="159"/>
      <c r="Y951" s="159"/>
      <c r="Z951" s="159"/>
    </row>
    <row r="952" spans="1:26" ht="12.75" customHeight="1">
      <c r="A952" s="159"/>
      <c r="B952" s="159"/>
      <c r="C952" s="159"/>
      <c r="D952" s="159"/>
      <c r="E952" s="159"/>
      <c r="F952" s="159"/>
      <c r="G952" s="159"/>
      <c r="H952" s="159"/>
      <c r="I952" s="159"/>
      <c r="J952" s="159"/>
      <c r="K952" s="159"/>
      <c r="L952" s="159"/>
      <c r="M952" s="159"/>
      <c r="N952" s="159"/>
      <c r="O952" s="159"/>
      <c r="P952" s="159"/>
      <c r="Q952" s="159"/>
      <c r="R952" s="159"/>
      <c r="S952" s="159"/>
      <c r="T952" s="159"/>
      <c r="U952" s="159"/>
      <c r="V952" s="159"/>
      <c r="W952" s="159"/>
      <c r="X952" s="159"/>
      <c r="Y952" s="159"/>
      <c r="Z952" s="159"/>
    </row>
    <row r="953" spans="1:26" ht="12.75" customHeight="1">
      <c r="A953" s="159"/>
      <c r="B953" s="159"/>
      <c r="C953" s="159"/>
      <c r="D953" s="159"/>
      <c r="E953" s="159"/>
      <c r="F953" s="159"/>
      <c r="G953" s="159"/>
      <c r="H953" s="159"/>
      <c r="I953" s="159"/>
      <c r="J953" s="159"/>
      <c r="K953" s="159"/>
      <c r="L953" s="159"/>
      <c r="M953" s="159"/>
      <c r="N953" s="159"/>
      <c r="O953" s="159"/>
      <c r="P953" s="159"/>
      <c r="Q953" s="159"/>
      <c r="R953" s="159"/>
      <c r="S953" s="159"/>
      <c r="T953" s="159"/>
      <c r="U953" s="159"/>
      <c r="V953" s="159"/>
      <c r="W953" s="159"/>
      <c r="X953" s="159"/>
      <c r="Y953" s="159"/>
      <c r="Z953" s="159"/>
    </row>
    <row r="954" spans="1:26" ht="12.75" customHeight="1">
      <c r="A954" s="159"/>
      <c r="B954" s="159"/>
      <c r="C954" s="159"/>
      <c r="D954" s="159"/>
      <c r="E954" s="159"/>
      <c r="F954" s="159"/>
      <c r="G954" s="159"/>
      <c r="H954" s="159"/>
      <c r="I954" s="159"/>
      <c r="J954" s="159"/>
      <c r="K954" s="159"/>
      <c r="L954" s="159"/>
      <c r="M954" s="159"/>
      <c r="N954" s="159"/>
      <c r="O954" s="159"/>
      <c r="P954" s="159"/>
      <c r="Q954" s="159"/>
      <c r="R954" s="159"/>
      <c r="S954" s="159"/>
      <c r="T954" s="159"/>
      <c r="U954" s="159"/>
      <c r="V954" s="159"/>
      <c r="W954" s="159"/>
      <c r="X954" s="159"/>
      <c r="Y954" s="159"/>
      <c r="Z954" s="159"/>
    </row>
    <row r="955" spans="1:26" ht="12.75" customHeight="1">
      <c r="A955" s="159"/>
      <c r="B955" s="159"/>
      <c r="C955" s="159"/>
      <c r="D955" s="159"/>
      <c r="E955" s="159"/>
      <c r="F955" s="159"/>
      <c r="G955" s="159"/>
      <c r="H955" s="159"/>
      <c r="I955" s="159"/>
      <c r="J955" s="159"/>
      <c r="K955" s="159"/>
      <c r="L955" s="159"/>
      <c r="M955" s="159"/>
      <c r="N955" s="159"/>
      <c r="O955" s="159"/>
      <c r="P955" s="159"/>
      <c r="Q955" s="159"/>
      <c r="R955" s="159"/>
      <c r="S955" s="159"/>
      <c r="T955" s="159"/>
      <c r="U955" s="159"/>
      <c r="V955" s="159"/>
      <c r="W955" s="159"/>
      <c r="X955" s="159"/>
      <c r="Y955" s="159"/>
      <c r="Z955" s="159"/>
    </row>
    <row r="956" spans="1:26" ht="12.75" customHeight="1">
      <c r="A956" s="159"/>
      <c r="B956" s="159"/>
      <c r="C956" s="159"/>
      <c r="D956" s="159"/>
      <c r="E956" s="159"/>
      <c r="F956" s="159"/>
      <c r="G956" s="159"/>
      <c r="H956" s="159"/>
      <c r="I956" s="159"/>
      <c r="J956" s="159"/>
      <c r="K956" s="159"/>
      <c r="L956" s="159"/>
      <c r="M956" s="159"/>
      <c r="N956" s="159"/>
      <c r="O956" s="159"/>
      <c r="P956" s="159"/>
      <c r="Q956" s="159"/>
      <c r="R956" s="159"/>
      <c r="S956" s="159"/>
      <c r="T956" s="159"/>
      <c r="U956" s="159"/>
      <c r="V956" s="159"/>
      <c r="W956" s="159"/>
      <c r="X956" s="159"/>
      <c r="Y956" s="159"/>
      <c r="Z956" s="159"/>
    </row>
    <row r="957" spans="1:26" ht="12.75" customHeight="1">
      <c r="A957" s="159"/>
      <c r="B957" s="159"/>
      <c r="C957" s="159"/>
      <c r="D957" s="159"/>
      <c r="E957" s="159"/>
      <c r="F957" s="159"/>
      <c r="G957" s="159"/>
      <c r="H957" s="159"/>
      <c r="I957" s="159"/>
      <c r="J957" s="159"/>
      <c r="K957" s="159"/>
      <c r="L957" s="159"/>
      <c r="M957" s="159"/>
      <c r="N957" s="159"/>
      <c r="O957" s="159"/>
      <c r="P957" s="159"/>
      <c r="Q957" s="159"/>
      <c r="R957" s="159"/>
      <c r="S957" s="159"/>
      <c r="T957" s="159"/>
      <c r="U957" s="159"/>
      <c r="V957" s="159"/>
      <c r="W957" s="159"/>
      <c r="X957" s="159"/>
      <c r="Y957" s="159"/>
      <c r="Z957" s="159"/>
    </row>
    <row r="958" spans="1:26" ht="12.75" customHeight="1">
      <c r="A958" s="159"/>
      <c r="B958" s="159"/>
      <c r="C958" s="159"/>
      <c r="D958" s="159"/>
      <c r="E958" s="159"/>
      <c r="F958" s="159"/>
      <c r="G958" s="159"/>
      <c r="H958" s="159"/>
      <c r="I958" s="159"/>
      <c r="J958" s="159"/>
      <c r="K958" s="159"/>
      <c r="L958" s="159"/>
      <c r="M958" s="159"/>
      <c r="N958" s="159"/>
      <c r="O958" s="159"/>
      <c r="P958" s="159"/>
      <c r="Q958" s="159"/>
      <c r="R958" s="159"/>
      <c r="S958" s="159"/>
      <c r="T958" s="159"/>
      <c r="U958" s="159"/>
      <c r="V958" s="159"/>
      <c r="W958" s="159"/>
      <c r="X958" s="159"/>
      <c r="Y958" s="159"/>
      <c r="Z958" s="159"/>
    </row>
    <row r="959" spans="1:26" ht="12.75" customHeight="1">
      <c r="A959" s="159"/>
      <c r="B959" s="159"/>
      <c r="C959" s="159"/>
      <c r="D959" s="159"/>
      <c r="E959" s="159"/>
      <c r="F959" s="159"/>
      <c r="G959" s="159"/>
      <c r="H959" s="159"/>
      <c r="I959" s="159"/>
      <c r="J959" s="159"/>
      <c r="K959" s="159"/>
      <c r="L959" s="159"/>
      <c r="M959" s="159"/>
      <c r="N959" s="159"/>
      <c r="O959" s="159"/>
      <c r="P959" s="159"/>
      <c r="Q959" s="159"/>
      <c r="R959" s="159"/>
      <c r="S959" s="159"/>
      <c r="T959" s="159"/>
      <c r="U959" s="159"/>
      <c r="V959" s="159"/>
      <c r="W959" s="159"/>
      <c r="X959" s="159"/>
      <c r="Y959" s="159"/>
      <c r="Z959" s="159"/>
    </row>
    <row r="960" spans="1:26" ht="12.75" customHeight="1">
      <c r="A960" s="159"/>
      <c r="B960" s="159"/>
      <c r="C960" s="159"/>
      <c r="D960" s="159"/>
      <c r="E960" s="159"/>
      <c r="F960" s="159"/>
      <c r="G960" s="159"/>
      <c r="H960" s="159"/>
      <c r="I960" s="159"/>
      <c r="J960" s="159"/>
      <c r="K960" s="159"/>
      <c r="L960" s="159"/>
      <c r="M960" s="159"/>
      <c r="N960" s="159"/>
      <c r="O960" s="159"/>
      <c r="P960" s="159"/>
      <c r="Q960" s="159"/>
      <c r="R960" s="159"/>
      <c r="S960" s="159"/>
      <c r="T960" s="159"/>
      <c r="U960" s="159"/>
      <c r="V960" s="159"/>
      <c r="W960" s="159"/>
      <c r="X960" s="159"/>
      <c r="Y960" s="159"/>
      <c r="Z960" s="159"/>
    </row>
    <row r="961" spans="1:26" ht="12.75" customHeight="1">
      <c r="A961" s="159"/>
      <c r="B961" s="159"/>
      <c r="C961" s="159"/>
      <c r="D961" s="159"/>
      <c r="E961" s="159"/>
      <c r="F961" s="159"/>
      <c r="G961" s="159"/>
      <c r="H961" s="159"/>
      <c r="I961" s="159"/>
      <c r="J961" s="159"/>
      <c r="K961" s="159"/>
      <c r="L961" s="159"/>
      <c r="M961" s="159"/>
      <c r="N961" s="159"/>
      <c r="O961" s="159"/>
      <c r="P961" s="159"/>
      <c r="Q961" s="159"/>
      <c r="R961" s="159"/>
      <c r="S961" s="159"/>
      <c r="T961" s="159"/>
      <c r="U961" s="159"/>
      <c r="V961" s="159"/>
      <c r="W961" s="159"/>
      <c r="X961" s="159"/>
      <c r="Y961" s="159"/>
      <c r="Z961" s="159"/>
    </row>
    <row r="962" spans="1:26" ht="12.75" customHeight="1">
      <c r="A962" s="159"/>
      <c r="B962" s="159"/>
      <c r="C962" s="159"/>
      <c r="D962" s="159"/>
      <c r="E962" s="159"/>
      <c r="F962" s="159"/>
      <c r="G962" s="159"/>
      <c r="H962" s="159"/>
      <c r="I962" s="159"/>
      <c r="J962" s="159"/>
      <c r="K962" s="159"/>
      <c r="L962" s="159"/>
      <c r="M962" s="159"/>
      <c r="N962" s="159"/>
      <c r="O962" s="159"/>
      <c r="P962" s="159"/>
      <c r="Q962" s="159"/>
      <c r="R962" s="159"/>
      <c r="S962" s="159"/>
      <c r="T962" s="159"/>
      <c r="U962" s="159"/>
      <c r="V962" s="159"/>
      <c r="W962" s="159"/>
      <c r="X962" s="159"/>
      <c r="Y962" s="159"/>
      <c r="Z962" s="159"/>
    </row>
    <row r="963" spans="1:26" ht="12.75" customHeight="1">
      <c r="A963" s="159"/>
      <c r="B963" s="159"/>
      <c r="C963" s="159"/>
      <c r="D963" s="159"/>
      <c r="E963" s="159"/>
      <c r="F963" s="159"/>
      <c r="G963" s="159"/>
      <c r="H963" s="159"/>
      <c r="I963" s="159"/>
      <c r="J963" s="159"/>
      <c r="K963" s="159"/>
      <c r="L963" s="159"/>
      <c r="M963" s="159"/>
      <c r="N963" s="159"/>
      <c r="O963" s="159"/>
      <c r="P963" s="159"/>
      <c r="Q963" s="159"/>
      <c r="R963" s="159"/>
      <c r="S963" s="159"/>
      <c r="T963" s="159"/>
      <c r="U963" s="159"/>
      <c r="V963" s="159"/>
      <c r="W963" s="159"/>
      <c r="X963" s="159"/>
      <c r="Y963" s="159"/>
      <c r="Z963" s="159"/>
    </row>
    <row r="964" spans="1:26" ht="12.75" customHeight="1">
      <c r="A964" s="159"/>
      <c r="B964" s="159"/>
      <c r="C964" s="159"/>
      <c r="D964" s="159"/>
      <c r="E964" s="159"/>
      <c r="F964" s="159"/>
      <c r="G964" s="159"/>
      <c r="H964" s="159"/>
      <c r="I964" s="159"/>
      <c r="J964" s="159"/>
      <c r="K964" s="159"/>
      <c r="L964" s="159"/>
      <c r="M964" s="159"/>
      <c r="N964" s="159"/>
      <c r="O964" s="159"/>
      <c r="P964" s="159"/>
      <c r="Q964" s="159"/>
      <c r="R964" s="159"/>
      <c r="S964" s="159"/>
      <c r="T964" s="159"/>
      <c r="U964" s="159"/>
      <c r="V964" s="159"/>
      <c r="W964" s="159"/>
      <c r="X964" s="159"/>
      <c r="Y964" s="159"/>
      <c r="Z964" s="159"/>
    </row>
    <row r="965" spans="1:26" ht="12.75" customHeight="1">
      <c r="A965" s="159"/>
      <c r="B965" s="159"/>
      <c r="C965" s="159"/>
      <c r="D965" s="159"/>
      <c r="E965" s="159"/>
      <c r="F965" s="159"/>
      <c r="G965" s="159"/>
      <c r="H965" s="159"/>
      <c r="I965" s="159"/>
      <c r="J965" s="159"/>
      <c r="K965" s="159"/>
      <c r="L965" s="159"/>
      <c r="M965" s="159"/>
      <c r="N965" s="159"/>
      <c r="O965" s="159"/>
      <c r="P965" s="159"/>
      <c r="Q965" s="159"/>
      <c r="R965" s="159"/>
      <c r="S965" s="159"/>
      <c r="T965" s="159"/>
      <c r="U965" s="159"/>
      <c r="V965" s="159"/>
      <c r="W965" s="159"/>
      <c r="X965" s="159"/>
      <c r="Y965" s="159"/>
      <c r="Z965" s="159"/>
    </row>
    <row r="966" spans="1:26" ht="12.75" customHeight="1">
      <c r="A966" s="159"/>
      <c r="B966" s="159"/>
      <c r="C966" s="159"/>
      <c r="D966" s="159"/>
      <c r="E966" s="159"/>
      <c r="F966" s="159"/>
      <c r="G966" s="159"/>
      <c r="H966" s="159"/>
      <c r="I966" s="159"/>
      <c r="J966" s="159"/>
      <c r="K966" s="159"/>
      <c r="L966" s="159"/>
      <c r="M966" s="159"/>
      <c r="N966" s="159"/>
      <c r="O966" s="159"/>
      <c r="P966" s="159"/>
      <c r="Q966" s="159"/>
      <c r="R966" s="159"/>
      <c r="S966" s="159"/>
      <c r="T966" s="159"/>
      <c r="U966" s="159"/>
      <c r="V966" s="159"/>
      <c r="W966" s="159"/>
      <c r="X966" s="159"/>
      <c r="Y966" s="159"/>
      <c r="Z966" s="159"/>
    </row>
    <row r="967" spans="1:26" ht="12.75" customHeight="1">
      <c r="A967" s="159"/>
      <c r="B967" s="159"/>
      <c r="C967" s="159"/>
      <c r="D967" s="159"/>
      <c r="E967" s="159"/>
      <c r="F967" s="159"/>
      <c r="G967" s="159"/>
      <c r="H967" s="159"/>
      <c r="I967" s="159"/>
      <c r="J967" s="159"/>
      <c r="K967" s="159"/>
      <c r="L967" s="159"/>
      <c r="M967" s="159"/>
      <c r="N967" s="159"/>
      <c r="O967" s="159"/>
      <c r="P967" s="159"/>
      <c r="Q967" s="159"/>
      <c r="R967" s="159"/>
      <c r="S967" s="159"/>
      <c r="T967" s="159"/>
      <c r="U967" s="159"/>
      <c r="V967" s="159"/>
      <c r="W967" s="159"/>
      <c r="X967" s="159"/>
      <c r="Y967" s="159"/>
      <c r="Z967" s="159"/>
    </row>
    <row r="968" spans="1:26" ht="12.75" customHeight="1">
      <c r="A968" s="159"/>
      <c r="B968" s="159"/>
      <c r="C968" s="159"/>
      <c r="D968" s="159"/>
      <c r="E968" s="159"/>
      <c r="F968" s="159"/>
      <c r="G968" s="159"/>
      <c r="H968" s="159"/>
      <c r="I968" s="159"/>
      <c r="J968" s="159"/>
      <c r="K968" s="159"/>
      <c r="L968" s="159"/>
      <c r="M968" s="159"/>
      <c r="N968" s="159"/>
      <c r="O968" s="159"/>
      <c r="P968" s="159"/>
      <c r="Q968" s="159"/>
      <c r="R968" s="159"/>
      <c r="S968" s="159"/>
      <c r="T968" s="159"/>
      <c r="U968" s="159"/>
      <c r="V968" s="159"/>
      <c r="W968" s="159"/>
      <c r="X968" s="159"/>
      <c r="Y968" s="159"/>
      <c r="Z968" s="159"/>
    </row>
    <row r="969" spans="1:26" ht="12.75" customHeight="1">
      <c r="A969" s="159"/>
      <c r="B969" s="159"/>
      <c r="C969" s="159"/>
      <c r="D969" s="159"/>
      <c r="E969" s="159"/>
      <c r="F969" s="159"/>
      <c r="G969" s="159"/>
      <c r="H969" s="159"/>
      <c r="I969" s="159"/>
      <c r="J969" s="159"/>
      <c r="K969" s="159"/>
      <c r="L969" s="159"/>
      <c r="M969" s="159"/>
      <c r="N969" s="159"/>
      <c r="O969" s="159"/>
      <c r="P969" s="159"/>
      <c r="Q969" s="159"/>
      <c r="R969" s="159"/>
      <c r="S969" s="159"/>
      <c r="T969" s="159"/>
      <c r="U969" s="159"/>
      <c r="V969" s="159"/>
      <c r="W969" s="159"/>
      <c r="X969" s="159"/>
      <c r="Y969" s="159"/>
      <c r="Z969" s="159"/>
    </row>
    <row r="970" spans="1:26" ht="12.75" customHeight="1">
      <c r="A970" s="159"/>
      <c r="B970" s="159"/>
      <c r="C970" s="159"/>
      <c r="D970" s="159"/>
      <c r="E970" s="159"/>
      <c r="F970" s="159"/>
      <c r="G970" s="159"/>
      <c r="H970" s="159"/>
      <c r="I970" s="159"/>
      <c r="J970" s="159"/>
      <c r="K970" s="159"/>
      <c r="L970" s="159"/>
      <c r="M970" s="159"/>
      <c r="N970" s="159"/>
      <c r="O970" s="159"/>
      <c r="P970" s="159"/>
      <c r="Q970" s="159"/>
      <c r="R970" s="159"/>
      <c r="S970" s="159"/>
      <c r="T970" s="159"/>
      <c r="U970" s="159"/>
      <c r="V970" s="159"/>
      <c r="W970" s="159"/>
      <c r="X970" s="159"/>
      <c r="Y970" s="159"/>
      <c r="Z970" s="159"/>
    </row>
    <row r="971" spans="1:26" ht="12.75" customHeight="1">
      <c r="A971" s="159"/>
      <c r="B971" s="159"/>
      <c r="C971" s="159"/>
      <c r="D971" s="159"/>
      <c r="E971" s="159"/>
      <c r="F971" s="159"/>
      <c r="G971" s="159"/>
      <c r="H971" s="159"/>
      <c r="I971" s="159"/>
      <c r="J971" s="159"/>
      <c r="K971" s="159"/>
      <c r="L971" s="159"/>
      <c r="M971" s="159"/>
      <c r="N971" s="159"/>
      <c r="O971" s="159"/>
      <c r="P971" s="159"/>
      <c r="Q971" s="159"/>
      <c r="R971" s="159"/>
      <c r="S971" s="159"/>
      <c r="T971" s="159"/>
      <c r="U971" s="159"/>
      <c r="V971" s="159"/>
      <c r="W971" s="159"/>
      <c r="X971" s="159"/>
      <c r="Y971" s="159"/>
      <c r="Z971" s="159"/>
    </row>
    <row r="972" spans="1:26" ht="12.75" customHeight="1">
      <c r="A972" s="159"/>
      <c r="B972" s="159"/>
      <c r="C972" s="159"/>
      <c r="D972" s="159"/>
      <c r="E972" s="159"/>
      <c r="F972" s="159"/>
      <c r="G972" s="159"/>
      <c r="H972" s="159"/>
      <c r="I972" s="159"/>
      <c r="J972" s="159"/>
      <c r="K972" s="159"/>
      <c r="L972" s="159"/>
      <c r="M972" s="159"/>
      <c r="N972" s="159"/>
      <c r="O972" s="159"/>
      <c r="P972" s="159"/>
      <c r="Q972" s="159"/>
      <c r="R972" s="159"/>
      <c r="S972" s="159"/>
      <c r="T972" s="159"/>
      <c r="U972" s="159"/>
      <c r="V972" s="159"/>
      <c r="W972" s="159"/>
      <c r="X972" s="159"/>
      <c r="Y972" s="159"/>
      <c r="Z972" s="159"/>
    </row>
    <row r="973" spans="1:26" ht="12.75" customHeight="1">
      <c r="A973" s="159"/>
      <c r="B973" s="159"/>
      <c r="C973" s="159"/>
      <c r="D973" s="159"/>
      <c r="E973" s="159"/>
      <c r="F973" s="159"/>
      <c r="G973" s="159"/>
      <c r="H973" s="159"/>
      <c r="I973" s="159"/>
      <c r="J973" s="159"/>
      <c r="K973" s="159"/>
      <c r="L973" s="159"/>
      <c r="M973" s="159"/>
      <c r="N973" s="159"/>
      <c r="O973" s="159"/>
      <c r="P973" s="159"/>
      <c r="Q973" s="159"/>
      <c r="R973" s="159"/>
      <c r="S973" s="159"/>
      <c r="T973" s="159"/>
      <c r="U973" s="159"/>
      <c r="V973" s="159"/>
      <c r="W973" s="159"/>
      <c r="X973" s="159"/>
      <c r="Y973" s="159"/>
      <c r="Z973" s="159"/>
    </row>
    <row r="974" spans="1:26" ht="12.75" customHeight="1">
      <c r="A974" s="159"/>
      <c r="B974" s="159"/>
      <c r="C974" s="159"/>
      <c r="D974" s="159"/>
      <c r="E974" s="159"/>
      <c r="F974" s="159"/>
      <c r="G974" s="159"/>
      <c r="H974" s="159"/>
      <c r="I974" s="159"/>
      <c r="J974" s="159"/>
      <c r="K974" s="159"/>
      <c r="L974" s="159"/>
      <c r="M974" s="159"/>
      <c r="N974" s="159"/>
      <c r="O974" s="159"/>
      <c r="P974" s="159"/>
      <c r="Q974" s="159"/>
      <c r="R974" s="159"/>
      <c r="S974" s="159"/>
      <c r="T974" s="159"/>
      <c r="U974" s="159"/>
      <c r="V974" s="159"/>
      <c r="W974" s="159"/>
      <c r="X974" s="159"/>
      <c r="Y974" s="159"/>
      <c r="Z974" s="159"/>
    </row>
    <row r="975" spans="1:26" ht="12.75" customHeight="1">
      <c r="A975" s="159"/>
      <c r="B975" s="159"/>
      <c r="C975" s="159"/>
      <c r="D975" s="159"/>
      <c r="E975" s="159"/>
      <c r="F975" s="159"/>
      <c r="G975" s="159"/>
      <c r="H975" s="159"/>
      <c r="I975" s="159"/>
      <c r="J975" s="159"/>
      <c r="K975" s="159"/>
      <c r="L975" s="159"/>
      <c r="M975" s="159"/>
      <c r="N975" s="159"/>
      <c r="O975" s="159"/>
      <c r="P975" s="159"/>
      <c r="Q975" s="159"/>
      <c r="R975" s="159"/>
      <c r="S975" s="159"/>
      <c r="T975" s="159"/>
      <c r="U975" s="159"/>
      <c r="V975" s="159"/>
      <c r="W975" s="159"/>
      <c r="X975" s="159"/>
      <c r="Y975" s="159"/>
      <c r="Z975" s="159"/>
    </row>
    <row r="976" spans="1:26" ht="12.75" customHeight="1">
      <c r="A976" s="159"/>
      <c r="B976" s="159"/>
      <c r="C976" s="159"/>
      <c r="D976" s="159"/>
      <c r="E976" s="159"/>
      <c r="F976" s="159"/>
      <c r="G976" s="159"/>
      <c r="H976" s="159"/>
      <c r="I976" s="159"/>
      <c r="J976" s="159"/>
      <c r="K976" s="159"/>
      <c r="L976" s="159"/>
      <c r="M976" s="159"/>
      <c r="N976" s="159"/>
      <c r="O976" s="159"/>
      <c r="P976" s="159"/>
      <c r="Q976" s="159"/>
      <c r="R976" s="159"/>
      <c r="S976" s="159"/>
      <c r="T976" s="159"/>
      <c r="U976" s="159"/>
      <c r="V976" s="159"/>
      <c r="W976" s="159"/>
      <c r="X976" s="159"/>
      <c r="Y976" s="159"/>
      <c r="Z976" s="159"/>
    </row>
    <row r="977" spans="1:26" ht="12.75" customHeight="1">
      <c r="A977" s="159"/>
      <c r="B977" s="159"/>
      <c r="C977" s="159"/>
      <c r="D977" s="159"/>
      <c r="E977" s="159"/>
      <c r="F977" s="159"/>
      <c r="G977" s="159"/>
      <c r="H977" s="159"/>
      <c r="I977" s="159"/>
      <c r="J977" s="159"/>
      <c r="K977" s="159"/>
      <c r="L977" s="159"/>
      <c r="M977" s="159"/>
      <c r="N977" s="159"/>
      <c r="O977" s="159"/>
      <c r="P977" s="159"/>
      <c r="Q977" s="159"/>
      <c r="R977" s="159"/>
      <c r="S977" s="159"/>
      <c r="T977" s="159"/>
      <c r="U977" s="159"/>
      <c r="V977" s="159"/>
      <c r="W977" s="159"/>
      <c r="X977" s="159"/>
      <c r="Y977" s="159"/>
      <c r="Z977" s="159"/>
    </row>
    <row r="978" spans="1:26" ht="12.75" customHeight="1">
      <c r="A978" s="159"/>
      <c r="B978" s="159"/>
      <c r="C978" s="159"/>
      <c r="D978" s="159"/>
      <c r="E978" s="159"/>
      <c r="F978" s="159"/>
      <c r="G978" s="159"/>
      <c r="H978" s="159"/>
      <c r="I978" s="159"/>
      <c r="J978" s="159"/>
      <c r="K978" s="159"/>
      <c r="L978" s="159"/>
      <c r="M978" s="159"/>
      <c r="N978" s="159"/>
      <c r="O978" s="159"/>
      <c r="P978" s="159"/>
      <c r="Q978" s="159"/>
      <c r="R978" s="159"/>
      <c r="S978" s="159"/>
      <c r="T978" s="159"/>
      <c r="U978" s="159"/>
      <c r="V978" s="159"/>
      <c r="W978" s="159"/>
      <c r="X978" s="159"/>
      <c r="Y978" s="159"/>
      <c r="Z978" s="159"/>
    </row>
    <row r="979" spans="1:26" ht="12.75" customHeight="1">
      <c r="A979" s="159"/>
      <c r="B979" s="159"/>
      <c r="C979" s="159"/>
      <c r="D979" s="159"/>
      <c r="E979" s="159"/>
      <c r="F979" s="159"/>
      <c r="G979" s="159"/>
      <c r="H979" s="159"/>
      <c r="I979" s="159"/>
      <c r="J979" s="159"/>
      <c r="K979" s="159"/>
      <c r="L979" s="159"/>
      <c r="M979" s="159"/>
      <c r="N979" s="159"/>
      <c r="O979" s="159"/>
      <c r="P979" s="159"/>
      <c r="Q979" s="159"/>
      <c r="R979" s="159"/>
      <c r="S979" s="159"/>
      <c r="T979" s="159"/>
      <c r="U979" s="159"/>
      <c r="V979" s="159"/>
      <c r="W979" s="159"/>
      <c r="X979" s="159"/>
      <c r="Y979" s="159"/>
      <c r="Z979" s="159"/>
    </row>
    <row r="980" spans="1:26" ht="12.75" customHeight="1">
      <c r="A980" s="159"/>
      <c r="B980" s="159"/>
      <c r="C980" s="159"/>
      <c r="D980" s="159"/>
      <c r="E980" s="159"/>
      <c r="F980" s="159"/>
      <c r="G980" s="159"/>
      <c r="H980" s="159"/>
      <c r="I980" s="159"/>
      <c r="J980" s="159"/>
      <c r="K980" s="159"/>
      <c r="L980" s="159"/>
      <c r="M980" s="159"/>
      <c r="N980" s="159"/>
      <c r="O980" s="159"/>
      <c r="P980" s="159"/>
      <c r="Q980" s="159"/>
      <c r="R980" s="159"/>
      <c r="S980" s="159"/>
      <c r="T980" s="159"/>
      <c r="U980" s="159"/>
      <c r="V980" s="159"/>
      <c r="W980" s="159"/>
      <c r="X980" s="159"/>
      <c r="Y980" s="159"/>
      <c r="Z980" s="159"/>
    </row>
    <row r="981" spans="1:26" ht="12.75" customHeight="1">
      <c r="A981" s="159"/>
      <c r="B981" s="159"/>
      <c r="C981" s="159"/>
      <c r="D981" s="159"/>
      <c r="E981" s="159"/>
      <c r="F981" s="159"/>
      <c r="G981" s="159"/>
      <c r="H981" s="159"/>
      <c r="I981" s="159"/>
      <c r="J981" s="159"/>
      <c r="K981" s="159"/>
      <c r="L981" s="159"/>
      <c r="M981" s="159"/>
      <c r="N981" s="159"/>
      <c r="O981" s="159"/>
      <c r="P981" s="159"/>
      <c r="Q981" s="159"/>
      <c r="R981" s="159"/>
      <c r="S981" s="159"/>
      <c r="T981" s="159"/>
      <c r="U981" s="159"/>
      <c r="V981" s="159"/>
      <c r="W981" s="159"/>
      <c r="X981" s="159"/>
      <c r="Y981" s="159"/>
      <c r="Z981" s="159"/>
    </row>
    <row r="982" spans="1:26" ht="12.75" customHeight="1">
      <c r="A982" s="159"/>
      <c r="B982" s="159"/>
      <c r="C982" s="159"/>
      <c r="D982" s="159"/>
      <c r="E982" s="159"/>
      <c r="F982" s="159"/>
      <c r="G982" s="159"/>
      <c r="H982" s="159"/>
      <c r="I982" s="159"/>
      <c r="J982" s="159"/>
      <c r="K982" s="159"/>
      <c r="L982" s="159"/>
      <c r="M982" s="159"/>
      <c r="N982" s="159"/>
      <c r="O982" s="159"/>
      <c r="P982" s="159"/>
      <c r="Q982" s="159"/>
      <c r="R982" s="159"/>
      <c r="S982" s="159"/>
      <c r="T982" s="159"/>
      <c r="U982" s="159"/>
      <c r="V982" s="159"/>
      <c r="W982" s="159"/>
      <c r="X982" s="159"/>
      <c r="Y982" s="159"/>
      <c r="Z982" s="159"/>
    </row>
    <row r="983" spans="1:26" ht="12.75" customHeight="1">
      <c r="A983" s="159"/>
      <c r="B983" s="159"/>
      <c r="C983" s="159"/>
      <c r="D983" s="159"/>
      <c r="E983" s="159"/>
      <c r="F983" s="159"/>
      <c r="G983" s="159"/>
      <c r="H983" s="159"/>
      <c r="I983" s="159"/>
      <c r="J983" s="159"/>
      <c r="K983" s="159"/>
      <c r="L983" s="159"/>
      <c r="M983" s="159"/>
      <c r="N983" s="159"/>
      <c r="O983" s="159"/>
      <c r="P983" s="159"/>
      <c r="Q983" s="159"/>
      <c r="R983" s="159"/>
      <c r="S983" s="159"/>
      <c r="T983" s="159"/>
      <c r="U983" s="159"/>
      <c r="V983" s="159"/>
      <c r="W983" s="159"/>
      <c r="X983" s="159"/>
      <c r="Y983" s="159"/>
      <c r="Z983" s="159"/>
    </row>
    <row r="984" spans="1:26" ht="12.75" customHeight="1">
      <c r="A984" s="159"/>
      <c r="B984" s="159"/>
      <c r="C984" s="159"/>
      <c r="D984" s="159"/>
      <c r="E984" s="159"/>
      <c r="F984" s="159"/>
      <c r="G984" s="159"/>
      <c r="H984" s="159"/>
      <c r="I984" s="159"/>
      <c r="J984" s="159"/>
      <c r="K984" s="159"/>
      <c r="L984" s="159"/>
      <c r="M984" s="159"/>
      <c r="N984" s="159"/>
      <c r="O984" s="159"/>
      <c r="P984" s="159"/>
      <c r="Q984" s="159"/>
      <c r="R984" s="159"/>
      <c r="S984" s="159"/>
      <c r="T984" s="159"/>
      <c r="U984" s="159"/>
      <c r="V984" s="159"/>
      <c r="W984" s="159"/>
      <c r="X984" s="159"/>
      <c r="Y984" s="159"/>
      <c r="Z984" s="159"/>
    </row>
    <row r="985" spans="1:26" ht="12.75" customHeight="1">
      <c r="A985" s="159"/>
      <c r="B985" s="159"/>
      <c r="C985" s="159"/>
      <c r="D985" s="159"/>
      <c r="E985" s="159"/>
      <c r="F985" s="159"/>
      <c r="G985" s="159"/>
      <c r="H985" s="159"/>
      <c r="I985" s="159"/>
      <c r="J985" s="159"/>
      <c r="K985" s="159"/>
      <c r="L985" s="159"/>
      <c r="M985" s="159"/>
      <c r="N985" s="159"/>
      <c r="O985" s="159"/>
      <c r="P985" s="159"/>
      <c r="Q985" s="159"/>
      <c r="R985" s="159"/>
      <c r="S985" s="159"/>
      <c r="T985" s="159"/>
      <c r="U985" s="159"/>
      <c r="V985" s="159"/>
      <c r="W985" s="159"/>
      <c r="X985" s="159"/>
      <c r="Y985" s="159"/>
      <c r="Z985" s="159"/>
    </row>
    <row r="986" spans="1:26" ht="12.75" customHeight="1">
      <c r="A986" s="159"/>
      <c r="B986" s="159"/>
      <c r="C986" s="159"/>
      <c r="D986" s="159"/>
      <c r="E986" s="159"/>
      <c r="F986" s="159"/>
      <c r="G986" s="159"/>
      <c r="H986" s="159"/>
      <c r="I986" s="159"/>
      <c r="J986" s="159"/>
      <c r="K986" s="159"/>
      <c r="L986" s="159"/>
      <c r="M986" s="159"/>
      <c r="N986" s="159"/>
      <c r="O986" s="159"/>
      <c r="P986" s="159"/>
      <c r="Q986" s="159"/>
      <c r="R986" s="159"/>
      <c r="S986" s="159"/>
      <c r="T986" s="159"/>
      <c r="U986" s="159"/>
      <c r="V986" s="159"/>
      <c r="W986" s="159"/>
      <c r="X986" s="159"/>
      <c r="Y986" s="159"/>
      <c r="Z986" s="159"/>
    </row>
    <row r="987" spans="1:26" ht="12.75" customHeight="1">
      <c r="A987" s="159"/>
      <c r="B987" s="159"/>
      <c r="C987" s="159"/>
      <c r="D987" s="159"/>
      <c r="E987" s="159"/>
      <c r="F987" s="159"/>
      <c r="G987" s="159"/>
      <c r="H987" s="159"/>
      <c r="I987" s="159"/>
      <c r="J987" s="159"/>
      <c r="K987" s="159"/>
      <c r="L987" s="159"/>
      <c r="M987" s="159"/>
      <c r="N987" s="159"/>
      <c r="O987" s="159"/>
      <c r="P987" s="159"/>
      <c r="Q987" s="159"/>
      <c r="R987" s="159"/>
      <c r="S987" s="159"/>
      <c r="T987" s="159"/>
      <c r="U987" s="159"/>
      <c r="V987" s="159"/>
      <c r="W987" s="159"/>
      <c r="X987" s="159"/>
      <c r="Y987" s="159"/>
      <c r="Z987" s="159"/>
    </row>
    <row r="988" spans="1:26" ht="12.75" customHeight="1">
      <c r="A988" s="159"/>
      <c r="B988" s="159"/>
      <c r="C988" s="159"/>
      <c r="D988" s="159"/>
      <c r="E988" s="159"/>
      <c r="F988" s="159"/>
      <c r="G988" s="159"/>
      <c r="H988" s="159"/>
      <c r="I988" s="159"/>
      <c r="J988" s="159"/>
      <c r="K988" s="159"/>
      <c r="L988" s="159"/>
      <c r="M988" s="159"/>
      <c r="N988" s="159"/>
      <c r="O988" s="159"/>
      <c r="P988" s="159"/>
      <c r="Q988" s="159"/>
      <c r="R988" s="159"/>
      <c r="S988" s="159"/>
      <c r="T988" s="159"/>
      <c r="U988" s="159"/>
      <c r="V988" s="159"/>
      <c r="W988" s="159"/>
      <c r="X988" s="159"/>
      <c r="Y988" s="159"/>
      <c r="Z988" s="159"/>
    </row>
    <row r="989" spans="1:26" ht="12.75" customHeight="1">
      <c r="A989" s="159"/>
      <c r="B989" s="159"/>
      <c r="C989" s="159"/>
      <c r="D989" s="159"/>
      <c r="E989" s="159"/>
      <c r="F989" s="159"/>
      <c r="G989" s="159"/>
      <c r="H989" s="159"/>
      <c r="I989" s="159"/>
      <c r="J989" s="159"/>
      <c r="K989" s="159"/>
      <c r="L989" s="159"/>
      <c r="M989" s="159"/>
      <c r="N989" s="159"/>
      <c r="O989" s="159"/>
      <c r="P989" s="159"/>
      <c r="Q989" s="159"/>
      <c r="R989" s="159"/>
      <c r="S989" s="159"/>
      <c r="T989" s="159"/>
      <c r="U989" s="159"/>
      <c r="V989" s="159"/>
      <c r="W989" s="159"/>
      <c r="X989" s="159"/>
      <c r="Y989" s="159"/>
      <c r="Z989" s="159"/>
    </row>
    <row r="990" spans="1:26" ht="12.75" customHeight="1">
      <c r="A990" s="159"/>
      <c r="B990" s="159"/>
      <c r="C990" s="159"/>
      <c r="D990" s="159"/>
      <c r="E990" s="159"/>
      <c r="F990" s="159"/>
      <c r="G990" s="159"/>
      <c r="H990" s="159"/>
      <c r="I990" s="159"/>
      <c r="J990" s="159"/>
      <c r="K990" s="159"/>
      <c r="L990" s="159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</row>
    <row r="991" spans="1:26" ht="12.75" customHeight="1">
      <c r="A991" s="159"/>
      <c r="B991" s="159"/>
      <c r="C991" s="159"/>
      <c r="D991" s="159"/>
      <c r="E991" s="159"/>
      <c r="F991" s="159"/>
      <c r="G991" s="159"/>
      <c r="H991" s="159"/>
      <c r="I991" s="159"/>
      <c r="J991" s="159"/>
      <c r="K991" s="159"/>
      <c r="L991" s="159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</row>
    <row r="992" spans="1:26" ht="12.75" customHeight="1">
      <c r="A992" s="159"/>
      <c r="B992" s="159"/>
      <c r="C992" s="159"/>
      <c r="D992" s="159"/>
      <c r="E992" s="159"/>
      <c r="F992" s="159"/>
      <c r="G992" s="159"/>
      <c r="H992" s="159"/>
      <c r="I992" s="159"/>
      <c r="J992" s="159"/>
      <c r="K992" s="159"/>
      <c r="L992" s="159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</row>
    <row r="993" spans="1:26" ht="12.75" customHeight="1">
      <c r="A993" s="159"/>
      <c r="B993" s="159"/>
      <c r="C993" s="159"/>
      <c r="D993" s="159"/>
      <c r="E993" s="159"/>
      <c r="F993" s="159"/>
      <c r="G993" s="159"/>
      <c r="H993" s="159"/>
      <c r="I993" s="159"/>
      <c r="J993" s="159"/>
      <c r="K993" s="159"/>
      <c r="L993" s="159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</row>
    <row r="994" spans="1:26" ht="12.75" customHeight="1">
      <c r="A994" s="159"/>
      <c r="B994" s="159"/>
      <c r="C994" s="159"/>
      <c r="D994" s="159"/>
      <c r="E994" s="159"/>
      <c r="F994" s="159"/>
      <c r="G994" s="159"/>
      <c r="H994" s="159"/>
      <c r="I994" s="159"/>
      <c r="J994" s="159"/>
      <c r="K994" s="159"/>
      <c r="L994" s="159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</row>
    <row r="995" spans="1:26" ht="12.75" customHeight="1">
      <c r="A995" s="159"/>
      <c r="B995" s="159"/>
      <c r="C995" s="159"/>
      <c r="D995" s="159"/>
      <c r="E995" s="159"/>
      <c r="F995" s="159"/>
      <c r="G995" s="159"/>
      <c r="H995" s="159"/>
      <c r="I995" s="159"/>
      <c r="J995" s="159"/>
      <c r="K995" s="159"/>
      <c r="L995" s="159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</row>
    <row r="996" spans="1:26" ht="12.75" customHeight="1">
      <c r="A996" s="159"/>
      <c r="B996" s="159"/>
      <c r="C996" s="159"/>
      <c r="D996" s="159"/>
      <c r="E996" s="159"/>
      <c r="F996" s="159"/>
      <c r="G996" s="159"/>
      <c r="H996" s="159"/>
      <c r="I996" s="159"/>
      <c r="J996" s="159"/>
      <c r="K996" s="159"/>
      <c r="L996" s="159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</row>
    <row r="997" spans="1:26" ht="12.75" customHeight="1">
      <c r="A997" s="159"/>
      <c r="B997" s="159"/>
      <c r="C997" s="159"/>
      <c r="D997" s="159"/>
      <c r="E997" s="159"/>
      <c r="F997" s="159"/>
      <c r="G997" s="159"/>
      <c r="H997" s="159"/>
      <c r="I997" s="159"/>
      <c r="J997" s="159"/>
      <c r="K997" s="159"/>
      <c r="L997" s="159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</row>
    <row r="998" spans="1:26" ht="12.75" customHeight="1">
      <c r="A998" s="159"/>
      <c r="B998" s="159"/>
      <c r="C998" s="159"/>
      <c r="D998" s="159"/>
      <c r="E998" s="159"/>
      <c r="F998" s="159"/>
      <c r="G998" s="159"/>
      <c r="H998" s="159"/>
      <c r="I998" s="159"/>
      <c r="J998" s="159"/>
      <c r="K998" s="159"/>
      <c r="L998" s="159"/>
      <c r="M998" s="159"/>
      <c r="N998" s="159"/>
      <c r="O998" s="159"/>
      <c r="P998" s="159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</row>
    <row r="999" spans="1:26" ht="12.75" customHeight="1">
      <c r="A999" s="159"/>
      <c r="B999" s="159"/>
      <c r="C999" s="159"/>
      <c r="D999" s="159"/>
      <c r="E999" s="159"/>
      <c r="F999" s="159"/>
      <c r="G999" s="159"/>
      <c r="H999" s="159"/>
      <c r="I999" s="159"/>
      <c r="J999" s="159"/>
      <c r="K999" s="159"/>
      <c r="L999" s="159"/>
      <c r="M999" s="159"/>
      <c r="N999" s="159"/>
      <c r="O999" s="159"/>
      <c r="P999" s="159"/>
      <c r="Q999" s="159"/>
      <c r="R999" s="159"/>
      <c r="S999" s="159"/>
      <c r="T999" s="159"/>
      <c r="U999" s="159"/>
      <c r="V999" s="159"/>
      <c r="W999" s="159"/>
      <c r="X999" s="159"/>
      <c r="Y999" s="159"/>
      <c r="Z999" s="159"/>
    </row>
    <row r="1000" spans="1:26" ht="12.75" customHeight="1">
      <c r="A1000" s="159"/>
      <c r="B1000" s="159"/>
      <c r="C1000" s="159"/>
      <c r="D1000" s="159"/>
      <c r="E1000" s="159"/>
      <c r="F1000" s="159"/>
      <c r="G1000" s="159"/>
      <c r="H1000" s="159"/>
      <c r="I1000" s="159"/>
      <c r="J1000" s="159"/>
      <c r="K1000" s="159"/>
      <c r="L1000" s="159"/>
      <c r="M1000" s="159"/>
      <c r="N1000" s="159"/>
      <c r="O1000" s="159"/>
      <c r="P1000" s="159"/>
      <c r="Q1000" s="159"/>
      <c r="R1000" s="159"/>
      <c r="S1000" s="159"/>
      <c r="T1000" s="159"/>
      <c r="U1000" s="159"/>
      <c r="V1000" s="159"/>
      <c r="W1000" s="159"/>
      <c r="X1000" s="159"/>
      <c r="Y1000" s="159"/>
      <c r="Z1000" s="159"/>
    </row>
  </sheetData>
  <sheetProtection algorithmName="SHA-512" hashValue="tiKkpognVrUpbbAAgjgwZqNkoFd1QbwCUZE6Uhw3NJbYgNSSX28rhg+rfJygqwSrcPpmC0D1lNE71r0AGHoeQQ==" saltValue="MWB2K2URYLMWezdnJ6wq2A==" spinCount="100000" sheet="1" formatColumns="0"/>
  <conditionalFormatting sqref="B23:D23">
    <cfRule type="cellIs" dxfId="63" priority="1" operator="notEqual">
      <formula>B22</formula>
    </cfRule>
    <cfRule type="cellIs" dxfId="62" priority="2" operator="equal">
      <formula>B22</formula>
    </cfRule>
  </conditionalFormatting>
  <printOptions horizontalCentered="1"/>
  <pageMargins left="0.7" right="0.7" top="0.75" bottom="0.75" header="0.5" footer="0.5"/>
  <pageSetup scale="92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939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6777483.25</v>
      </c>
      <c r="C10" s="32">
        <v>373562.15</v>
      </c>
      <c r="D10" s="33">
        <v>202083.5</v>
      </c>
      <c r="E10" s="11">
        <v>7353128.9000000004</v>
      </c>
      <c r="F10" s="12">
        <v>0.37790657140403638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24321.119999999999</v>
      </c>
      <c r="C12" s="32">
        <v>4100.93</v>
      </c>
      <c r="D12" s="33">
        <v>0</v>
      </c>
      <c r="E12" s="11">
        <v>28422.05</v>
      </c>
      <c r="F12" s="12">
        <v>1.4607223147922908E-3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711273.93</v>
      </c>
      <c r="C14" s="32">
        <v>152653.19</v>
      </c>
      <c r="D14" s="33">
        <v>0</v>
      </c>
      <c r="E14" s="11">
        <v>863927.12000000011</v>
      </c>
      <c r="F14" s="12">
        <v>4.4400654510784315E-2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0</v>
      </c>
      <c r="D15" s="33">
        <v>0</v>
      </c>
      <c r="E15" s="11">
        <v>0</v>
      </c>
      <c r="F15" s="12">
        <v>0</v>
      </c>
      <c r="G15" s="13"/>
      <c r="H15" s="20"/>
      <c r="I15" s="20"/>
    </row>
    <row r="16" spans="1:9">
      <c r="A16" s="10" t="s">
        <v>12</v>
      </c>
      <c r="B16" s="32">
        <v>2155958.27</v>
      </c>
      <c r="C16" s="32">
        <v>551629.37</v>
      </c>
      <c r="D16" s="33">
        <v>13218.75</v>
      </c>
      <c r="E16" s="11">
        <v>2720806.39</v>
      </c>
      <c r="F16" s="12">
        <v>0.13983307355037575</v>
      </c>
      <c r="G16" s="13"/>
    </row>
    <row r="17" spans="1:7">
      <c r="A17" s="10" t="s">
        <v>13</v>
      </c>
      <c r="B17" s="32">
        <v>2956586.14</v>
      </c>
      <c r="C17" s="32">
        <v>1697516.49</v>
      </c>
      <c r="D17" s="33">
        <v>151977.69</v>
      </c>
      <c r="E17" s="11">
        <v>4806080.32</v>
      </c>
      <c r="F17" s="12">
        <v>0.24700360354401157</v>
      </c>
      <c r="G17" s="13"/>
    </row>
    <row r="18" spans="1:7">
      <c r="A18" s="10" t="s">
        <v>14</v>
      </c>
      <c r="B18" s="32">
        <v>1275678.48</v>
      </c>
      <c r="C18" s="32">
        <v>1789832.93</v>
      </c>
      <c r="D18" s="33">
        <v>17639</v>
      </c>
      <c r="E18" s="11">
        <v>3083150.41</v>
      </c>
      <c r="F18" s="12">
        <v>0.15845537544786534</v>
      </c>
      <c r="G18" s="13"/>
    </row>
    <row r="19" spans="1:7">
      <c r="A19" s="10" t="s">
        <v>15</v>
      </c>
      <c r="B19" s="32">
        <v>0</v>
      </c>
      <c r="C19" s="32">
        <v>2016</v>
      </c>
      <c r="D19" s="33">
        <v>0</v>
      </c>
      <c r="E19" s="11">
        <v>2016</v>
      </c>
      <c r="F19" s="12">
        <v>1.0361026690971475E-4</v>
      </c>
      <c r="G19" s="13"/>
    </row>
    <row r="20" spans="1:7" ht="13.5" thickBot="1">
      <c r="A20" s="10" t="s">
        <v>16</v>
      </c>
      <c r="B20" s="32">
        <v>0</v>
      </c>
      <c r="C20" s="34">
        <v>600000</v>
      </c>
      <c r="D20" s="33">
        <v>0</v>
      </c>
      <c r="E20" s="21">
        <v>600000</v>
      </c>
      <c r="F20" s="12">
        <v>3.083638896122463E-2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13901301.190000001</v>
      </c>
      <c r="C22" s="21">
        <v>5171311.0599999996</v>
      </c>
      <c r="D22" s="24">
        <v>384918.94</v>
      </c>
      <c r="E22" s="21">
        <v>19457531.190000001</v>
      </c>
      <c r="F22" s="25">
        <v>1</v>
      </c>
      <c r="G22" s="18"/>
    </row>
    <row r="23" spans="1:7" ht="12.75" customHeight="1">
      <c r="A23" s="39" t="s">
        <v>17</v>
      </c>
      <c r="B23" s="27">
        <v>13901301.189999999</v>
      </c>
      <c r="C23" s="27">
        <v>5171311.0600000015</v>
      </c>
      <c r="D23" s="27">
        <v>384918.94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Rg/oIHYpGL9BcuXhkc/6FkraK9CrF26B8t2YBi9Zng73+V2nZZ/aRcWlfqrvJguH6utL3oZE6jn1pZGsS1nhYg==" saltValue="raOJIBUqqmR8bvbgBqnoxA==" spinCount="100000" sheet="1"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938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37778329.100000001</v>
      </c>
      <c r="C10" s="32">
        <v>3795444.35</v>
      </c>
      <c r="D10" s="33">
        <v>1262248.8</v>
      </c>
      <c r="E10" s="11">
        <v>42836022.25</v>
      </c>
      <c r="F10" s="12">
        <v>0.39916748862595725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233867.06</v>
      </c>
      <c r="C12" s="32">
        <v>2750.9</v>
      </c>
      <c r="D12" s="33">
        <v>0</v>
      </c>
      <c r="E12" s="11">
        <v>236617.96</v>
      </c>
      <c r="F12" s="12">
        <v>2.2049245447153349E-3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7007349.1200000001</v>
      </c>
      <c r="C14" s="32">
        <v>1149701.22</v>
      </c>
      <c r="D14" s="33">
        <v>861257.25</v>
      </c>
      <c r="E14" s="11">
        <v>9018307.5899999999</v>
      </c>
      <c r="F14" s="12">
        <v>8.4037102496292329E-2</v>
      </c>
      <c r="G14" s="13"/>
      <c r="H14" s="20"/>
      <c r="I14" s="20"/>
    </row>
    <row r="15" spans="1:9">
      <c r="A15" s="19" t="s">
        <v>11</v>
      </c>
      <c r="B15" s="32">
        <v>117563.21</v>
      </c>
      <c r="C15" s="32">
        <v>175355.64</v>
      </c>
      <c r="D15" s="33">
        <v>0</v>
      </c>
      <c r="E15" s="11">
        <v>292918.85000000003</v>
      </c>
      <c r="F15" s="12">
        <v>2.7295644082756423E-3</v>
      </c>
      <c r="G15" s="13"/>
      <c r="H15" s="20"/>
      <c r="I15" s="20"/>
    </row>
    <row r="16" spans="1:9">
      <c r="A16" s="10" t="s">
        <v>12</v>
      </c>
      <c r="B16" s="32">
        <v>9288655.4900000002</v>
      </c>
      <c r="C16" s="32">
        <v>1395044.44</v>
      </c>
      <c r="D16" s="33">
        <v>71515.360000000001</v>
      </c>
      <c r="E16" s="11">
        <v>10755215.289999999</v>
      </c>
      <c r="F16" s="12">
        <v>0.10022247751869155</v>
      </c>
      <c r="G16" s="13"/>
    </row>
    <row r="17" spans="1:7">
      <c r="A17" s="10" t="s">
        <v>13</v>
      </c>
      <c r="B17" s="32">
        <v>11664289.73</v>
      </c>
      <c r="C17" s="32">
        <v>5971991.3600000003</v>
      </c>
      <c r="D17" s="33">
        <v>416210.55</v>
      </c>
      <c r="E17" s="11">
        <v>18052491.640000001</v>
      </c>
      <c r="F17" s="12">
        <v>0.16822214979076142</v>
      </c>
      <c r="G17" s="13"/>
    </row>
    <row r="18" spans="1:7">
      <c r="A18" s="10" t="s">
        <v>14</v>
      </c>
      <c r="B18" s="32">
        <v>6818794.9900000002</v>
      </c>
      <c r="C18" s="32">
        <v>7061970.9100000001</v>
      </c>
      <c r="D18" s="33">
        <v>43552.72</v>
      </c>
      <c r="E18" s="11">
        <v>13924318.620000001</v>
      </c>
      <c r="F18" s="12">
        <v>0.12975376803043506</v>
      </c>
      <c r="G18" s="13"/>
    </row>
    <row r="19" spans="1:7">
      <c r="A19" s="10" t="s">
        <v>15</v>
      </c>
      <c r="B19" s="32">
        <v>0</v>
      </c>
      <c r="C19" s="32">
        <v>897512.5</v>
      </c>
      <c r="D19" s="33">
        <v>0</v>
      </c>
      <c r="E19" s="11">
        <v>897512.5</v>
      </c>
      <c r="F19" s="12">
        <v>8.3634705515964313E-3</v>
      </c>
      <c r="G19" s="13"/>
    </row>
    <row r="20" spans="1:7" ht="13.5" thickBot="1">
      <c r="A20" s="10" t="s">
        <v>16</v>
      </c>
      <c r="B20" s="32">
        <v>0</v>
      </c>
      <c r="C20" s="34">
        <v>11300000</v>
      </c>
      <c r="D20" s="33">
        <v>0</v>
      </c>
      <c r="E20" s="21">
        <v>11300000</v>
      </c>
      <c r="F20" s="12">
        <v>0.10529905403327493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72908848.700000003</v>
      </c>
      <c r="C22" s="21">
        <v>31749771.32</v>
      </c>
      <c r="D22" s="24">
        <v>2654784.6799999997</v>
      </c>
      <c r="E22" s="21">
        <v>107313404.7</v>
      </c>
      <c r="F22" s="25">
        <v>0.99999999999999989</v>
      </c>
      <c r="G22" s="18"/>
    </row>
    <row r="23" spans="1:7" ht="12.75" customHeight="1">
      <c r="A23" s="39" t="s">
        <v>17</v>
      </c>
      <c r="B23" s="27">
        <v>72908848.700000003</v>
      </c>
      <c r="C23" s="27">
        <v>31749771.319999997</v>
      </c>
      <c r="D23" s="27">
        <v>2654784.6799999997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61YBJgGAHwdPWQqM6uJ9sXj8GaG2X6xEliOIPTTxXeUh9q5TidnfKV24q470m/P+/YO0g5kcSJHHVmeaKhuwZw==" saltValue="G+VY+QcNUAkNW0qXxDy8Bg==" spinCount="100000" sheet="1"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937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34991576.520000003</v>
      </c>
      <c r="C10" s="32">
        <v>2740619.04</v>
      </c>
      <c r="D10" s="33">
        <v>1185217.19</v>
      </c>
      <c r="E10" s="11">
        <v>38917412.75</v>
      </c>
      <c r="F10" s="12">
        <v>0.42962762118445769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9658178.9299999997</v>
      </c>
      <c r="C14" s="32">
        <v>785416.81</v>
      </c>
      <c r="D14" s="33">
        <v>-126621.79</v>
      </c>
      <c r="E14" s="11">
        <v>10316973.950000001</v>
      </c>
      <c r="F14" s="12">
        <v>0.11389392723596506</v>
      </c>
      <c r="G14" s="13"/>
      <c r="H14" s="20"/>
      <c r="I14" s="20"/>
    </row>
    <row r="15" spans="1:9">
      <c r="A15" s="19" t="s">
        <v>11</v>
      </c>
      <c r="B15" s="32">
        <v>264066.71000000002</v>
      </c>
      <c r="C15" s="32">
        <v>271191.40999999997</v>
      </c>
      <c r="D15" s="33">
        <v>0</v>
      </c>
      <c r="E15" s="11">
        <v>535258.12</v>
      </c>
      <c r="F15" s="12">
        <v>5.908966104517444E-3</v>
      </c>
      <c r="G15" s="13"/>
      <c r="H15" s="20"/>
      <c r="I15" s="20"/>
    </row>
    <row r="16" spans="1:9">
      <c r="A16" s="10" t="s">
        <v>12</v>
      </c>
      <c r="B16" s="32">
        <v>12447335.6</v>
      </c>
      <c r="C16" s="32">
        <v>1213296.8700000001</v>
      </c>
      <c r="D16" s="33">
        <v>0</v>
      </c>
      <c r="E16" s="11">
        <v>13660632.469999999</v>
      </c>
      <c r="F16" s="12">
        <v>0.1508061460730393</v>
      </c>
      <c r="G16" s="13"/>
    </row>
    <row r="17" spans="1:7">
      <c r="A17" s="10" t="s">
        <v>13</v>
      </c>
      <c r="B17" s="32">
        <v>6320517.0300000003</v>
      </c>
      <c r="C17" s="32">
        <v>5573310.0999999996</v>
      </c>
      <c r="D17" s="33">
        <v>21082.81</v>
      </c>
      <c r="E17" s="11">
        <v>11914909.939999999</v>
      </c>
      <c r="F17" s="12">
        <v>0.13153429409690781</v>
      </c>
      <c r="G17" s="13"/>
    </row>
    <row r="18" spans="1:7">
      <c r="A18" s="10" t="s">
        <v>14</v>
      </c>
      <c r="B18" s="32">
        <v>5831303.5099999998</v>
      </c>
      <c r="C18" s="32">
        <v>6519773.2800000003</v>
      </c>
      <c r="D18" s="33">
        <v>188944</v>
      </c>
      <c r="E18" s="11">
        <v>12540020.789999999</v>
      </c>
      <c r="F18" s="12">
        <v>0.13843518674327454</v>
      </c>
      <c r="G18" s="13"/>
    </row>
    <row r="19" spans="1:7">
      <c r="A19" s="10" t="s">
        <v>15</v>
      </c>
      <c r="B19" s="32">
        <v>0</v>
      </c>
      <c r="C19" s="32">
        <v>1698848.57</v>
      </c>
      <c r="D19" s="33">
        <v>0</v>
      </c>
      <c r="E19" s="11">
        <v>1698848.57</v>
      </c>
      <c r="F19" s="12">
        <v>1.8754388288099076E-2</v>
      </c>
      <c r="G19" s="13"/>
    </row>
    <row r="20" spans="1:7" ht="13.5" thickBot="1">
      <c r="A20" s="10" t="s">
        <v>16</v>
      </c>
      <c r="B20" s="32">
        <v>0</v>
      </c>
      <c r="C20" s="34">
        <v>1000000</v>
      </c>
      <c r="D20" s="33">
        <v>0</v>
      </c>
      <c r="E20" s="21">
        <v>1000000</v>
      </c>
      <c r="F20" s="12">
        <v>1.1039470273739039E-2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69512978.300000012</v>
      </c>
      <c r="C22" s="21">
        <v>19802456.080000002</v>
      </c>
      <c r="D22" s="24">
        <v>1268622.21</v>
      </c>
      <c r="E22" s="21">
        <v>90584056.590000004</v>
      </c>
      <c r="F22" s="25">
        <v>0.99999999999999989</v>
      </c>
      <c r="G22" s="18"/>
    </row>
    <row r="23" spans="1:7" ht="12.75" customHeight="1">
      <c r="A23" s="39" t="s">
        <v>17</v>
      </c>
      <c r="B23" s="27">
        <v>69512978.300000012</v>
      </c>
      <c r="C23" s="27">
        <v>19802456.080000002</v>
      </c>
      <c r="D23" s="27">
        <v>1268622.21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>
        <v>0</v>
      </c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J8MxwkmfKTI+K66ljEt3d6lHfS7VpGkc5BemP7V/MRLCInlhGLUFVDBAWL3BcH2DTISJFdAuwMIYFDU/q8c5sQ==" saltValue="U0yLC3Dxnmg7I6AkmlPh0Q==" spinCount="100000" sheet="1"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1123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53041556.210000001</v>
      </c>
      <c r="C10" s="32">
        <v>4711060.1900000004</v>
      </c>
      <c r="D10" s="33">
        <v>594045.27</v>
      </c>
      <c r="E10" s="11">
        <v>58346661.670000002</v>
      </c>
      <c r="F10" s="12">
        <v>0.39045784155321239</v>
      </c>
      <c r="G10" s="13"/>
    </row>
    <row r="11" spans="1:9">
      <c r="A11" s="10" t="s">
        <v>7</v>
      </c>
      <c r="B11" s="32">
        <v>0</v>
      </c>
      <c r="C11" s="32">
        <v>0</v>
      </c>
      <c r="D11" s="33">
        <v>0</v>
      </c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>
        <v>0</v>
      </c>
      <c r="D12" s="33">
        <v>0</v>
      </c>
      <c r="E12" s="11">
        <v>0</v>
      </c>
      <c r="F12" s="12">
        <v>0</v>
      </c>
      <c r="G12" s="13"/>
    </row>
    <row r="13" spans="1:9">
      <c r="A13" s="10" t="s">
        <v>9</v>
      </c>
      <c r="B13" s="14">
        <v>0</v>
      </c>
      <c r="C13" s="14">
        <v>0</v>
      </c>
      <c r="D13" s="15">
        <v>0</v>
      </c>
      <c r="E13" s="16">
        <v>0</v>
      </c>
      <c r="F13" s="17">
        <v>0</v>
      </c>
      <c r="G13" s="18"/>
    </row>
    <row r="14" spans="1:9">
      <c r="A14" s="19" t="s">
        <v>10</v>
      </c>
      <c r="B14" s="32">
        <v>18386923.890000001</v>
      </c>
      <c r="C14" s="32">
        <v>2739497.08</v>
      </c>
      <c r="D14" s="33">
        <v>86048.97</v>
      </c>
      <c r="E14" s="11">
        <v>21212469.939999998</v>
      </c>
      <c r="F14" s="12">
        <v>0.14195456928846775</v>
      </c>
      <c r="G14" s="13"/>
      <c r="H14" s="20"/>
      <c r="I14" s="20"/>
    </row>
    <row r="15" spans="1:9">
      <c r="A15" s="19" t="s">
        <v>11</v>
      </c>
      <c r="B15" s="32">
        <v>1578330.16</v>
      </c>
      <c r="C15" s="32">
        <v>289174.71999999997</v>
      </c>
      <c r="D15" s="33">
        <v>0</v>
      </c>
      <c r="E15" s="11">
        <v>1867504.88</v>
      </c>
      <c r="F15" s="12">
        <v>1.2497406083985316E-2</v>
      </c>
      <c r="G15" s="13"/>
      <c r="H15" s="20"/>
      <c r="I15" s="20"/>
    </row>
    <row r="16" spans="1:9">
      <c r="A16" s="10" t="s">
        <v>12</v>
      </c>
      <c r="B16" s="32">
        <v>15904334.93</v>
      </c>
      <c r="C16" s="32">
        <v>1167469.57</v>
      </c>
      <c r="D16" s="33">
        <v>8718.25</v>
      </c>
      <c r="E16" s="11">
        <v>17080522.75</v>
      </c>
      <c r="F16" s="12">
        <v>0.11430343835754776</v>
      </c>
      <c r="G16" s="13"/>
    </row>
    <row r="17" spans="1:7">
      <c r="A17" s="10" t="s">
        <v>13</v>
      </c>
      <c r="B17" s="32">
        <v>15575756.26</v>
      </c>
      <c r="C17" s="32">
        <v>11941280.449999999</v>
      </c>
      <c r="D17" s="33">
        <v>1047213.48</v>
      </c>
      <c r="E17" s="11">
        <v>28564250.190000001</v>
      </c>
      <c r="F17" s="12">
        <v>0.19115293241374812</v>
      </c>
      <c r="G17" s="13"/>
    </row>
    <row r="18" spans="1:7">
      <c r="A18" s="10" t="s">
        <v>14</v>
      </c>
      <c r="B18" s="32">
        <v>12256792.27</v>
      </c>
      <c r="C18" s="32">
        <v>7375438.0499999998</v>
      </c>
      <c r="D18" s="33">
        <v>236743.03</v>
      </c>
      <c r="E18" s="11">
        <v>19868973.350000001</v>
      </c>
      <c r="F18" s="12">
        <v>0.13296384447832454</v>
      </c>
      <c r="G18" s="13"/>
    </row>
    <row r="19" spans="1:7">
      <c r="A19" s="10" t="s">
        <v>15</v>
      </c>
      <c r="B19" s="32">
        <v>762574</v>
      </c>
      <c r="C19" s="32">
        <v>116458.62</v>
      </c>
      <c r="D19" s="33">
        <v>0</v>
      </c>
      <c r="E19" s="11">
        <v>879032.62</v>
      </c>
      <c r="F19" s="12">
        <v>5.8825161480753688E-3</v>
      </c>
      <c r="G19" s="13"/>
    </row>
    <row r="20" spans="1:7" ht="13.5" thickBot="1">
      <c r="A20" s="10" t="s">
        <v>16</v>
      </c>
      <c r="B20" s="32">
        <v>0</v>
      </c>
      <c r="C20" s="34">
        <v>1611984</v>
      </c>
      <c r="D20" s="33">
        <v>0</v>
      </c>
      <c r="E20" s="21">
        <v>1611984</v>
      </c>
      <c r="F20" s="12">
        <v>1.0787451676638717E-2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117506267.72</v>
      </c>
      <c r="C22" s="21">
        <v>29952362.68</v>
      </c>
      <c r="D22" s="24">
        <v>1972769</v>
      </c>
      <c r="E22" s="21">
        <v>149431399.40000001</v>
      </c>
      <c r="F22" s="25">
        <v>0.99999999999999989</v>
      </c>
      <c r="G22" s="18"/>
    </row>
    <row r="23" spans="1:7" ht="12.75" customHeight="1">
      <c r="A23" s="39" t="s">
        <v>17</v>
      </c>
      <c r="B23" s="27">
        <v>117506267.72000001</v>
      </c>
      <c r="C23" s="27">
        <v>29952362.68</v>
      </c>
      <c r="D23" s="27">
        <v>1972769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UHeDI8qxYMAWt8piZihMMTgyOa/G/pS1rRppuAu6unD7Bzbg228dnVBrrGFLobQxua8p5zHMrlbQWiTDOQ7+AA==" saltValue="3kjWTcWSZbUCXna1u3qMdw==" spinCount="100000" sheet="1"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B1" s="45"/>
      <c r="C1" s="43" t="s">
        <v>1077</v>
      </c>
      <c r="D1" s="45"/>
      <c r="E1" s="45"/>
      <c r="F1" s="44"/>
    </row>
    <row r="2" spans="1:9">
      <c r="B2" s="45"/>
      <c r="C2" s="43" t="s">
        <v>0</v>
      </c>
      <c r="D2" s="45"/>
      <c r="E2" s="45"/>
      <c r="F2" s="44"/>
    </row>
    <row r="3" spans="1:9">
      <c r="B3" s="45"/>
      <c r="C3" s="43" t="s">
        <v>1</v>
      </c>
      <c r="D3" s="45"/>
      <c r="E3" s="45"/>
      <c r="F3" s="44"/>
    </row>
    <row r="4" spans="1:9">
      <c r="B4" s="45"/>
      <c r="C4" s="46" t="s">
        <v>1180</v>
      </c>
      <c r="D4" s="45"/>
      <c r="E4" s="45"/>
      <c r="F4" s="44"/>
    </row>
    <row r="5" spans="1:9">
      <c r="A5" s="2"/>
      <c r="B5" s="3"/>
      <c r="C5" s="3"/>
      <c r="D5" s="3"/>
      <c r="F5" s="4" t="s">
        <v>2</v>
      </c>
    </row>
    <row r="6" spans="1:9" ht="13.5" thickBot="1">
      <c r="A6" s="2"/>
      <c r="B6" s="2"/>
      <c r="C6" s="2"/>
      <c r="F6" s="47" t="s">
        <v>1181</v>
      </c>
    </row>
    <row r="7" spans="1:9" ht="33" customHeight="1">
      <c r="A7" s="234"/>
      <c r="B7" s="240" t="s">
        <v>1128</v>
      </c>
      <c r="C7" s="240" t="s">
        <v>1129</v>
      </c>
      <c r="D7" s="241" t="s">
        <v>1130</v>
      </c>
      <c r="E7" s="40"/>
      <c r="F7" s="235" t="s">
        <v>1131</v>
      </c>
    </row>
    <row r="8" spans="1:9" ht="14.25" customHeight="1" thickBot="1">
      <c r="A8" s="236" t="s">
        <v>3</v>
      </c>
      <c r="B8" s="237" t="s">
        <v>1132</v>
      </c>
      <c r="C8" s="237" t="s">
        <v>1133</v>
      </c>
      <c r="D8" s="238" t="s">
        <v>1134</v>
      </c>
      <c r="E8" s="237" t="s">
        <v>4</v>
      </c>
      <c r="F8" s="239" t="s">
        <v>1135</v>
      </c>
    </row>
    <row r="9" spans="1:9">
      <c r="A9" s="41"/>
      <c r="B9" s="38"/>
      <c r="C9" s="36"/>
      <c r="D9" s="35"/>
      <c r="E9" s="36"/>
      <c r="F9" s="37"/>
      <c r="G9" s="9" t="s">
        <v>5</v>
      </c>
    </row>
    <row r="10" spans="1:9">
      <c r="A10" s="10" t="s">
        <v>6</v>
      </c>
      <c r="B10" s="32">
        <v>4070846.8700000006</v>
      </c>
      <c r="C10" s="32">
        <v>869716.28</v>
      </c>
      <c r="D10" s="33">
        <v>0</v>
      </c>
      <c r="E10" s="11">
        <v>4940563.1500000004</v>
      </c>
      <c r="F10" s="12">
        <v>0.29623453039794223</v>
      </c>
      <c r="G10" s="13"/>
    </row>
    <row r="11" spans="1:9">
      <c r="A11" s="10" t="s">
        <v>7</v>
      </c>
      <c r="B11" s="32"/>
      <c r="C11" s="32"/>
      <c r="D11" s="33"/>
      <c r="E11" s="11">
        <v>0</v>
      </c>
      <c r="F11" s="12">
        <v>0</v>
      </c>
      <c r="G11" s="13"/>
    </row>
    <row r="12" spans="1:9">
      <c r="A12" s="10" t="s">
        <v>8</v>
      </c>
      <c r="B12" s="32">
        <v>0</v>
      </c>
      <c r="C12" s="32"/>
      <c r="D12" s="33"/>
      <c r="E12" s="11">
        <v>0</v>
      </c>
      <c r="F12" s="12">
        <v>0</v>
      </c>
      <c r="G12" s="13"/>
    </row>
    <row r="13" spans="1:9">
      <c r="A13" s="10" t="s">
        <v>9</v>
      </c>
      <c r="B13" s="14"/>
      <c r="C13" s="14"/>
      <c r="D13" s="15"/>
      <c r="E13" s="16">
        <v>0</v>
      </c>
      <c r="F13" s="17">
        <v>0</v>
      </c>
      <c r="G13" s="18"/>
    </row>
    <row r="14" spans="1:9">
      <c r="A14" s="19" t="s">
        <v>10</v>
      </c>
      <c r="B14" s="32">
        <v>1341048.29</v>
      </c>
      <c r="C14" s="32">
        <v>394410.23999999999</v>
      </c>
      <c r="D14" s="33">
        <v>1500.6</v>
      </c>
      <c r="E14" s="11">
        <v>1736959.1300000001</v>
      </c>
      <c r="F14" s="12">
        <v>0.10414749423777091</v>
      </c>
      <c r="G14" s="13"/>
      <c r="H14" s="20"/>
      <c r="I14" s="20"/>
    </row>
    <row r="15" spans="1:9">
      <c r="A15" s="19" t="s">
        <v>11</v>
      </c>
      <c r="B15" s="32">
        <v>0</v>
      </c>
      <c r="C15" s="32">
        <v>70072.240000000005</v>
      </c>
      <c r="D15" s="33">
        <v>0</v>
      </c>
      <c r="E15" s="11">
        <v>70072.240000000005</v>
      </c>
      <c r="F15" s="12">
        <v>4.2015083058561664E-3</v>
      </c>
      <c r="G15" s="13"/>
      <c r="H15" s="20"/>
      <c r="I15" s="20"/>
    </row>
    <row r="16" spans="1:9">
      <c r="A16" s="10" t="s">
        <v>12</v>
      </c>
      <c r="B16" s="32">
        <v>1213478.1499999999</v>
      </c>
      <c r="C16" s="32">
        <v>63128.289999999994</v>
      </c>
      <c r="D16" s="33">
        <v>0</v>
      </c>
      <c r="E16" s="11">
        <v>1276606.44</v>
      </c>
      <c r="F16" s="12">
        <v>7.6544899391962795E-2</v>
      </c>
      <c r="G16" s="13"/>
    </row>
    <row r="17" spans="1:7">
      <c r="A17" s="10" t="s">
        <v>13</v>
      </c>
      <c r="B17" s="32">
        <v>2718227.6399999997</v>
      </c>
      <c r="C17" s="32">
        <v>1951998.7999999998</v>
      </c>
      <c r="D17" s="33">
        <v>172075.87</v>
      </c>
      <c r="E17" s="11">
        <v>4842302.3100000005</v>
      </c>
      <c r="F17" s="12">
        <v>0.29034284297078988</v>
      </c>
      <c r="G17" s="13"/>
    </row>
    <row r="18" spans="1:7">
      <c r="A18" s="10" t="s">
        <v>14</v>
      </c>
      <c r="B18" s="32">
        <v>416260.06</v>
      </c>
      <c r="C18" s="32">
        <v>3395113.97</v>
      </c>
      <c r="D18" s="33"/>
      <c r="E18" s="11">
        <v>3811374.0300000003</v>
      </c>
      <c r="F18" s="12">
        <v>0.22852872469567817</v>
      </c>
      <c r="G18" s="13"/>
    </row>
    <row r="19" spans="1:7">
      <c r="A19" s="10" t="s">
        <v>15</v>
      </c>
      <c r="B19" s="32"/>
      <c r="C19" s="32"/>
      <c r="D19" s="33"/>
      <c r="E19" s="11">
        <v>0</v>
      </c>
      <c r="F19" s="12">
        <v>0</v>
      </c>
      <c r="G19" s="13"/>
    </row>
    <row r="20" spans="1:7" ht="13.5" thickBot="1">
      <c r="A20" s="10" t="s">
        <v>16</v>
      </c>
      <c r="B20" s="32"/>
      <c r="C20" s="34"/>
      <c r="D20" s="33"/>
      <c r="E20" s="21">
        <v>0</v>
      </c>
      <c r="F20" s="12">
        <v>0</v>
      </c>
      <c r="G20" s="13"/>
    </row>
    <row r="21" spans="1:7">
      <c r="A21" s="22"/>
      <c r="B21" s="38"/>
      <c r="C21" s="16"/>
      <c r="D21" s="35"/>
      <c r="E21" s="16"/>
      <c r="F21" s="37"/>
      <c r="G21" s="18"/>
    </row>
    <row r="22" spans="1:7" ht="13.5" thickBot="1">
      <c r="A22" s="23" t="s">
        <v>4</v>
      </c>
      <c r="B22" s="21">
        <v>9759861.0100000016</v>
      </c>
      <c r="C22" s="21">
        <v>6744439.8200000003</v>
      </c>
      <c r="D22" s="24">
        <v>173576.47</v>
      </c>
      <c r="E22" s="21">
        <v>16677877.299999999</v>
      </c>
      <c r="F22" s="25">
        <v>1.0000000000000002</v>
      </c>
      <c r="G22" s="18"/>
    </row>
    <row r="23" spans="1:7" ht="12.75" customHeight="1">
      <c r="A23" s="39" t="s">
        <v>17</v>
      </c>
      <c r="B23" s="27">
        <v>9759861.0099999998</v>
      </c>
      <c r="C23" s="27">
        <v>6744439.8200000003</v>
      </c>
      <c r="D23" s="27">
        <v>173576.47</v>
      </c>
      <c r="E23" s="2"/>
      <c r="F23" s="28"/>
    </row>
    <row r="24" spans="1:7" ht="12.75" customHeight="1">
      <c r="A24" s="29"/>
      <c r="B24" s="2"/>
      <c r="C24" s="2"/>
      <c r="D24" s="2"/>
      <c r="E24" s="2"/>
      <c r="F24" s="28"/>
    </row>
    <row r="25" spans="1:7">
      <c r="A25" s="30" t="s">
        <v>18</v>
      </c>
      <c r="B25" s="13">
        <v>0</v>
      </c>
      <c r="C25" s="13"/>
      <c r="D25" s="13"/>
      <c r="E25" s="13"/>
    </row>
    <row r="26" spans="1:7">
      <c r="B26" s="13"/>
      <c r="C26" s="13"/>
      <c r="D26" s="13"/>
      <c r="E26" s="13"/>
    </row>
    <row r="27" spans="1:7">
      <c r="B27" s="13"/>
      <c r="C27" s="13"/>
      <c r="D27" s="13"/>
      <c r="E27" s="13"/>
    </row>
    <row r="28" spans="1:7">
      <c r="B28" s="13"/>
      <c r="C28" s="13"/>
      <c r="D28" s="13"/>
      <c r="E28" s="13"/>
    </row>
    <row r="29" spans="1:7">
      <c r="B29" s="13"/>
      <c r="C29" s="13"/>
      <c r="D29" s="13"/>
      <c r="E29" s="13"/>
    </row>
    <row r="30" spans="1:7">
      <c r="B30" s="13"/>
      <c r="C30" s="13"/>
      <c r="D30" s="13"/>
      <c r="E30" s="13"/>
    </row>
    <row r="31" spans="1:7">
      <c r="B31" s="13"/>
      <c r="C31" s="13"/>
      <c r="D31" s="13"/>
      <c r="E31" s="13"/>
    </row>
    <row r="32" spans="1:7">
      <c r="B32" s="13"/>
      <c r="C32" s="13"/>
      <c r="D32" s="13"/>
      <c r="E32" s="13"/>
    </row>
    <row r="33" spans="2:5">
      <c r="B33" s="13"/>
      <c r="C33" s="13"/>
      <c r="D33" s="13"/>
      <c r="E33" s="13"/>
    </row>
    <row r="34" spans="2:5">
      <c r="B34" s="13"/>
      <c r="C34" s="13"/>
      <c r="D34" s="13"/>
      <c r="E34" s="13"/>
    </row>
    <row r="35" spans="2:5">
      <c r="B35" s="13"/>
      <c r="C35" s="13"/>
      <c r="D35" s="13"/>
      <c r="E35" s="13"/>
    </row>
    <row r="36" spans="2:5">
      <c r="B36" s="13"/>
      <c r="C36" s="13"/>
      <c r="D36" s="13"/>
      <c r="E36" s="13"/>
    </row>
  </sheetData>
  <sheetProtection algorithmName="SHA-512" hashValue="BCPXUvYBKBgTar4IwBqB3dOnVd9+udJqmeTcc0WuE7t/SgVXqHij5haPyCeAiX3WLQrCTAFeLQB8AYvL/NA7rQ==" saltValue="z281i4MIjeZpK+JlJHK2vA==" spinCount="100000" sheet="1"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DC61F-CBEB-4544-9FC0-7EF8A1E1607D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c7317a0-2a0a-4464-9f4b-630f7a7e8d0f"/>
    <ds:schemaRef ds:uri="ee822479-6e51-4d14-b6b0-2c589e913e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D21239-FB95-405F-B024-2E6CE7C66C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2B861-FB14-4FC6-8A22-0AE6413C1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195</vt:i4>
      </vt:variant>
    </vt:vector>
  </HeadingPairs>
  <TitlesOfParts>
    <vt:vector size="225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_1__________________________________Current_Funds__Unrestricted</vt:lpstr>
      <vt:lpstr>_2______________________________________________Current_Funds___Restricted</vt:lpstr>
      <vt:lpstr>_3__________________________________________Auxiliary_Funds</vt:lpstr>
      <vt:lpstr>_4_____________________________________Loan___Endowment_Funds</vt:lpstr>
      <vt:lpstr>_5___________________________________________________________Scholarship_Funds</vt:lpstr>
      <vt:lpstr>_6________________________________________Agency_Funds</vt:lpstr>
      <vt:lpstr>_7______________________________________Unexpended_Plant_Funds</vt:lpstr>
      <vt:lpstr>_8________________________________________________Debt_Service_Funds</vt:lpstr>
      <vt:lpstr>_9_______________________________________________________Invested_in_Plant_Funds</vt:lpstr>
      <vt:lpstr>ADJUSTED_Total_All_Funds</vt:lpstr>
      <vt:lpstr>Broward_CaptialOutlay</vt:lpstr>
      <vt:lpstr>Broward_CurrentExpense</vt:lpstr>
      <vt:lpstr>Broward_Function</vt:lpstr>
      <vt:lpstr>Broward_Percent</vt:lpstr>
      <vt:lpstr>Broward_Personnel</vt:lpstr>
      <vt:lpstr>Broward_Total</vt:lpstr>
      <vt:lpstr>Capital_Outlay___GLC__70000s</vt:lpstr>
      <vt:lpstr>CentralFL_CaptialOutlay</vt:lpstr>
      <vt:lpstr>CentralFL_CurrentExpense</vt:lpstr>
      <vt:lpstr>CentralFL_Function</vt:lpstr>
      <vt:lpstr>CentralFL_Percent</vt:lpstr>
      <vt:lpstr>CentralFL_Personnel</vt:lpstr>
      <vt:lpstr>CentralFL_Total</vt:lpstr>
      <vt:lpstr>Chipola_CapitalOutlay</vt:lpstr>
      <vt:lpstr>Chipola_CurrentExpense</vt:lpstr>
      <vt:lpstr>Chipola_Function</vt:lpstr>
      <vt:lpstr>Chipola_Percent</vt:lpstr>
      <vt:lpstr>Chipola_Personnel</vt:lpstr>
      <vt:lpstr>Chipola_Total</vt:lpstr>
      <vt:lpstr>Current_Expense___GLC__60000s</vt:lpstr>
      <vt:lpstr>Daytona_CapitalOutlay</vt:lpstr>
      <vt:lpstr>Daytona_CurrentExpense</vt:lpstr>
      <vt:lpstr>Daytona_Functio</vt:lpstr>
      <vt:lpstr>Daytona_Percent</vt:lpstr>
      <vt:lpstr>Daytona_Personnel</vt:lpstr>
      <vt:lpstr>Daytona_Total</vt:lpstr>
      <vt:lpstr>Daytonal_Function</vt:lpstr>
      <vt:lpstr>Eastern_CapitalOutlay</vt:lpstr>
      <vt:lpstr>Eastern_CurrentExpense</vt:lpstr>
      <vt:lpstr>Eastern_Function</vt:lpstr>
      <vt:lpstr>Eastern_Percent</vt:lpstr>
      <vt:lpstr>Eastern_Personnel</vt:lpstr>
      <vt:lpstr>Eastern_Total</vt:lpstr>
      <vt:lpstr>FSCJ_CapitalOutlay</vt:lpstr>
      <vt:lpstr>FSCJ_CurrentExpense</vt:lpstr>
      <vt:lpstr>FSCJ_Function</vt:lpstr>
      <vt:lpstr>FSCJ_Percent</vt:lpstr>
      <vt:lpstr>FSCJ_Personnel</vt:lpstr>
      <vt:lpstr>FSCJ_Total</vt:lpstr>
      <vt:lpstr>FSW_CapitalOutlay</vt:lpstr>
      <vt:lpstr>FSW_CurrentExpense</vt:lpstr>
      <vt:lpstr>FSW_Function</vt:lpstr>
      <vt:lpstr>FSW_Percent</vt:lpstr>
      <vt:lpstr>FSW_Personnel</vt:lpstr>
      <vt:lpstr>FSW_Total</vt:lpstr>
      <vt:lpstr>FUNCTION</vt:lpstr>
      <vt:lpstr>GASB_AJEs__Describe_in_NOTES</vt:lpstr>
      <vt:lpstr>Gateway_CapitalOutlay</vt:lpstr>
      <vt:lpstr>Gateway_CurrentExpense</vt:lpstr>
      <vt:lpstr>Gateway_Function</vt:lpstr>
      <vt:lpstr>Gateway_Percent</vt:lpstr>
      <vt:lpstr>Gateway_Personnel</vt:lpstr>
      <vt:lpstr>Gateway_Total</vt:lpstr>
      <vt:lpstr>GL_Code</vt:lpstr>
      <vt:lpstr>GulfCoast_CapitalOutlay</vt:lpstr>
      <vt:lpstr>GulfCoast_CurrentExpense</vt:lpstr>
      <vt:lpstr>GulfCoast_Functio</vt:lpstr>
      <vt:lpstr>GulfCoast_Function</vt:lpstr>
      <vt:lpstr>GulfCoast_Percent</vt:lpstr>
      <vt:lpstr>GulfCoast_Personnel</vt:lpstr>
      <vt:lpstr>GulfCoast_Total</vt:lpstr>
      <vt:lpstr>Hills_CapitalOutlay</vt:lpstr>
      <vt:lpstr>Hills_CurrentExpense</vt:lpstr>
      <vt:lpstr>Hills_Function</vt:lpstr>
      <vt:lpstr>Hills_Percent</vt:lpstr>
      <vt:lpstr>Hills_Personnel</vt:lpstr>
      <vt:lpstr>Hills_Total</vt:lpstr>
      <vt:lpstr>IndianRiver_CapitalOutlay</vt:lpstr>
      <vt:lpstr>IndianRiver_CurrentExpense</vt:lpstr>
      <vt:lpstr>IndianRiver_Function</vt:lpstr>
      <vt:lpstr>IndianRiver_Percent</vt:lpstr>
      <vt:lpstr>IndianRiver_Personnel</vt:lpstr>
      <vt:lpstr>IndianRiver_Total</vt:lpstr>
      <vt:lpstr>Instructions_Regarding_Conditional_Formatting_in_Data_Entry_Cells</vt:lpstr>
      <vt:lpstr>Keys_CapitalOutlay</vt:lpstr>
      <vt:lpstr>Keys_CurrentExpense</vt:lpstr>
      <vt:lpstr>Keys_Function</vt:lpstr>
      <vt:lpstr>Keys_Percent</vt:lpstr>
      <vt:lpstr>Keys_Personnel</vt:lpstr>
      <vt:lpstr>Keys_Total</vt:lpstr>
      <vt:lpstr>LakeSumter_CapitalOutlay</vt:lpstr>
      <vt:lpstr>LakeSumter_CurrentExpense</vt:lpstr>
      <vt:lpstr>LakeSumter_Function</vt:lpstr>
      <vt:lpstr>Lakesumter_Percent</vt:lpstr>
      <vt:lpstr>LakeSumter_Personnel</vt:lpstr>
      <vt:lpstr>Lakesumter_Total</vt:lpstr>
      <vt:lpstr>Miami_CapitalOutlay</vt:lpstr>
      <vt:lpstr>Miami_CurrentExpense</vt:lpstr>
      <vt:lpstr>Miami_Function</vt:lpstr>
      <vt:lpstr>Miami_Percent</vt:lpstr>
      <vt:lpstr>Miami_Personnel</vt:lpstr>
      <vt:lpstr>Miami_Total</vt:lpstr>
      <vt:lpstr>NorthFL_CapitalOutlay</vt:lpstr>
      <vt:lpstr>NorthFL_CurrentExpense</vt:lpstr>
      <vt:lpstr>NorthFL_Function</vt:lpstr>
      <vt:lpstr>NorthFL_Percent</vt:lpstr>
      <vt:lpstr>NorthFL_Personnel</vt:lpstr>
      <vt:lpstr>NorthFL_Total</vt:lpstr>
      <vt:lpstr>Northwest_CapitalOutlay</vt:lpstr>
      <vt:lpstr>Northwest_CurrentExpense</vt:lpstr>
      <vt:lpstr>Northwest_Function</vt:lpstr>
      <vt:lpstr>Northwest_Percent</vt:lpstr>
      <vt:lpstr>Northwest_Personnel</vt:lpstr>
      <vt:lpstr>Northwest_Total</vt:lpstr>
      <vt:lpstr>NOTES</vt:lpstr>
      <vt:lpstr>Of_Total</vt:lpstr>
      <vt:lpstr>Palmb</vt:lpstr>
      <vt:lpstr>PalmBeach_CapitalOutlay</vt:lpstr>
      <vt:lpstr>PalmBeach_CurrentExpense</vt:lpstr>
      <vt:lpstr>PalmBeach_Function</vt:lpstr>
      <vt:lpstr>PalmBeach_Percent</vt:lpstr>
      <vt:lpstr>PalmBeach_Personnel</vt:lpstr>
      <vt:lpstr>PalmBeach_Total</vt:lpstr>
      <vt:lpstr>Pasco_CapitalOutlay</vt:lpstr>
      <vt:lpstr>Pasco_CurrentExpense</vt:lpstr>
      <vt:lpstr>Pasco_Function</vt:lpstr>
      <vt:lpstr>Pasco_Percent</vt:lpstr>
      <vt:lpstr>Pasco_Personnel</vt:lpstr>
      <vt:lpstr>Pasco_Total</vt:lpstr>
      <vt:lpstr>Pensacola_CapitalOutlay</vt:lpstr>
      <vt:lpstr>Pensacola_CurrentExpense</vt:lpstr>
      <vt:lpstr>Pensacola_Function</vt:lpstr>
      <vt:lpstr>Pensacola_Percent</vt:lpstr>
      <vt:lpstr>Pensacola_Personnel</vt:lpstr>
      <vt:lpstr>Pensacola_Total</vt:lpstr>
      <vt:lpstr>Personnel___GLC__50000s</vt:lpstr>
      <vt:lpstr>Polk_CapitalOutlay</vt:lpstr>
      <vt:lpstr>Polk_CurrentExpense</vt:lpstr>
      <vt:lpstr>Polk_Function</vt:lpstr>
      <vt:lpstr>Polk_Percent</vt:lpstr>
      <vt:lpstr>Polk_Personnel</vt:lpstr>
      <vt:lpstr>Polk_Total</vt:lpstr>
      <vt:lpstr>FCS!Print_Area</vt:lpstr>
      <vt:lpstr>TALLAHASSEE!Print_Area</vt:lpstr>
      <vt:lpstr>QUICK_CHECK_WORK_AREA</vt:lpstr>
      <vt:lpstr>SantaFe_CapitalOutlay</vt:lpstr>
      <vt:lpstr>SantaFe_CurrentExpense</vt:lpstr>
      <vt:lpstr>SantaFe_Function</vt:lpstr>
      <vt:lpstr>SantaFe_Percent</vt:lpstr>
      <vt:lpstr>SantaFe_Personnel</vt:lpstr>
      <vt:lpstr>SantaFe_Total</vt:lpstr>
      <vt:lpstr>SCF_CapitalOutlay</vt:lpstr>
      <vt:lpstr>SCF_CurrentExpense</vt:lpstr>
      <vt:lpstr>SCF_Function</vt:lpstr>
      <vt:lpstr>SCF_Percent</vt:lpstr>
      <vt:lpstr>SCF_Personnel</vt:lpstr>
      <vt:lpstr>SCF_Total</vt:lpstr>
      <vt:lpstr>Seminole_CapitalOutlay</vt:lpstr>
      <vt:lpstr>Seminole_CurrentExpense</vt:lpstr>
      <vt:lpstr>Seminole_Function</vt:lpstr>
      <vt:lpstr>Seminole_Percent</vt:lpstr>
      <vt:lpstr>Seminole_Personnel</vt:lpstr>
      <vt:lpstr>Seminole_Total</vt:lpstr>
      <vt:lpstr>SouthFL_CapitalOutlay</vt:lpstr>
      <vt:lpstr>SouthFL_CurrentExpense</vt:lpstr>
      <vt:lpstr>SouthFL_Function</vt:lpstr>
      <vt:lpstr>SouthFL_Percent</vt:lpstr>
      <vt:lpstr>SouthFL_Personnel</vt:lpstr>
      <vt:lpstr>SouthFL_Total</vt:lpstr>
      <vt:lpstr>StJohns_CapitalOutlay</vt:lpstr>
      <vt:lpstr>StJohns_CurrentExpense</vt:lpstr>
      <vt:lpstr>StJohns_Function</vt:lpstr>
      <vt:lpstr>StJohns_Percent</vt:lpstr>
      <vt:lpstr>StJohns_Personnel</vt:lpstr>
      <vt:lpstr>StJohns_Total</vt:lpstr>
      <vt:lpstr>StPete_CapitalOutlay</vt:lpstr>
      <vt:lpstr>StPete_CurrentExpense</vt:lpstr>
      <vt:lpstr>StPete_Function</vt:lpstr>
      <vt:lpstr>StPete_Percent</vt:lpstr>
      <vt:lpstr>StPete_Personnel</vt:lpstr>
      <vt:lpstr>StPete_Total</vt:lpstr>
      <vt:lpstr>Tall_CapitalOutlay</vt:lpstr>
      <vt:lpstr>Tall_CurrentExpense</vt:lpstr>
      <vt:lpstr>Tall_Function</vt:lpstr>
      <vt:lpstr>Tall_Percent</vt:lpstr>
      <vt:lpstr>Tall_Personnel</vt:lpstr>
      <vt:lpstr>Tall_Total</vt:lpstr>
      <vt:lpstr>Total</vt:lpstr>
      <vt:lpstr>Total_All_Funds</vt:lpstr>
      <vt:lpstr>Valencia_CapitalOutlay</vt:lpstr>
      <vt:lpstr>Valencia_CurrentExpense</vt:lpstr>
      <vt:lpstr>Valencia_Function</vt:lpstr>
      <vt:lpstr>Valencia_Percent</vt:lpstr>
      <vt:lpstr>Valencia_Personnel</vt:lpstr>
      <vt:lpstr>Valencia_Total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2023-12-08T16:02:09Z</cp:lastPrinted>
  <dcterms:created xsi:type="dcterms:W3CDTF">2014-10-13T13:19:02Z</dcterms:created>
  <dcterms:modified xsi:type="dcterms:W3CDTF">2025-12-02T15:14:51Z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