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4-2025\AFR Summaries\"/>
    </mc:Choice>
  </mc:AlternateContent>
  <xr:revisionPtr revIDLastSave="0" documentId="8_{D0FD1CC8-BA80-44A9-BD23-F811B40F04B8}" xr6:coauthVersionLast="47" xr6:coauthVersionMax="47" xr10:uidLastSave="{00000000-0000-0000-0000-000000000000}"/>
  <bookViews>
    <workbookView xWindow="45972" yWindow="-108" windowWidth="23256" windowHeight="12456" tabRatio="960" xr2:uid="{00000000-000D-0000-FFFF-FFFF00000000}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Broward_Capital_Important_Fees">BROWARD!$B$6</definedName>
    <definedName name="Broward_Combined_Total">BROWARD!$F$6</definedName>
    <definedName name="Broward_Interest_and_Other_Revenue_Sources">BROWARD!$D$6</definedName>
    <definedName name="Capital_Improvment_Fees">'FCS CIF'!$B$6</definedName>
    <definedName name="CentralFL_Capital_Important_Fees">CENTRALFL!$B$6</definedName>
    <definedName name="CentralFL_Combined_Total">CENTRALFL!$F$6</definedName>
    <definedName name="CentralFL_Interest_and_Other_Revenue_Sources">CENTRALFL!$D$6</definedName>
    <definedName name="Chipola_Capital_Important_Fees">CHIPOLA!$B$6</definedName>
    <definedName name="Chipola_Combined_Total">CHIPOLA!$F$6</definedName>
    <definedName name="Chipola_Interest_and_Other_Revenue_Sources">CHIPOLA!$D$6</definedName>
    <definedName name="Combined_Total">'FCS CIF'!$F$6</definedName>
    <definedName name="Daytona_Capital_Important_Fees">DAYTONA!$B$6</definedName>
    <definedName name="Daytona_Combined_Total">DAYTONA!$F$6</definedName>
    <definedName name="Daytona_Interest_and_Other_Revenue_Sources">DAYTONA!$D$6</definedName>
    <definedName name="EasternFL_Capital_Important_Fees">EASTERNFL!$B$6</definedName>
    <definedName name="EasternFL_Combined_Total">EASTERNFL!$F$6</definedName>
    <definedName name="EasternFL_Interest_and_Other_Revenue_Sources">EASTERNFL!$D$6</definedName>
    <definedName name="FLKeys_Capital_Important_Fees">FLKEYS!$B$6</definedName>
    <definedName name="FLKeys_Combined_Total">FLKEYS!$F$6</definedName>
    <definedName name="FLKeys_Interest_and_Other_Revenue_Sources">FLKEYS!$D$6</definedName>
    <definedName name="FloridaSW_Capital_Important_Fees">FLORIDASW!$B$6</definedName>
    <definedName name="FloridaSW_Combined_Total">FLORIDASW!$F$6</definedName>
    <definedName name="FloridaSW_Interest_and_Other_Revenue_Sources">FLORIDASW!$D$6</definedName>
    <definedName name="FSCJ_Capital_Important_Fees">FSCJ!$B$6</definedName>
    <definedName name="FSCJ_Combined_Total">FSCJ!$F$6</definedName>
    <definedName name="FSCJ_Interest_and_Other_Revenue_Sources">FSCJ!$D$6</definedName>
    <definedName name="Gateway_Capital_Important_Fees">GATEWAY!$B$6</definedName>
    <definedName name="Gateway_Combined_Total">GATEWAY!$F$6</definedName>
    <definedName name="Gateway_Interest_and_Other_Revenue_Sources">GATEWAY!$D$6</definedName>
    <definedName name="GulfCoast_Capital_Important_Fees">GULFCOAST!$B$6</definedName>
    <definedName name="GulfCoast_Combined_Total">GULFCOAST!$F$6</definedName>
    <definedName name="GulfCoast_Interest_and_Other_Revenue_Sources">GULFCOAST!$D$6</definedName>
    <definedName name="Hillsborough_Capital_Important_Fees">HILLSBOROUGH!$B$6</definedName>
    <definedName name="Hillsborough_Combined_Total">HILLSBOROUGH!$F$6</definedName>
    <definedName name="Hillsborough_Interest_and_Other_Revenue_Sources">HILLSBOROUGH!$D$6</definedName>
    <definedName name="IndianRiver_Capital_Important_Fees">INDIANRIVER!$B$6</definedName>
    <definedName name="IndianRiver_Combined_Total">INDIANRIVER!$F$6</definedName>
    <definedName name="IndianRiver_Interest_and_Other_Revenue_Sources">INDIANRIVER!$D$6</definedName>
    <definedName name="Interest_and_Other_Revenue_Sources">'FCS CIF'!$D$6</definedName>
    <definedName name="LakeSumter_Capital_Important_Fees">LAKESUMTER!$B$6</definedName>
    <definedName name="LakeSumter_Combined_Total">LAKESUMTER!$F$6</definedName>
    <definedName name="LakeSumter_Interest_and_Other_Revenue_Sources">LAKESUMTER!$D$6</definedName>
    <definedName name="MiamiDade_Capital_Important_Fees">MIAMIDADE!$B$6</definedName>
    <definedName name="MiamiDade_Combined_Total">MIAMIDADE!$F$6</definedName>
    <definedName name="MiamiDade_Interest_and_Other_Revenue_Sources">MIAMIDADE!$D$6</definedName>
    <definedName name="NorthFl_Capital_Important_Fees">NORTHFL!$B$6</definedName>
    <definedName name="NorthFL_Combined_Total">NORTHFL!$F$6</definedName>
    <definedName name="NorthFL_Interest_and_Other_Revenue_Sources">NORTHFL!$D$6</definedName>
    <definedName name="NorthwestFL_Capital_Important_Fees">NORTHWESTFL!$B$6</definedName>
    <definedName name="NorthWestFL_Combined_Total">NORTHWESTFL!$F$6</definedName>
    <definedName name="NorthwestFL_Interest_and_Other_Revenue_Sources">NORTHWESTFL!$D$6</definedName>
    <definedName name="PalmBeach_Capital_Important_Fees">PALMBEACH!$B$6</definedName>
    <definedName name="PalmBeach_Combined_Total">PALMBEACH!$F$6</definedName>
    <definedName name="PalmBeach_Interest_and_Other_Revenue_Sources">PALMBEACH!$D$6</definedName>
    <definedName name="PascoHernando_Capital_Important_Fees">PASCOHERNANDO!$B$6</definedName>
    <definedName name="PascoHernando_Combined_Total">PASCOHERNANDO!$F$6</definedName>
    <definedName name="PascoHernando_Interest_and_Other_Revenue_Sources">PASCOHERNANDO!$D$6</definedName>
    <definedName name="Pensacola_Capital_Important_Fees">PENSACOLA!$B$6</definedName>
    <definedName name="Pensacola_Combined_Total">PENSACOLA!$F$6</definedName>
    <definedName name="Pensacola_Interest_and_Other_Revenue_Sources">PENSACOLA!$D$6</definedName>
    <definedName name="Polk_Capital_Important_Fees">POLK!$B$6</definedName>
    <definedName name="Polk_Combined_Total">POLK!$F$6</definedName>
    <definedName name="Polk_Interest_and_Other_Revenue_Sources">POLK!$D$6</definedName>
    <definedName name="_xlnm.Print_Area" localSheetId="2">BROWARD!$A$1:$F$53</definedName>
    <definedName name="_xlnm.Print_Area" localSheetId="3">CENTRALFL!$A$1:$F$53</definedName>
    <definedName name="_xlnm.Print_Area" localSheetId="4">CHIPOLA!$A$1:$F$53</definedName>
    <definedName name="_xlnm.Print_Area" localSheetId="5">DAYTONA!$A$1:$F$53</definedName>
    <definedName name="_xlnm.Print_Area" localSheetId="1">EASTERNFL!$A$1:$F$53</definedName>
    <definedName name="_xlnm.Print_Area" localSheetId="0">'FCS CIF'!$A$1:$F$54</definedName>
    <definedName name="_xlnm.Print_Area" localSheetId="8">FLKEYS!$A$1:$F$53</definedName>
    <definedName name="_xlnm.Print_Area" localSheetId="6">FLORIDASW!$A$1:$F$53</definedName>
    <definedName name="_xlnm.Print_Area" localSheetId="7">FSCJ!$A$1:$F$53</definedName>
    <definedName name="_xlnm.Print_Area" localSheetId="12">GATEWAY!$A$1:$F$53</definedName>
    <definedName name="_xlnm.Print_Area" localSheetId="9">GULFCOAST!$A$1:$F$53</definedName>
    <definedName name="_xlnm.Print_Area" localSheetId="10">HILLSBOROUGH!$A$1:$F$53</definedName>
    <definedName name="_xlnm.Print_Area" localSheetId="11">INDIANRIVER!$A$1:$F$53</definedName>
    <definedName name="_xlnm.Print_Area" localSheetId="13">LAKESUMTER!$A$1:$F$53</definedName>
    <definedName name="_xlnm.Print_Area" localSheetId="15">MIAMIDADE!$A$1:$F$53</definedName>
    <definedName name="_xlnm.Print_Area" localSheetId="16">NORTHFL!$A$1:$F$53</definedName>
    <definedName name="_xlnm.Print_Area" localSheetId="17">NORTHWESTFL!$A$1:$F$53</definedName>
    <definedName name="_xlnm.Print_Area" localSheetId="18">PALMBEACH!$A$1:$F$53</definedName>
    <definedName name="_xlnm.Print_Area" localSheetId="19">PASCOHERNANDO!$A$1:$F$53</definedName>
    <definedName name="_xlnm.Print_Area" localSheetId="20">PENSACOLA!$A$1:$F$53</definedName>
    <definedName name="_xlnm.Print_Area" localSheetId="21">POLK!$A$1:$F$53</definedName>
    <definedName name="_xlnm.Print_Area" localSheetId="24">SANTAFE!$A$1:$F$53</definedName>
    <definedName name="_xlnm.Print_Area" localSheetId="14">SCFMANATEE!$A$1:$F$53</definedName>
    <definedName name="_xlnm.Print_Area" localSheetId="25">SEMINOLE!$A$1:$F$53</definedName>
    <definedName name="_xlnm.Print_Area" localSheetId="26">SOUTHFL!$A$1:$F$53</definedName>
    <definedName name="_xlnm.Print_Area" localSheetId="22">STJOHNS!$A$1:$F$53</definedName>
    <definedName name="_xlnm.Print_Area" localSheetId="23">STPETE!$A$1:$F$53</definedName>
    <definedName name="_xlnm.Print_Area" localSheetId="27">TALLAHASSEE!$A$1:$F$53</definedName>
    <definedName name="_xlnm.Print_Area" localSheetId="28">VALENCIA!$A$1:$F$53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Capital_Important_Fees">SANTAFE!$B$6</definedName>
    <definedName name="SantaFe_Combined_Total">SANTAFE!$F$6</definedName>
    <definedName name="SantaFe_Interest_and_Other_Revenue_Sources">SANTAFE!$D$6</definedName>
    <definedName name="SCFManatee_Capital_Important_Fees">SCFMANATEE!$B$6</definedName>
    <definedName name="SCFManatee_Combined_Total">SCFMANATEE!$F$6</definedName>
    <definedName name="SCFManatee_Interest_and_Other_Revenue_Sources">SCFMANATEE!$D$6</definedName>
    <definedName name="Seminole_Capital_Important_Fees">SEMINOLE!$B$6</definedName>
    <definedName name="Seminole_Combined_Total">SEMINOLE!$F$6</definedName>
    <definedName name="Seminole_Interest_and_Other_Revenue_Sources">SEMINOLE!$D$6</definedName>
    <definedName name="SOF">[2]List!$B$1:$B$4</definedName>
    <definedName name="SouthFL_Capital_Important_Fees">SOUTHFL!$B$6</definedName>
    <definedName name="SouthFL_Combined_Total">SOUTHFL!$F$6</definedName>
    <definedName name="SouthFL_Interest_and_Other_Revenue_Sources">SOUTHFL!$D$6</definedName>
    <definedName name="StJohn_Capital_Important_Fees">STJOHNS!$B$6</definedName>
    <definedName name="StJohns_Combined_Total">STJOHNS!$F$6</definedName>
    <definedName name="StJohns_Interest_and_Other_Revenue_Sources">STJOHNS!$D$6</definedName>
    <definedName name="StPete_Capital_Important_Fees">STPETE!$B$6</definedName>
    <definedName name="StPete_Interest_and_Other_Revenue_Sources">STPETE!$D$6</definedName>
    <definedName name="StPeter_Combined_Total">STPETE!$F$6</definedName>
    <definedName name="Tallahassee_Capital_Important_Fees">TALLAHASSEE!$B$6</definedName>
    <definedName name="Tallahassee_Combined_Total">TALLAHASSEE!$F$6</definedName>
    <definedName name="Tallahassee_Interest_and_Other_Revenue_Sources">TALLAHASSEE!$D$6</definedName>
    <definedName name="Valencia_Capital_Important_Fees">VALENCIA!$B$6</definedName>
    <definedName name="Valencia_Combined_Total">VALENCIA!$F$6</definedName>
    <definedName name="Valencia_Interest_and_Other_Revenue_Sources">VALENCIA!$D$6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14" i="2"/>
  <c r="F32" i="2" l="1"/>
  <c r="F29" i="2"/>
  <c r="F19" i="2"/>
  <c r="F16" i="2"/>
  <c r="F31" i="2"/>
  <c r="F30" i="2"/>
  <c r="B15" i="2"/>
  <c r="B14" i="2"/>
  <c r="F28" i="2"/>
  <c r="F27" i="2"/>
  <c r="F26" i="2"/>
  <c r="F35" i="2"/>
  <c r="D35" i="2"/>
  <c r="B35" i="2"/>
  <c r="B32" i="2"/>
  <c r="D32" i="2"/>
  <c r="D31" i="2"/>
  <c r="D30" i="2"/>
  <c r="D29" i="2"/>
  <c r="D28" i="2"/>
  <c r="D27" i="2"/>
  <c r="D26" i="2"/>
  <c r="B31" i="2"/>
  <c r="B30" i="2"/>
  <c r="B29" i="2"/>
  <c r="B28" i="2"/>
  <c r="B27" i="2"/>
  <c r="B26" i="2"/>
  <c r="D19" i="2"/>
  <c r="D16" i="2"/>
  <c r="D15" i="2"/>
  <c r="B19" i="2"/>
  <c r="B16" i="2"/>
  <c r="D33" i="2" l="1"/>
  <c r="D10" i="2"/>
  <c r="B33" i="2"/>
  <c r="D17" i="2"/>
  <c r="D23" i="2" s="1"/>
  <c r="F14" i="2"/>
  <c r="F15" i="2"/>
  <c r="B17" i="2"/>
  <c r="B23" i="2" s="1"/>
  <c r="F33" i="2"/>
  <c r="D37" i="2" l="1"/>
  <c r="B10" i="2"/>
  <c r="B37" i="2" s="1"/>
  <c r="F17" i="2"/>
  <c r="F23" i="2" s="1"/>
  <c r="F10" i="2" l="1"/>
  <c r="F37" i="2" s="1"/>
</calcChain>
</file>

<file path=xl/sharedStrings.xml><?xml version="1.0" encoding="utf-8"?>
<sst xmlns="http://schemas.openxmlformats.org/spreadsheetml/2006/main" count="1321" uniqueCount="97">
  <si>
    <t>Report of Capital Improvement Fees</t>
  </si>
  <si>
    <t>(Fees Collected Under Section 1009.23(11), F.S.)</t>
  </si>
  <si>
    <t>Version: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</si>
  <si>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</si>
  <si>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</si>
  <si>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</si>
  <si>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</si>
  <si>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</si>
  <si>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</si>
  <si>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</si>
  <si>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</si>
  <si>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</si>
  <si>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</si>
  <si>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</si>
  <si>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</si>
  <si>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</si>
  <si>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</si>
  <si>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</si>
  <si>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</si>
  <si>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</si>
  <si>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</si>
  <si>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</si>
  <si>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</si>
  <si>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</si>
  <si>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</si>
  <si>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</si>
  <si>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FLORIDA COLLEGE SYSTEM</t>
  </si>
  <si>
    <t>Unlocked Work Area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</si>
  <si>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</si>
  <si>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</si>
  <si>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</si>
  <si>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</si>
  <si>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</si>
  <si>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</si>
  <si>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</si>
  <si>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</si>
  <si>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</si>
  <si>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</si>
  <si>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</si>
  <si>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</si>
  <si>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</si>
  <si>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</si>
  <si>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</si>
  <si>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</si>
  <si>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</si>
  <si>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</si>
  <si>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</si>
  <si>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EASTERN FLORIDA STATE COLLEGE</t>
  </si>
  <si>
    <t>Note:  Section 1009.23(11),F.S.,  establishes a separate fee for capital improvements, technology enhancements, or equipping</t>
  </si>
  <si>
    <t xml:space="preserve">student buildings.  It provides that the fees collected must be deposited in a separate account.  Fees collected for capital projects </t>
  </si>
  <si>
    <t xml:space="preserve">may be expended only to construct and equip, maintain, improve, or enhance the educational facilities of the college.  Capital </t>
  </si>
  <si>
    <t>projects funded through the use of the Capital Improvement Fee shall meet the survey and construction requirements of</t>
  </si>
  <si>
    <t>Chapter 1013, Florida Statutes.</t>
  </si>
  <si>
    <t>THE COLLEGE OF THE FLORIDA KEYS</t>
  </si>
  <si>
    <t>VALENCIA COLLEGE</t>
  </si>
  <si>
    <t>NORTH FLORIDA COLLEGE</t>
  </si>
  <si>
    <t>POLK STATE COLLEGE</t>
  </si>
  <si>
    <t>TALLAHASSEE STATE COLLEGE</t>
  </si>
  <si>
    <t>COLLEGE OF CENTRAL FLORIDA</t>
  </si>
  <si>
    <t>BROWARD COLLEGE</t>
  </si>
  <si>
    <t xml:space="preserve">Interest and Other Revenue Sources </t>
  </si>
  <si>
    <t xml:space="preserve">Combined Total </t>
  </si>
  <si>
    <t>Fiscal Year 2024 - 2025</t>
  </si>
  <si>
    <t>2025.v01</t>
  </si>
  <si>
    <t>Capital</t>
  </si>
  <si>
    <t>Interest and</t>
  </si>
  <si>
    <t>Improvement</t>
  </si>
  <si>
    <t>Other Revenue</t>
  </si>
  <si>
    <t>Combined</t>
  </si>
  <si>
    <t>Fees</t>
  </si>
  <si>
    <t>Sources</t>
  </si>
  <si>
    <t>Total</t>
  </si>
  <si>
    <t>BEGINNING FUND BALANCE AS OF 07-01-2024</t>
  </si>
  <si>
    <t>ENDING FUND BALANCE AS OF 06-30-25</t>
  </si>
  <si>
    <t>Gain on Investment - $20,808.09</t>
  </si>
  <si>
    <t>Salaries and Fringe - $281,760.98</t>
  </si>
  <si>
    <t>Fee Waivers - $304,664.92</t>
  </si>
  <si>
    <t>Bond Payment Admin Fees: $417.00</t>
  </si>
  <si>
    <t>HILLSBOROUGH COLLEGE</t>
  </si>
  <si>
    <t>Outside professional services</t>
  </si>
  <si>
    <t xml:space="preserve">Financial reclass of transactional activities </t>
  </si>
  <si>
    <t>between terms.</t>
  </si>
  <si>
    <t>Monitoring Services for JCI Energy Project</t>
  </si>
  <si>
    <t>Consists of bond administration fees of  $80.00 and the remainders were used on projects to improve energy efficiency, planning for short-term and long-term for new construction, remodelling, renovation and maintenance projects.</t>
  </si>
  <si>
    <t xml:space="preserve"> remainders were used on projects to improve energy</t>
  </si>
  <si>
    <t xml:space="preserve"> efficiency, planning for short-term and long-term for </t>
  </si>
  <si>
    <t>new construction, remodelling, renovation and</t>
  </si>
  <si>
    <t>maintenance projects.</t>
  </si>
  <si>
    <t>Bad debt</t>
  </si>
  <si>
    <t>Fiscal Year 2024-2025</t>
  </si>
  <si>
    <t>Florida SouthWestern, Miami-Dade, Northwest Florida</t>
  </si>
  <si>
    <t>Transfer to fund 8 to pay for Capital Improvement loan.</t>
  </si>
  <si>
    <t>and Tallahassee</t>
  </si>
  <si>
    <t xml:space="preserve">         Excluding prior year expenditures charged to CIF that should have been charged to local sources</t>
  </si>
  <si>
    <t>Other' Expenditures include collegewide environmental safety projects, site work improvement,</t>
  </si>
  <si>
    <t xml:space="preserve"> interior and exterior signage, and environmental testing.</t>
  </si>
  <si>
    <t xml:space="preserve">Broward, Florida SouthWestern, Indian River, Florida Gateway, Northwest Florida , Seminole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</si>
</sst>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&quot;$&quot;* #,##0.00_);_(&quot;$&quot;* \(#,##0.00\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theme="5" tint="-0.249977111117893"/>
      <name val="Arial"/>
      <family val="2"/>
    </font>
    <font>
      <sz val="10"/>
      <color theme="5"/>
      <name val="Arial"/>
      <family val="2"/>
    </font>
    <font>
      <b/>
      <sz val="10"/>
      <color theme="5"/>
      <name val="Arial"/>
      <family val="2"/>
    </font>
    <font>
      <b/>
      <sz val="10"/>
      <color rgb="FFA30000"/>
      <name val="Arial"/>
      <family val="2"/>
    </font>
    <font>
      <b/>
      <sz val="10"/>
      <color theme="5" tint="-0.499984740745262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3"/>
        <bgColor indexed="23"/>
      </patternFill>
    </fill>
    <fill>
      <patternFill patternType="solid">
        <fgColor indexed="44"/>
        <bgColor indexed="4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9"/>
      </patternFill>
    </fill>
    <fill>
      <patternFill patternType="solid">
        <fgColor rgb="FFFFFFCC"/>
        <bgColor indexed="26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263">
    <xf numFmtId="0" fontId="0" fillId="0" borderId="0"/>
    <xf numFmtId="0" fontId="2" fillId="0" borderId="0"/>
    <xf numFmtId="0" fontId="6" fillId="17" borderId="0" applyNumberFormat="0" applyBorder="0" applyAlignment="0" applyProtection="0"/>
    <xf numFmtId="0" fontId="1" fillId="3" borderId="0" applyNumberFormat="0" applyBorder="0" applyAlignment="0" applyProtection="0"/>
    <xf numFmtId="0" fontId="6" fillId="18" borderId="0" applyNumberFormat="0" applyBorder="0" applyAlignment="0" applyProtection="0"/>
    <xf numFmtId="0" fontId="1" fillId="5" borderId="0" applyNumberFormat="0" applyBorder="0" applyAlignment="0" applyProtection="0"/>
    <xf numFmtId="0" fontId="6" fillId="19" borderId="0" applyNumberFormat="0" applyBorder="0" applyAlignment="0" applyProtection="0"/>
    <xf numFmtId="0" fontId="1" fillId="7" borderId="0" applyNumberFormat="0" applyBorder="0" applyAlignment="0" applyProtection="0"/>
    <xf numFmtId="0" fontId="6" fillId="20" borderId="0" applyNumberFormat="0" applyBorder="0" applyAlignment="0" applyProtection="0"/>
    <xf numFmtId="0" fontId="1" fillId="9" borderId="0" applyNumberFormat="0" applyBorder="0" applyAlignment="0" applyProtection="0"/>
    <xf numFmtId="0" fontId="6" fillId="21" borderId="0" applyNumberFormat="0" applyBorder="0" applyAlignment="0" applyProtection="0"/>
    <xf numFmtId="0" fontId="1" fillId="11" borderId="0" applyNumberFormat="0" applyBorder="0" applyAlignment="0" applyProtection="0"/>
    <xf numFmtId="0" fontId="6" fillId="22" borderId="0" applyNumberFormat="0" applyBorder="0" applyAlignment="0" applyProtection="0"/>
    <xf numFmtId="0" fontId="1" fillId="13" borderId="0" applyNumberFormat="0" applyBorder="0" applyAlignment="0" applyProtection="0"/>
    <xf numFmtId="0" fontId="6" fillId="23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5" borderId="0" applyNumberFormat="0" applyBorder="0" applyAlignment="0" applyProtection="0"/>
    <xf numFmtId="0" fontId="1" fillId="8" borderId="0" applyNumberFormat="0" applyBorder="0" applyAlignment="0" applyProtection="0"/>
    <xf numFmtId="0" fontId="6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23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7" fillId="2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4" borderId="0" applyNumberFormat="0" applyBorder="0" applyAlignment="0" applyProtection="0"/>
    <xf numFmtId="0" fontId="8" fillId="18" borderId="0" applyNumberFormat="0" applyBorder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10" fillId="36" borderId="6" applyNumberForma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9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22" borderId="5" applyNumberFormat="0" applyAlignment="0" applyProtection="0"/>
    <xf numFmtId="0" fontId="18" fillId="22" borderId="5" applyNumberFormat="0" applyAlignment="0" applyProtection="0"/>
    <xf numFmtId="0" fontId="19" fillId="0" borderId="10" applyNumberFormat="0" applyFill="0" applyAlignment="0" applyProtection="0"/>
    <xf numFmtId="0" fontId="20" fillId="37" borderId="0" applyNumberFormat="0" applyBorder="0" applyAlignment="0" applyProtection="0"/>
    <xf numFmtId="0" fontId="3" fillId="0" borderId="0"/>
    <xf numFmtId="0" fontId="3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1" fillId="0" borderId="0"/>
    <xf numFmtId="0" fontId="21" fillId="0" borderId="0"/>
    <xf numFmtId="0" fontId="3" fillId="0" borderId="0"/>
    <xf numFmtId="0" fontId="1" fillId="0" borderId="0"/>
    <xf numFmtId="0" fontId="21" fillId="0" borderId="0"/>
    <xf numFmtId="0" fontId="3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22" fillId="0" borderId="0"/>
    <xf numFmtId="0" fontId="21" fillId="0" borderId="0"/>
    <xf numFmtId="0" fontId="3" fillId="0" borderId="0"/>
    <xf numFmtId="0" fontId="22" fillId="0" borderId="0"/>
    <xf numFmtId="0" fontId="3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1" fillId="0" borderId="0"/>
    <xf numFmtId="0" fontId="22" fillId="0" borderId="0"/>
    <xf numFmtId="0" fontId="3" fillId="38" borderId="11" applyNumberFormat="0" applyFont="0" applyAlignment="0" applyProtection="0"/>
    <xf numFmtId="0" fontId="1" fillId="2" borderId="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1" fillId="2" borderId="1" applyNumberFormat="0" applyFon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9" fontId="1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2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1" fillId="0" borderId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43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165" fontId="30" fillId="0" borderId="0" xfId="0" applyNumberFormat="1" applyFont="1" applyAlignment="1">
      <alignment horizontal="center"/>
    </xf>
    <xf numFmtId="0" fontId="30" fillId="15" borderId="0" xfId="0" applyFont="1" applyFill="1"/>
    <xf numFmtId="0" fontId="3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15" borderId="0" xfId="0" applyFont="1" applyFill="1"/>
    <xf numFmtId="44" fontId="30" fillId="0" borderId="0" xfId="0" applyNumberFormat="1" applyFont="1"/>
    <xf numFmtId="164" fontId="30" fillId="15" borderId="0" xfId="0" applyNumberFormat="1" applyFont="1" applyFill="1"/>
    <xf numFmtId="44" fontId="30" fillId="15" borderId="0" xfId="0" applyNumberFormat="1" applyFont="1" applyFill="1"/>
    <xf numFmtId="164" fontId="4" fillId="15" borderId="3" xfId="0" applyNumberFormat="1" applyFont="1" applyFill="1" applyBorder="1"/>
    <xf numFmtId="164" fontId="4" fillId="15" borderId="0" xfId="0" applyNumberFormat="1" applyFont="1" applyFill="1"/>
    <xf numFmtId="0" fontId="30" fillId="15" borderId="14" xfId="0" applyFont="1" applyFill="1" applyBorder="1"/>
    <xf numFmtId="0" fontId="30" fillId="0" borderId="14" xfId="0" applyFont="1" applyBorder="1" applyAlignment="1">
      <alignment horizontal="center"/>
    </xf>
    <xf numFmtId="44" fontId="4" fillId="0" borderId="0" xfId="0" applyNumberFormat="1" applyFont="1"/>
    <xf numFmtId="164" fontId="4" fillId="0" borderId="0" xfId="0" applyNumberFormat="1" applyFont="1"/>
    <xf numFmtId="44" fontId="4" fillId="39" borderId="0" xfId="0" applyNumberFormat="1" applyFont="1" applyFill="1" applyProtection="1">
      <protection locked="0"/>
    </xf>
    <xf numFmtId="43" fontId="4" fillId="39" borderId="0" xfId="0" applyNumberFormat="1" applyFont="1" applyFill="1" applyProtection="1">
      <protection locked="0"/>
    </xf>
    <xf numFmtId="39" fontId="4" fillId="0" borderId="0" xfId="0" applyNumberFormat="1" applyFont="1"/>
    <xf numFmtId="44" fontId="4" fillId="39" borderId="14" xfId="0" applyNumberFormat="1" applyFont="1" applyFill="1" applyBorder="1" applyProtection="1">
      <protection locked="0"/>
    </xf>
    <xf numFmtId="44" fontId="4" fillId="0" borderId="14" xfId="0" applyNumberFormat="1" applyFont="1" applyBorder="1"/>
    <xf numFmtId="44" fontId="4" fillId="0" borderId="15" xfId="0" applyNumberFormat="1" applyFont="1" applyBorder="1"/>
    <xf numFmtId="44" fontId="4" fillId="15" borderId="0" xfId="0" applyNumberFormat="1" applyFont="1" applyFill="1"/>
    <xf numFmtId="164" fontId="4" fillId="40" borderId="0" xfId="0" applyNumberFormat="1" applyFont="1" applyFill="1" applyAlignment="1">
      <alignment horizontal="right"/>
    </xf>
    <xf numFmtId="164" fontId="4" fillId="15" borderId="0" xfId="0" applyNumberFormat="1" applyFont="1" applyFill="1" applyProtection="1">
      <protection locked="0"/>
    </xf>
    <xf numFmtId="39" fontId="4" fillId="0" borderId="0" xfId="0" applyNumberFormat="1" applyFont="1" applyProtection="1">
      <protection locked="0"/>
    </xf>
    <xf numFmtId="39" fontId="4" fillId="15" borderId="0" xfId="0" applyNumberFormat="1" applyFont="1" applyFill="1" applyProtection="1">
      <protection locked="0"/>
    </xf>
    <xf numFmtId="39" fontId="4" fillId="15" borderId="0" xfId="0" applyNumberFormat="1" applyFont="1" applyFill="1"/>
    <xf numFmtId="44" fontId="4" fillId="15" borderId="14" xfId="0" applyNumberFormat="1" applyFont="1" applyFill="1" applyBorder="1"/>
    <xf numFmtId="44" fontId="30" fillId="15" borderId="4" xfId="0" applyNumberFormat="1" applyFont="1" applyFill="1" applyBorder="1"/>
    <xf numFmtId="14" fontId="4" fillId="39" borderId="0" xfId="0" applyNumberFormat="1" applyFont="1" applyFill="1" applyProtection="1">
      <protection locked="0"/>
    </xf>
    <xf numFmtId="0" fontId="4" fillId="0" borderId="0" xfId="0" applyFont="1" applyProtection="1">
      <protection locked="0"/>
    </xf>
    <xf numFmtId="0" fontId="4" fillId="15" borderId="0" xfId="0" applyFont="1" applyFill="1" applyAlignment="1">
      <alignment wrapText="1"/>
    </xf>
    <xf numFmtId="0" fontId="4" fillId="39" borderId="0" xfId="0" applyFont="1" applyFill="1" applyAlignment="1" applyProtection="1">
      <alignment vertical="top" wrapText="1"/>
      <protection locked="0"/>
    </xf>
    <xf numFmtId="0" fontId="30" fillId="41" borderId="0" xfId="0" applyFont="1" applyFill="1" applyAlignment="1">
      <alignment horizontal="center"/>
    </xf>
    <xf numFmtId="0" fontId="30" fillId="15" borderId="0" xfId="0" applyFont="1" applyFill="1" applyAlignment="1">
      <alignment horizontal="center"/>
    </xf>
    <xf numFmtId="0" fontId="30" fillId="41" borderId="14" xfId="0" applyFont="1" applyFill="1" applyBorder="1" applyAlignment="1">
      <alignment horizontal="center"/>
    </xf>
    <xf numFmtId="44" fontId="4" fillId="16" borderId="0" xfId="0" applyNumberFormat="1" applyFont="1" applyFill="1"/>
    <xf numFmtId="44" fontId="4" fillId="16" borderId="2" xfId="0" applyNumberFormat="1" applyFont="1" applyFill="1" applyBorder="1"/>
    <xf numFmtId="0" fontId="31" fillId="42" borderId="0" xfId="0" applyFont="1" applyFill="1" applyAlignment="1" applyProtection="1">
      <alignment vertical="top" wrapText="1"/>
      <protection locked="0"/>
    </xf>
    <xf numFmtId="44" fontId="4" fillId="0" borderId="2" xfId="0" applyNumberFormat="1" applyFont="1" applyBorder="1"/>
    <xf numFmtId="44" fontId="4" fillId="0" borderId="0" xfId="0" applyNumberFormat="1" applyFont="1" applyProtection="1">
      <protection locked="0"/>
    </xf>
    <xf numFmtId="0" fontId="32" fillId="0" borderId="0" xfId="0" applyFont="1"/>
    <xf numFmtId="0" fontId="33" fillId="42" borderId="0" xfId="0" applyFont="1" applyFill="1" applyAlignment="1" applyProtection="1">
      <alignment vertical="top" wrapText="1"/>
      <protection locked="0"/>
    </xf>
    <xf numFmtId="0" fontId="34" fillId="42" borderId="0" xfId="0" applyFont="1" applyFill="1" applyAlignment="1" applyProtection="1">
      <alignment vertical="top" wrapText="1"/>
      <protection locked="0"/>
    </xf>
    <xf numFmtId="0" fontId="29" fillId="42" borderId="0" xfId="0" applyFont="1" applyFill="1" applyAlignment="1" applyProtection="1">
      <alignment vertical="top" wrapText="1"/>
      <protection locked="0"/>
    </xf>
    <xf numFmtId="0" fontId="4" fillId="42" borderId="0" xfId="0" applyFont="1" applyFill="1" applyAlignment="1" applyProtection="1">
      <alignment vertical="top" wrapText="1"/>
      <protection locked="0"/>
    </xf>
    <xf numFmtId="0" fontId="30" fillId="41" borderId="0" xfId="0" applyFont="1" applyFill="1" applyAlignment="1">
      <alignment horizontal="center" wrapText="1"/>
    </xf>
    <xf numFmtId="0" fontId="35" fillId="42" borderId="0" xfId="0" applyFont="1" applyFill="1" applyAlignment="1" applyProtection="1">
      <alignment vertical="top"/>
      <protection locked="0"/>
    </xf>
    <xf numFmtId="0" fontId="35" fillId="43" borderId="0" xfId="0" applyFont="1" applyFill="1"/>
    <xf numFmtId="0" fontId="35" fillId="42" borderId="0" xfId="0" applyFont="1" applyFill="1" applyAlignment="1" applyProtection="1">
      <alignment vertical="top" wrapText="1"/>
      <protection locked="0"/>
    </xf>
    <xf numFmtId="0" fontId="3" fillId="16" borderId="0" xfId="1" applyFont="1" applyFill="1" applyAlignment="1" applyProtection="1">
      <alignment vertical="top"/>
      <protection locked="0"/>
    </xf>
    <xf numFmtId="0" fontId="4" fillId="39" borderId="0" xfId="0" applyFont="1" applyFill="1" applyAlignment="1" applyProtection="1">
      <alignment vertical="top"/>
      <protection locked="0"/>
    </xf>
    <xf numFmtId="0" fontId="36" fillId="42" borderId="0" xfId="0" applyFont="1" applyFill="1" applyAlignment="1" applyProtection="1">
      <alignment vertical="top" wrapText="1"/>
      <protection locked="0"/>
    </xf>
    <xf numFmtId="0" fontId="35" fillId="44" borderId="0" xfId="0" applyFont="1" applyFill="1" applyAlignment="1" applyProtection="1">
      <alignment vertical="top" wrapText="1"/>
      <protection locked="0"/>
    </xf>
    <xf numFmtId="0" fontId="29" fillId="44" borderId="0" xfId="0" applyFont="1" applyFill="1" applyAlignment="1" applyProtection="1">
      <alignment vertical="top" wrapText="1"/>
      <protection locked="0"/>
    </xf>
    <xf numFmtId="0" fontId="0" fillId="45" borderId="0" xfId="0" applyFill="1" applyProtection="1">
      <protection locked="0"/>
    </xf>
    <xf numFmtId="43" fontId="4" fillId="0" borderId="0" xfId="0" applyNumberFormat="1" applyFont="1" applyProtection="1">
      <protection locked="0"/>
    </xf>
  </cellXfs>
  <cellStyles count="1263">
    <cellStyle name="20% - Accent1 2" xfId="2" xr:uid="{00000000-0005-0000-0000-000000000000}"/>
    <cellStyle name="20% - Accent1 2 2" xfId="3" xr:uid="{00000000-0005-0000-0000-000001000000}"/>
    <cellStyle name="20% - Accent2 2" xfId="4" xr:uid="{00000000-0005-0000-0000-000002000000}"/>
    <cellStyle name="20% - Accent2 2 2" xfId="5" xr:uid="{00000000-0005-0000-0000-000003000000}"/>
    <cellStyle name="20% - Accent3 2" xfId="6" xr:uid="{00000000-0005-0000-0000-000004000000}"/>
    <cellStyle name="20% - Accent3 2 2" xfId="7" xr:uid="{00000000-0005-0000-0000-000005000000}"/>
    <cellStyle name="20% - Accent4 2" xfId="8" xr:uid="{00000000-0005-0000-0000-000006000000}"/>
    <cellStyle name="20% - Accent4 2 2" xfId="9" xr:uid="{00000000-0005-0000-0000-000007000000}"/>
    <cellStyle name="20% - Accent5 2" xfId="10" xr:uid="{00000000-0005-0000-0000-000008000000}"/>
    <cellStyle name="20% - Accent5 2 2" xfId="11" xr:uid="{00000000-0005-0000-0000-000009000000}"/>
    <cellStyle name="20% - Accent6 2" xfId="12" xr:uid="{00000000-0005-0000-0000-00000A000000}"/>
    <cellStyle name="20% - Accent6 2 2" xfId="13" xr:uid="{00000000-0005-0000-0000-00000B000000}"/>
    <cellStyle name="40% - Accent1 2" xfId="14" xr:uid="{00000000-0005-0000-0000-00000C000000}"/>
    <cellStyle name="40% - Accent1 2 2" xfId="15" xr:uid="{00000000-0005-0000-0000-00000D000000}"/>
    <cellStyle name="40% - Accent2 2" xfId="16" xr:uid="{00000000-0005-0000-0000-00000E000000}"/>
    <cellStyle name="40% - Accent2 2 2" xfId="17" xr:uid="{00000000-0005-0000-0000-00000F000000}"/>
    <cellStyle name="40% - Accent3 2" xfId="18" xr:uid="{00000000-0005-0000-0000-000010000000}"/>
    <cellStyle name="40% - Accent3 2 2" xfId="19" xr:uid="{00000000-0005-0000-0000-000011000000}"/>
    <cellStyle name="40% - Accent4 2" xfId="20" xr:uid="{00000000-0005-0000-0000-000012000000}"/>
    <cellStyle name="40% - Accent4 2 2" xfId="21" xr:uid="{00000000-0005-0000-0000-000013000000}"/>
    <cellStyle name="40% - Accent5 2" xfId="22" xr:uid="{00000000-0005-0000-0000-000014000000}"/>
    <cellStyle name="40% - Accent5 2 2" xfId="23" xr:uid="{00000000-0005-0000-0000-000015000000}"/>
    <cellStyle name="40% - Accent6 2" xfId="24" xr:uid="{00000000-0005-0000-0000-000016000000}"/>
    <cellStyle name="40% - Accent6 2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Bad 2" xfId="38" xr:uid="{00000000-0005-0000-0000-000024000000}"/>
    <cellStyle name="Calculation 2" xfId="39" xr:uid="{00000000-0005-0000-0000-000025000000}"/>
    <cellStyle name="Calculation 2 10" xfId="169" xr:uid="{00000000-0005-0000-0000-000026000000}"/>
    <cellStyle name="Calculation 2 10 2" xfId="170" xr:uid="{00000000-0005-0000-0000-000027000000}"/>
    <cellStyle name="Calculation 2 11" xfId="171" xr:uid="{00000000-0005-0000-0000-000028000000}"/>
    <cellStyle name="Calculation 2 11 2" xfId="172" xr:uid="{00000000-0005-0000-0000-000029000000}"/>
    <cellStyle name="Calculation 2 12" xfId="173" xr:uid="{00000000-0005-0000-0000-00002A000000}"/>
    <cellStyle name="Calculation 2 12 2" xfId="174" xr:uid="{00000000-0005-0000-0000-00002B000000}"/>
    <cellStyle name="Calculation 2 13" xfId="175" xr:uid="{00000000-0005-0000-0000-00002C000000}"/>
    <cellStyle name="Calculation 2 13 2" xfId="176" xr:uid="{00000000-0005-0000-0000-00002D000000}"/>
    <cellStyle name="Calculation 2 14" xfId="177" xr:uid="{00000000-0005-0000-0000-00002E000000}"/>
    <cellStyle name="Calculation 2 14 2" xfId="178" xr:uid="{00000000-0005-0000-0000-00002F000000}"/>
    <cellStyle name="Calculation 2 15" xfId="179" xr:uid="{00000000-0005-0000-0000-000030000000}"/>
    <cellStyle name="Calculation 2 15 2" xfId="180" xr:uid="{00000000-0005-0000-0000-000031000000}"/>
    <cellStyle name="Calculation 2 16" xfId="181" xr:uid="{00000000-0005-0000-0000-000032000000}"/>
    <cellStyle name="Calculation 2 16 2" xfId="182" xr:uid="{00000000-0005-0000-0000-000033000000}"/>
    <cellStyle name="Calculation 2 17" xfId="183" xr:uid="{00000000-0005-0000-0000-000034000000}"/>
    <cellStyle name="Calculation 2 17 2" xfId="184" xr:uid="{00000000-0005-0000-0000-000035000000}"/>
    <cellStyle name="Calculation 2 18" xfId="185" xr:uid="{00000000-0005-0000-0000-000036000000}"/>
    <cellStyle name="Calculation 2 18 2" xfId="186" xr:uid="{00000000-0005-0000-0000-000037000000}"/>
    <cellStyle name="Calculation 2 19" xfId="187" xr:uid="{00000000-0005-0000-0000-000038000000}"/>
    <cellStyle name="Calculation 2 19 2" xfId="188" xr:uid="{00000000-0005-0000-0000-000039000000}"/>
    <cellStyle name="Calculation 2 2" xfId="40" xr:uid="{00000000-0005-0000-0000-00003A000000}"/>
    <cellStyle name="Calculation 2 2 10" xfId="189" xr:uid="{00000000-0005-0000-0000-00003B000000}"/>
    <cellStyle name="Calculation 2 2 10 2" xfId="190" xr:uid="{00000000-0005-0000-0000-00003C000000}"/>
    <cellStyle name="Calculation 2 2 11" xfId="191" xr:uid="{00000000-0005-0000-0000-00003D000000}"/>
    <cellStyle name="Calculation 2 2 11 2" xfId="192" xr:uid="{00000000-0005-0000-0000-00003E000000}"/>
    <cellStyle name="Calculation 2 2 12" xfId="193" xr:uid="{00000000-0005-0000-0000-00003F000000}"/>
    <cellStyle name="Calculation 2 2 12 2" xfId="194" xr:uid="{00000000-0005-0000-0000-000040000000}"/>
    <cellStyle name="Calculation 2 2 13" xfId="195" xr:uid="{00000000-0005-0000-0000-000041000000}"/>
    <cellStyle name="Calculation 2 2 13 2" xfId="196" xr:uid="{00000000-0005-0000-0000-000042000000}"/>
    <cellStyle name="Calculation 2 2 14" xfId="197" xr:uid="{00000000-0005-0000-0000-000043000000}"/>
    <cellStyle name="Calculation 2 2 14 2" xfId="198" xr:uid="{00000000-0005-0000-0000-000044000000}"/>
    <cellStyle name="Calculation 2 2 15" xfId="199" xr:uid="{00000000-0005-0000-0000-000045000000}"/>
    <cellStyle name="Calculation 2 2 15 2" xfId="200" xr:uid="{00000000-0005-0000-0000-000046000000}"/>
    <cellStyle name="Calculation 2 2 16" xfId="201" xr:uid="{00000000-0005-0000-0000-000047000000}"/>
    <cellStyle name="Calculation 2 2 16 2" xfId="202" xr:uid="{00000000-0005-0000-0000-000048000000}"/>
    <cellStyle name="Calculation 2 2 17" xfId="203" xr:uid="{00000000-0005-0000-0000-000049000000}"/>
    <cellStyle name="Calculation 2 2 17 2" xfId="204" xr:uid="{00000000-0005-0000-0000-00004A000000}"/>
    <cellStyle name="Calculation 2 2 18" xfId="205" xr:uid="{00000000-0005-0000-0000-00004B000000}"/>
    <cellStyle name="Calculation 2 2 18 2" xfId="206" xr:uid="{00000000-0005-0000-0000-00004C000000}"/>
    <cellStyle name="Calculation 2 2 19" xfId="207" xr:uid="{00000000-0005-0000-0000-00004D000000}"/>
    <cellStyle name="Calculation 2 2 19 2" xfId="208" xr:uid="{00000000-0005-0000-0000-00004E000000}"/>
    <cellStyle name="Calculation 2 2 2" xfId="209" xr:uid="{00000000-0005-0000-0000-00004F000000}"/>
    <cellStyle name="Calculation 2 2 2 2" xfId="210" xr:uid="{00000000-0005-0000-0000-000050000000}"/>
    <cellStyle name="Calculation 2 2 20" xfId="211" xr:uid="{00000000-0005-0000-0000-000051000000}"/>
    <cellStyle name="Calculation 2 2 20 2" xfId="212" xr:uid="{00000000-0005-0000-0000-000052000000}"/>
    <cellStyle name="Calculation 2 2 21" xfId="213" xr:uid="{00000000-0005-0000-0000-000053000000}"/>
    <cellStyle name="Calculation 2 2 21 2" xfId="214" xr:uid="{00000000-0005-0000-0000-000054000000}"/>
    <cellStyle name="Calculation 2 2 22" xfId="215" xr:uid="{00000000-0005-0000-0000-000055000000}"/>
    <cellStyle name="Calculation 2 2 22 2" xfId="216" xr:uid="{00000000-0005-0000-0000-000056000000}"/>
    <cellStyle name="Calculation 2 2 23" xfId="217" xr:uid="{00000000-0005-0000-0000-000057000000}"/>
    <cellStyle name="Calculation 2 2 23 2" xfId="218" xr:uid="{00000000-0005-0000-0000-000058000000}"/>
    <cellStyle name="Calculation 2 2 24" xfId="219" xr:uid="{00000000-0005-0000-0000-000059000000}"/>
    <cellStyle name="Calculation 2 2 24 2" xfId="220" xr:uid="{00000000-0005-0000-0000-00005A000000}"/>
    <cellStyle name="Calculation 2 2 25" xfId="221" xr:uid="{00000000-0005-0000-0000-00005B000000}"/>
    <cellStyle name="Calculation 2 2 25 2" xfId="222" xr:uid="{00000000-0005-0000-0000-00005C000000}"/>
    <cellStyle name="Calculation 2 2 26" xfId="223" xr:uid="{00000000-0005-0000-0000-00005D000000}"/>
    <cellStyle name="Calculation 2 2 26 2" xfId="224" xr:uid="{00000000-0005-0000-0000-00005E000000}"/>
    <cellStyle name="Calculation 2 2 27" xfId="225" xr:uid="{00000000-0005-0000-0000-00005F000000}"/>
    <cellStyle name="Calculation 2 2 27 2" xfId="226" xr:uid="{00000000-0005-0000-0000-000060000000}"/>
    <cellStyle name="Calculation 2 2 28" xfId="227" xr:uid="{00000000-0005-0000-0000-000061000000}"/>
    <cellStyle name="Calculation 2 2 28 2" xfId="228" xr:uid="{00000000-0005-0000-0000-000062000000}"/>
    <cellStyle name="Calculation 2 2 29" xfId="229" xr:uid="{00000000-0005-0000-0000-000063000000}"/>
    <cellStyle name="Calculation 2 2 29 2" xfId="230" xr:uid="{00000000-0005-0000-0000-000064000000}"/>
    <cellStyle name="Calculation 2 2 3" xfId="231" xr:uid="{00000000-0005-0000-0000-000065000000}"/>
    <cellStyle name="Calculation 2 2 3 2" xfId="232" xr:uid="{00000000-0005-0000-0000-000066000000}"/>
    <cellStyle name="Calculation 2 2 30" xfId="233" xr:uid="{00000000-0005-0000-0000-000067000000}"/>
    <cellStyle name="Calculation 2 2 30 2" xfId="234" xr:uid="{00000000-0005-0000-0000-000068000000}"/>
    <cellStyle name="Calculation 2 2 31" xfId="235" xr:uid="{00000000-0005-0000-0000-000069000000}"/>
    <cellStyle name="Calculation 2 2 31 2" xfId="236" xr:uid="{00000000-0005-0000-0000-00006A000000}"/>
    <cellStyle name="Calculation 2 2 32" xfId="237" xr:uid="{00000000-0005-0000-0000-00006B000000}"/>
    <cellStyle name="Calculation 2 2 32 2" xfId="238" xr:uid="{00000000-0005-0000-0000-00006C000000}"/>
    <cellStyle name="Calculation 2 2 33" xfId="239" xr:uid="{00000000-0005-0000-0000-00006D000000}"/>
    <cellStyle name="Calculation 2 2 33 2" xfId="240" xr:uid="{00000000-0005-0000-0000-00006E000000}"/>
    <cellStyle name="Calculation 2 2 34" xfId="241" xr:uid="{00000000-0005-0000-0000-00006F000000}"/>
    <cellStyle name="Calculation 2 2 34 2" xfId="242" xr:uid="{00000000-0005-0000-0000-000070000000}"/>
    <cellStyle name="Calculation 2 2 35" xfId="243" xr:uid="{00000000-0005-0000-0000-000071000000}"/>
    <cellStyle name="Calculation 2 2 35 2" xfId="244" xr:uid="{00000000-0005-0000-0000-000072000000}"/>
    <cellStyle name="Calculation 2 2 36" xfId="245" xr:uid="{00000000-0005-0000-0000-000073000000}"/>
    <cellStyle name="Calculation 2 2 36 2" xfId="246" xr:uid="{00000000-0005-0000-0000-000074000000}"/>
    <cellStyle name="Calculation 2 2 37" xfId="247" xr:uid="{00000000-0005-0000-0000-000075000000}"/>
    <cellStyle name="Calculation 2 2 37 2" xfId="248" xr:uid="{00000000-0005-0000-0000-000076000000}"/>
    <cellStyle name="Calculation 2 2 38" xfId="249" xr:uid="{00000000-0005-0000-0000-000077000000}"/>
    <cellStyle name="Calculation 2 2 38 2" xfId="250" xr:uid="{00000000-0005-0000-0000-000078000000}"/>
    <cellStyle name="Calculation 2 2 39" xfId="251" xr:uid="{00000000-0005-0000-0000-000079000000}"/>
    <cellStyle name="Calculation 2 2 39 2" xfId="252" xr:uid="{00000000-0005-0000-0000-00007A000000}"/>
    <cellStyle name="Calculation 2 2 4" xfId="253" xr:uid="{00000000-0005-0000-0000-00007B000000}"/>
    <cellStyle name="Calculation 2 2 4 2" xfId="254" xr:uid="{00000000-0005-0000-0000-00007C000000}"/>
    <cellStyle name="Calculation 2 2 40" xfId="255" xr:uid="{00000000-0005-0000-0000-00007D000000}"/>
    <cellStyle name="Calculation 2 2 40 2" xfId="256" xr:uid="{00000000-0005-0000-0000-00007E000000}"/>
    <cellStyle name="Calculation 2 2 41" xfId="257" xr:uid="{00000000-0005-0000-0000-00007F000000}"/>
    <cellStyle name="Calculation 2 2 41 2" xfId="258" xr:uid="{00000000-0005-0000-0000-000080000000}"/>
    <cellStyle name="Calculation 2 2 42" xfId="259" xr:uid="{00000000-0005-0000-0000-000081000000}"/>
    <cellStyle name="Calculation 2 2 42 2" xfId="260" xr:uid="{00000000-0005-0000-0000-000082000000}"/>
    <cellStyle name="Calculation 2 2 43" xfId="261" xr:uid="{00000000-0005-0000-0000-000083000000}"/>
    <cellStyle name="Calculation 2 2 43 2" xfId="262" xr:uid="{00000000-0005-0000-0000-000084000000}"/>
    <cellStyle name="Calculation 2 2 44" xfId="263" xr:uid="{00000000-0005-0000-0000-000085000000}"/>
    <cellStyle name="Calculation 2 2 44 2" xfId="264" xr:uid="{00000000-0005-0000-0000-000086000000}"/>
    <cellStyle name="Calculation 2 2 45" xfId="265" xr:uid="{00000000-0005-0000-0000-000087000000}"/>
    <cellStyle name="Calculation 2 2 45 2" xfId="266" xr:uid="{00000000-0005-0000-0000-000088000000}"/>
    <cellStyle name="Calculation 2 2 46" xfId="267" xr:uid="{00000000-0005-0000-0000-000089000000}"/>
    <cellStyle name="Calculation 2 2 46 2" xfId="268" xr:uid="{00000000-0005-0000-0000-00008A000000}"/>
    <cellStyle name="Calculation 2 2 47" xfId="269" xr:uid="{00000000-0005-0000-0000-00008B000000}"/>
    <cellStyle name="Calculation 2 2 47 2" xfId="270" xr:uid="{00000000-0005-0000-0000-00008C000000}"/>
    <cellStyle name="Calculation 2 2 48" xfId="271" xr:uid="{00000000-0005-0000-0000-00008D000000}"/>
    <cellStyle name="Calculation 2 2 48 2" xfId="272" xr:uid="{00000000-0005-0000-0000-00008E000000}"/>
    <cellStyle name="Calculation 2 2 49" xfId="273" xr:uid="{00000000-0005-0000-0000-00008F000000}"/>
    <cellStyle name="Calculation 2 2 49 2" xfId="274" xr:uid="{00000000-0005-0000-0000-000090000000}"/>
    <cellStyle name="Calculation 2 2 5" xfId="275" xr:uid="{00000000-0005-0000-0000-000091000000}"/>
    <cellStyle name="Calculation 2 2 5 2" xfId="276" xr:uid="{00000000-0005-0000-0000-000092000000}"/>
    <cellStyle name="Calculation 2 2 50" xfId="277" xr:uid="{00000000-0005-0000-0000-000093000000}"/>
    <cellStyle name="Calculation 2 2 50 2" xfId="278" xr:uid="{00000000-0005-0000-0000-000094000000}"/>
    <cellStyle name="Calculation 2 2 51" xfId="279" xr:uid="{00000000-0005-0000-0000-000095000000}"/>
    <cellStyle name="Calculation 2 2 51 2" xfId="280" xr:uid="{00000000-0005-0000-0000-000096000000}"/>
    <cellStyle name="Calculation 2 2 52" xfId="281" xr:uid="{00000000-0005-0000-0000-000097000000}"/>
    <cellStyle name="Calculation 2 2 52 2" xfId="282" xr:uid="{00000000-0005-0000-0000-000098000000}"/>
    <cellStyle name="Calculation 2 2 53" xfId="283" xr:uid="{00000000-0005-0000-0000-000099000000}"/>
    <cellStyle name="Calculation 2 2 54" xfId="284" xr:uid="{00000000-0005-0000-0000-00009A000000}"/>
    <cellStyle name="Calculation 2 2 55" xfId="285" xr:uid="{00000000-0005-0000-0000-00009B000000}"/>
    <cellStyle name="Calculation 2 2 56" xfId="286" xr:uid="{00000000-0005-0000-0000-00009C000000}"/>
    <cellStyle name="Calculation 2 2 57" xfId="287" xr:uid="{00000000-0005-0000-0000-00009D000000}"/>
    <cellStyle name="Calculation 2 2 6" xfId="288" xr:uid="{00000000-0005-0000-0000-00009E000000}"/>
    <cellStyle name="Calculation 2 2 6 2" xfId="289" xr:uid="{00000000-0005-0000-0000-00009F000000}"/>
    <cellStyle name="Calculation 2 2 7" xfId="290" xr:uid="{00000000-0005-0000-0000-0000A0000000}"/>
    <cellStyle name="Calculation 2 2 7 2" xfId="291" xr:uid="{00000000-0005-0000-0000-0000A1000000}"/>
    <cellStyle name="Calculation 2 2 8" xfId="292" xr:uid="{00000000-0005-0000-0000-0000A2000000}"/>
    <cellStyle name="Calculation 2 2 8 2" xfId="293" xr:uid="{00000000-0005-0000-0000-0000A3000000}"/>
    <cellStyle name="Calculation 2 2 9" xfId="294" xr:uid="{00000000-0005-0000-0000-0000A4000000}"/>
    <cellStyle name="Calculation 2 2 9 2" xfId="295" xr:uid="{00000000-0005-0000-0000-0000A5000000}"/>
    <cellStyle name="Calculation 2 20" xfId="296" xr:uid="{00000000-0005-0000-0000-0000A6000000}"/>
    <cellStyle name="Calculation 2 20 2" xfId="297" xr:uid="{00000000-0005-0000-0000-0000A7000000}"/>
    <cellStyle name="Calculation 2 21" xfId="298" xr:uid="{00000000-0005-0000-0000-0000A8000000}"/>
    <cellStyle name="Calculation 2 21 2" xfId="299" xr:uid="{00000000-0005-0000-0000-0000A9000000}"/>
    <cellStyle name="Calculation 2 22" xfId="300" xr:uid="{00000000-0005-0000-0000-0000AA000000}"/>
    <cellStyle name="Calculation 2 22 2" xfId="301" xr:uid="{00000000-0005-0000-0000-0000AB000000}"/>
    <cellStyle name="Calculation 2 23" xfId="302" xr:uid="{00000000-0005-0000-0000-0000AC000000}"/>
    <cellStyle name="Calculation 2 23 2" xfId="303" xr:uid="{00000000-0005-0000-0000-0000AD000000}"/>
    <cellStyle name="Calculation 2 24" xfId="304" xr:uid="{00000000-0005-0000-0000-0000AE000000}"/>
    <cellStyle name="Calculation 2 24 2" xfId="305" xr:uid="{00000000-0005-0000-0000-0000AF000000}"/>
    <cellStyle name="Calculation 2 25" xfId="306" xr:uid="{00000000-0005-0000-0000-0000B0000000}"/>
    <cellStyle name="Calculation 2 25 2" xfId="307" xr:uid="{00000000-0005-0000-0000-0000B1000000}"/>
    <cellStyle name="Calculation 2 26" xfId="308" xr:uid="{00000000-0005-0000-0000-0000B2000000}"/>
    <cellStyle name="Calculation 2 26 2" xfId="309" xr:uid="{00000000-0005-0000-0000-0000B3000000}"/>
    <cellStyle name="Calculation 2 27" xfId="310" xr:uid="{00000000-0005-0000-0000-0000B4000000}"/>
    <cellStyle name="Calculation 2 27 2" xfId="311" xr:uid="{00000000-0005-0000-0000-0000B5000000}"/>
    <cellStyle name="Calculation 2 28" xfId="312" xr:uid="{00000000-0005-0000-0000-0000B6000000}"/>
    <cellStyle name="Calculation 2 28 2" xfId="313" xr:uid="{00000000-0005-0000-0000-0000B7000000}"/>
    <cellStyle name="Calculation 2 29" xfId="314" xr:uid="{00000000-0005-0000-0000-0000B8000000}"/>
    <cellStyle name="Calculation 2 29 2" xfId="315" xr:uid="{00000000-0005-0000-0000-0000B9000000}"/>
    <cellStyle name="Calculation 2 3" xfId="316" xr:uid="{00000000-0005-0000-0000-0000BA000000}"/>
    <cellStyle name="Calculation 2 3 2" xfId="317" xr:uid="{00000000-0005-0000-0000-0000BB000000}"/>
    <cellStyle name="Calculation 2 30" xfId="318" xr:uid="{00000000-0005-0000-0000-0000BC000000}"/>
    <cellStyle name="Calculation 2 30 2" xfId="319" xr:uid="{00000000-0005-0000-0000-0000BD000000}"/>
    <cellStyle name="Calculation 2 31" xfId="320" xr:uid="{00000000-0005-0000-0000-0000BE000000}"/>
    <cellStyle name="Calculation 2 31 2" xfId="321" xr:uid="{00000000-0005-0000-0000-0000BF000000}"/>
    <cellStyle name="Calculation 2 32" xfId="322" xr:uid="{00000000-0005-0000-0000-0000C0000000}"/>
    <cellStyle name="Calculation 2 32 2" xfId="323" xr:uid="{00000000-0005-0000-0000-0000C1000000}"/>
    <cellStyle name="Calculation 2 33" xfId="324" xr:uid="{00000000-0005-0000-0000-0000C2000000}"/>
    <cellStyle name="Calculation 2 33 2" xfId="325" xr:uid="{00000000-0005-0000-0000-0000C3000000}"/>
    <cellStyle name="Calculation 2 34" xfId="326" xr:uid="{00000000-0005-0000-0000-0000C4000000}"/>
    <cellStyle name="Calculation 2 34 2" xfId="327" xr:uid="{00000000-0005-0000-0000-0000C5000000}"/>
    <cellStyle name="Calculation 2 35" xfId="328" xr:uid="{00000000-0005-0000-0000-0000C6000000}"/>
    <cellStyle name="Calculation 2 35 2" xfId="329" xr:uid="{00000000-0005-0000-0000-0000C7000000}"/>
    <cellStyle name="Calculation 2 36" xfId="330" xr:uid="{00000000-0005-0000-0000-0000C8000000}"/>
    <cellStyle name="Calculation 2 36 2" xfId="331" xr:uid="{00000000-0005-0000-0000-0000C9000000}"/>
    <cellStyle name="Calculation 2 37" xfId="332" xr:uid="{00000000-0005-0000-0000-0000CA000000}"/>
    <cellStyle name="Calculation 2 37 2" xfId="333" xr:uid="{00000000-0005-0000-0000-0000CB000000}"/>
    <cellStyle name="Calculation 2 38" xfId="334" xr:uid="{00000000-0005-0000-0000-0000CC000000}"/>
    <cellStyle name="Calculation 2 38 2" xfId="335" xr:uid="{00000000-0005-0000-0000-0000CD000000}"/>
    <cellStyle name="Calculation 2 39" xfId="336" xr:uid="{00000000-0005-0000-0000-0000CE000000}"/>
    <cellStyle name="Calculation 2 39 2" xfId="337" xr:uid="{00000000-0005-0000-0000-0000CF000000}"/>
    <cellStyle name="Calculation 2 4" xfId="338" xr:uid="{00000000-0005-0000-0000-0000D0000000}"/>
    <cellStyle name="Calculation 2 4 2" xfId="339" xr:uid="{00000000-0005-0000-0000-0000D1000000}"/>
    <cellStyle name="Calculation 2 40" xfId="340" xr:uid="{00000000-0005-0000-0000-0000D2000000}"/>
    <cellStyle name="Calculation 2 40 2" xfId="341" xr:uid="{00000000-0005-0000-0000-0000D3000000}"/>
    <cellStyle name="Calculation 2 41" xfId="342" xr:uid="{00000000-0005-0000-0000-0000D4000000}"/>
    <cellStyle name="Calculation 2 41 2" xfId="343" xr:uid="{00000000-0005-0000-0000-0000D5000000}"/>
    <cellStyle name="Calculation 2 42" xfId="344" xr:uid="{00000000-0005-0000-0000-0000D6000000}"/>
    <cellStyle name="Calculation 2 42 2" xfId="345" xr:uid="{00000000-0005-0000-0000-0000D7000000}"/>
    <cellStyle name="Calculation 2 43" xfId="346" xr:uid="{00000000-0005-0000-0000-0000D8000000}"/>
    <cellStyle name="Calculation 2 43 2" xfId="347" xr:uid="{00000000-0005-0000-0000-0000D9000000}"/>
    <cellStyle name="Calculation 2 44" xfId="348" xr:uid="{00000000-0005-0000-0000-0000DA000000}"/>
    <cellStyle name="Calculation 2 44 2" xfId="349" xr:uid="{00000000-0005-0000-0000-0000DB000000}"/>
    <cellStyle name="Calculation 2 45" xfId="350" xr:uid="{00000000-0005-0000-0000-0000DC000000}"/>
    <cellStyle name="Calculation 2 45 2" xfId="351" xr:uid="{00000000-0005-0000-0000-0000DD000000}"/>
    <cellStyle name="Calculation 2 46" xfId="352" xr:uid="{00000000-0005-0000-0000-0000DE000000}"/>
    <cellStyle name="Calculation 2 46 2" xfId="353" xr:uid="{00000000-0005-0000-0000-0000DF000000}"/>
    <cellStyle name="Calculation 2 47" xfId="354" xr:uid="{00000000-0005-0000-0000-0000E0000000}"/>
    <cellStyle name="Calculation 2 47 2" xfId="355" xr:uid="{00000000-0005-0000-0000-0000E1000000}"/>
    <cellStyle name="Calculation 2 48" xfId="356" xr:uid="{00000000-0005-0000-0000-0000E2000000}"/>
    <cellStyle name="Calculation 2 48 2" xfId="357" xr:uid="{00000000-0005-0000-0000-0000E3000000}"/>
    <cellStyle name="Calculation 2 49" xfId="358" xr:uid="{00000000-0005-0000-0000-0000E4000000}"/>
    <cellStyle name="Calculation 2 49 2" xfId="359" xr:uid="{00000000-0005-0000-0000-0000E5000000}"/>
    <cellStyle name="Calculation 2 5" xfId="360" xr:uid="{00000000-0005-0000-0000-0000E6000000}"/>
    <cellStyle name="Calculation 2 5 2" xfId="361" xr:uid="{00000000-0005-0000-0000-0000E7000000}"/>
    <cellStyle name="Calculation 2 50" xfId="362" xr:uid="{00000000-0005-0000-0000-0000E8000000}"/>
    <cellStyle name="Calculation 2 50 2" xfId="363" xr:uid="{00000000-0005-0000-0000-0000E9000000}"/>
    <cellStyle name="Calculation 2 51" xfId="364" xr:uid="{00000000-0005-0000-0000-0000EA000000}"/>
    <cellStyle name="Calculation 2 51 2" xfId="365" xr:uid="{00000000-0005-0000-0000-0000EB000000}"/>
    <cellStyle name="Calculation 2 52" xfId="366" xr:uid="{00000000-0005-0000-0000-0000EC000000}"/>
    <cellStyle name="Calculation 2 52 2" xfId="367" xr:uid="{00000000-0005-0000-0000-0000ED000000}"/>
    <cellStyle name="Calculation 2 53" xfId="368" xr:uid="{00000000-0005-0000-0000-0000EE000000}"/>
    <cellStyle name="Calculation 2 53 2" xfId="369" xr:uid="{00000000-0005-0000-0000-0000EF000000}"/>
    <cellStyle name="Calculation 2 54" xfId="370" xr:uid="{00000000-0005-0000-0000-0000F0000000}"/>
    <cellStyle name="Calculation 2 55" xfId="371" xr:uid="{00000000-0005-0000-0000-0000F1000000}"/>
    <cellStyle name="Calculation 2 56" xfId="372" xr:uid="{00000000-0005-0000-0000-0000F2000000}"/>
    <cellStyle name="Calculation 2 57" xfId="373" xr:uid="{00000000-0005-0000-0000-0000F3000000}"/>
    <cellStyle name="Calculation 2 58" xfId="374" xr:uid="{00000000-0005-0000-0000-0000F4000000}"/>
    <cellStyle name="Calculation 2 6" xfId="375" xr:uid="{00000000-0005-0000-0000-0000F5000000}"/>
    <cellStyle name="Calculation 2 6 2" xfId="376" xr:uid="{00000000-0005-0000-0000-0000F6000000}"/>
    <cellStyle name="Calculation 2 7" xfId="377" xr:uid="{00000000-0005-0000-0000-0000F7000000}"/>
    <cellStyle name="Calculation 2 7 2" xfId="378" xr:uid="{00000000-0005-0000-0000-0000F8000000}"/>
    <cellStyle name="Calculation 2 8" xfId="379" xr:uid="{00000000-0005-0000-0000-0000F9000000}"/>
    <cellStyle name="Calculation 2 8 2" xfId="380" xr:uid="{00000000-0005-0000-0000-0000FA000000}"/>
    <cellStyle name="Calculation 2 9" xfId="381" xr:uid="{00000000-0005-0000-0000-0000FB000000}"/>
    <cellStyle name="Calculation 2 9 2" xfId="382" xr:uid="{00000000-0005-0000-0000-0000FC000000}"/>
    <cellStyle name="Check Cell 2" xfId="41" xr:uid="{00000000-0005-0000-0000-0000FD000000}"/>
    <cellStyle name="Comma 19" xfId="42" xr:uid="{00000000-0005-0000-0000-0000FF000000}"/>
    <cellStyle name="Comma 2" xfId="43" xr:uid="{00000000-0005-0000-0000-000000010000}"/>
    <cellStyle name="Comma 2 10" xfId="44" xr:uid="{00000000-0005-0000-0000-000001010000}"/>
    <cellStyle name="Comma 2 11" xfId="45" xr:uid="{00000000-0005-0000-0000-000002010000}"/>
    <cellStyle name="Comma 2 12" xfId="46" xr:uid="{00000000-0005-0000-0000-000003010000}"/>
    <cellStyle name="Comma 2 13" xfId="47" xr:uid="{00000000-0005-0000-0000-000004010000}"/>
    <cellStyle name="Comma 2 14" xfId="48" xr:uid="{00000000-0005-0000-0000-000005010000}"/>
    <cellStyle name="Comma 2 15" xfId="49" xr:uid="{00000000-0005-0000-0000-000006010000}"/>
    <cellStyle name="Comma 2 16" xfId="50" xr:uid="{00000000-0005-0000-0000-000007010000}"/>
    <cellStyle name="Comma 2 17" xfId="51" xr:uid="{00000000-0005-0000-0000-000008010000}"/>
    <cellStyle name="Comma 2 2" xfId="52" xr:uid="{00000000-0005-0000-0000-000009010000}"/>
    <cellStyle name="Comma 2 2 2" xfId="53" xr:uid="{00000000-0005-0000-0000-00000A010000}"/>
    <cellStyle name="Comma 2 2 3" xfId="54" xr:uid="{00000000-0005-0000-0000-00000B010000}"/>
    <cellStyle name="Comma 2 2 4" xfId="55" xr:uid="{00000000-0005-0000-0000-00000C010000}"/>
    <cellStyle name="Comma 2 2 5" xfId="56" xr:uid="{00000000-0005-0000-0000-00000D010000}"/>
    <cellStyle name="Comma 2 3" xfId="57" xr:uid="{00000000-0005-0000-0000-00000E010000}"/>
    <cellStyle name="Comma 2 3 2" xfId="58" xr:uid="{00000000-0005-0000-0000-00000F010000}"/>
    <cellStyle name="Comma 2 4" xfId="59" xr:uid="{00000000-0005-0000-0000-000010010000}"/>
    <cellStyle name="Comma 2 5" xfId="60" xr:uid="{00000000-0005-0000-0000-000011010000}"/>
    <cellStyle name="Comma 2 6" xfId="61" xr:uid="{00000000-0005-0000-0000-000012010000}"/>
    <cellStyle name="Comma 2 7" xfId="62" xr:uid="{00000000-0005-0000-0000-000013010000}"/>
    <cellStyle name="Comma 2 8" xfId="63" xr:uid="{00000000-0005-0000-0000-000014010000}"/>
    <cellStyle name="Comma 2 9" xfId="64" xr:uid="{00000000-0005-0000-0000-000015010000}"/>
    <cellStyle name="Comma 3" xfId="65" xr:uid="{00000000-0005-0000-0000-000016010000}"/>
    <cellStyle name="Comma 3 2" xfId="66" xr:uid="{00000000-0005-0000-0000-000017010000}"/>
    <cellStyle name="Comma 4" xfId="67" xr:uid="{00000000-0005-0000-0000-000018010000}"/>
    <cellStyle name="Comma 4 2" xfId="68" xr:uid="{00000000-0005-0000-0000-000019010000}"/>
    <cellStyle name="Comma 5" xfId="1260" xr:uid="{00000000-0005-0000-0000-00001A010000}"/>
    <cellStyle name="Currency 2" xfId="69" xr:uid="{00000000-0005-0000-0000-00001C010000}"/>
    <cellStyle name="Currency 2 2" xfId="70" xr:uid="{00000000-0005-0000-0000-00001D010000}"/>
    <cellStyle name="Currency 2 3" xfId="71" xr:uid="{00000000-0005-0000-0000-00001E010000}"/>
    <cellStyle name="Currency 3" xfId="72" xr:uid="{00000000-0005-0000-0000-00001F010000}"/>
    <cellStyle name="Currency 4" xfId="73" xr:uid="{00000000-0005-0000-0000-000020010000}"/>
    <cellStyle name="Currency 5" xfId="1262" xr:uid="{00000000-0005-0000-0000-000021010000}"/>
    <cellStyle name="Explanatory Text 2" xfId="74" xr:uid="{00000000-0005-0000-0000-000022010000}"/>
    <cellStyle name="Good 2" xfId="75" xr:uid="{00000000-0005-0000-0000-000023010000}"/>
    <cellStyle name="Heading 1 2" xfId="76" xr:uid="{00000000-0005-0000-0000-000024010000}"/>
    <cellStyle name="Heading 2 2" xfId="77" xr:uid="{00000000-0005-0000-0000-000025010000}"/>
    <cellStyle name="Heading 3 2" xfId="78" xr:uid="{00000000-0005-0000-0000-000026010000}"/>
    <cellStyle name="Heading 4 2" xfId="79" xr:uid="{00000000-0005-0000-0000-000027010000}"/>
    <cellStyle name="Hyperlink 2" xfId="80" xr:uid="{00000000-0005-0000-0000-000028010000}"/>
    <cellStyle name="Hyperlink 2 2" xfId="383" xr:uid="{00000000-0005-0000-0000-000029010000}"/>
    <cellStyle name="Hyperlink 2 3" xfId="384" xr:uid="{00000000-0005-0000-0000-00002A010000}"/>
    <cellStyle name="Input 2" xfId="81" xr:uid="{00000000-0005-0000-0000-00002B010000}"/>
    <cellStyle name="Input 2 10" xfId="385" xr:uid="{00000000-0005-0000-0000-00002C010000}"/>
    <cellStyle name="Input 2 10 2" xfId="386" xr:uid="{00000000-0005-0000-0000-00002D010000}"/>
    <cellStyle name="Input 2 11" xfId="387" xr:uid="{00000000-0005-0000-0000-00002E010000}"/>
    <cellStyle name="Input 2 11 2" xfId="388" xr:uid="{00000000-0005-0000-0000-00002F010000}"/>
    <cellStyle name="Input 2 12" xfId="389" xr:uid="{00000000-0005-0000-0000-000030010000}"/>
    <cellStyle name="Input 2 12 2" xfId="390" xr:uid="{00000000-0005-0000-0000-000031010000}"/>
    <cellStyle name="Input 2 13" xfId="391" xr:uid="{00000000-0005-0000-0000-000032010000}"/>
    <cellStyle name="Input 2 13 2" xfId="392" xr:uid="{00000000-0005-0000-0000-000033010000}"/>
    <cellStyle name="Input 2 14" xfId="393" xr:uid="{00000000-0005-0000-0000-000034010000}"/>
    <cellStyle name="Input 2 14 2" xfId="394" xr:uid="{00000000-0005-0000-0000-000035010000}"/>
    <cellStyle name="Input 2 15" xfId="395" xr:uid="{00000000-0005-0000-0000-000036010000}"/>
    <cellStyle name="Input 2 15 2" xfId="396" xr:uid="{00000000-0005-0000-0000-000037010000}"/>
    <cellStyle name="Input 2 16" xfId="397" xr:uid="{00000000-0005-0000-0000-000038010000}"/>
    <cellStyle name="Input 2 16 2" xfId="398" xr:uid="{00000000-0005-0000-0000-000039010000}"/>
    <cellStyle name="Input 2 17" xfId="399" xr:uid="{00000000-0005-0000-0000-00003A010000}"/>
    <cellStyle name="Input 2 17 2" xfId="400" xr:uid="{00000000-0005-0000-0000-00003B010000}"/>
    <cellStyle name="Input 2 18" xfId="401" xr:uid="{00000000-0005-0000-0000-00003C010000}"/>
    <cellStyle name="Input 2 18 2" xfId="402" xr:uid="{00000000-0005-0000-0000-00003D010000}"/>
    <cellStyle name="Input 2 19" xfId="403" xr:uid="{00000000-0005-0000-0000-00003E010000}"/>
    <cellStyle name="Input 2 19 2" xfId="404" xr:uid="{00000000-0005-0000-0000-00003F010000}"/>
    <cellStyle name="Input 2 2" xfId="82" xr:uid="{00000000-0005-0000-0000-000040010000}"/>
    <cellStyle name="Input 2 2 10" xfId="405" xr:uid="{00000000-0005-0000-0000-000041010000}"/>
    <cellStyle name="Input 2 2 10 2" xfId="406" xr:uid="{00000000-0005-0000-0000-000042010000}"/>
    <cellStyle name="Input 2 2 11" xfId="407" xr:uid="{00000000-0005-0000-0000-000043010000}"/>
    <cellStyle name="Input 2 2 11 2" xfId="408" xr:uid="{00000000-0005-0000-0000-000044010000}"/>
    <cellStyle name="Input 2 2 12" xfId="409" xr:uid="{00000000-0005-0000-0000-000045010000}"/>
    <cellStyle name="Input 2 2 12 2" xfId="410" xr:uid="{00000000-0005-0000-0000-000046010000}"/>
    <cellStyle name="Input 2 2 13" xfId="411" xr:uid="{00000000-0005-0000-0000-000047010000}"/>
    <cellStyle name="Input 2 2 13 2" xfId="412" xr:uid="{00000000-0005-0000-0000-000048010000}"/>
    <cellStyle name="Input 2 2 14" xfId="413" xr:uid="{00000000-0005-0000-0000-000049010000}"/>
    <cellStyle name="Input 2 2 14 2" xfId="414" xr:uid="{00000000-0005-0000-0000-00004A010000}"/>
    <cellStyle name="Input 2 2 15" xfId="415" xr:uid="{00000000-0005-0000-0000-00004B010000}"/>
    <cellStyle name="Input 2 2 15 2" xfId="416" xr:uid="{00000000-0005-0000-0000-00004C010000}"/>
    <cellStyle name="Input 2 2 16" xfId="417" xr:uid="{00000000-0005-0000-0000-00004D010000}"/>
    <cellStyle name="Input 2 2 16 2" xfId="418" xr:uid="{00000000-0005-0000-0000-00004E010000}"/>
    <cellStyle name="Input 2 2 17" xfId="419" xr:uid="{00000000-0005-0000-0000-00004F010000}"/>
    <cellStyle name="Input 2 2 17 2" xfId="420" xr:uid="{00000000-0005-0000-0000-000050010000}"/>
    <cellStyle name="Input 2 2 18" xfId="421" xr:uid="{00000000-0005-0000-0000-000051010000}"/>
    <cellStyle name="Input 2 2 18 2" xfId="422" xr:uid="{00000000-0005-0000-0000-000052010000}"/>
    <cellStyle name="Input 2 2 19" xfId="423" xr:uid="{00000000-0005-0000-0000-000053010000}"/>
    <cellStyle name="Input 2 2 19 2" xfId="424" xr:uid="{00000000-0005-0000-0000-000054010000}"/>
    <cellStyle name="Input 2 2 2" xfId="425" xr:uid="{00000000-0005-0000-0000-000055010000}"/>
    <cellStyle name="Input 2 2 2 2" xfId="426" xr:uid="{00000000-0005-0000-0000-000056010000}"/>
    <cellStyle name="Input 2 2 20" xfId="427" xr:uid="{00000000-0005-0000-0000-000057010000}"/>
    <cellStyle name="Input 2 2 20 2" xfId="428" xr:uid="{00000000-0005-0000-0000-000058010000}"/>
    <cellStyle name="Input 2 2 21" xfId="429" xr:uid="{00000000-0005-0000-0000-000059010000}"/>
    <cellStyle name="Input 2 2 21 2" xfId="430" xr:uid="{00000000-0005-0000-0000-00005A010000}"/>
    <cellStyle name="Input 2 2 22" xfId="431" xr:uid="{00000000-0005-0000-0000-00005B010000}"/>
    <cellStyle name="Input 2 2 22 2" xfId="432" xr:uid="{00000000-0005-0000-0000-00005C010000}"/>
    <cellStyle name="Input 2 2 23" xfId="433" xr:uid="{00000000-0005-0000-0000-00005D010000}"/>
    <cellStyle name="Input 2 2 23 2" xfId="434" xr:uid="{00000000-0005-0000-0000-00005E010000}"/>
    <cellStyle name="Input 2 2 24" xfId="435" xr:uid="{00000000-0005-0000-0000-00005F010000}"/>
    <cellStyle name="Input 2 2 24 2" xfId="436" xr:uid="{00000000-0005-0000-0000-000060010000}"/>
    <cellStyle name="Input 2 2 25" xfId="437" xr:uid="{00000000-0005-0000-0000-000061010000}"/>
    <cellStyle name="Input 2 2 25 2" xfId="438" xr:uid="{00000000-0005-0000-0000-000062010000}"/>
    <cellStyle name="Input 2 2 26" xfId="439" xr:uid="{00000000-0005-0000-0000-000063010000}"/>
    <cellStyle name="Input 2 2 26 2" xfId="440" xr:uid="{00000000-0005-0000-0000-000064010000}"/>
    <cellStyle name="Input 2 2 27" xfId="441" xr:uid="{00000000-0005-0000-0000-000065010000}"/>
    <cellStyle name="Input 2 2 27 2" xfId="442" xr:uid="{00000000-0005-0000-0000-000066010000}"/>
    <cellStyle name="Input 2 2 28" xfId="443" xr:uid="{00000000-0005-0000-0000-000067010000}"/>
    <cellStyle name="Input 2 2 28 2" xfId="444" xr:uid="{00000000-0005-0000-0000-000068010000}"/>
    <cellStyle name="Input 2 2 29" xfId="445" xr:uid="{00000000-0005-0000-0000-000069010000}"/>
    <cellStyle name="Input 2 2 29 2" xfId="446" xr:uid="{00000000-0005-0000-0000-00006A010000}"/>
    <cellStyle name="Input 2 2 3" xfId="447" xr:uid="{00000000-0005-0000-0000-00006B010000}"/>
    <cellStyle name="Input 2 2 3 2" xfId="448" xr:uid="{00000000-0005-0000-0000-00006C010000}"/>
    <cellStyle name="Input 2 2 30" xfId="449" xr:uid="{00000000-0005-0000-0000-00006D010000}"/>
    <cellStyle name="Input 2 2 30 2" xfId="450" xr:uid="{00000000-0005-0000-0000-00006E010000}"/>
    <cellStyle name="Input 2 2 31" xfId="451" xr:uid="{00000000-0005-0000-0000-00006F010000}"/>
    <cellStyle name="Input 2 2 31 2" xfId="452" xr:uid="{00000000-0005-0000-0000-000070010000}"/>
    <cellStyle name="Input 2 2 32" xfId="453" xr:uid="{00000000-0005-0000-0000-000071010000}"/>
    <cellStyle name="Input 2 2 32 2" xfId="454" xr:uid="{00000000-0005-0000-0000-000072010000}"/>
    <cellStyle name="Input 2 2 33" xfId="455" xr:uid="{00000000-0005-0000-0000-000073010000}"/>
    <cellStyle name="Input 2 2 33 2" xfId="456" xr:uid="{00000000-0005-0000-0000-000074010000}"/>
    <cellStyle name="Input 2 2 34" xfId="457" xr:uid="{00000000-0005-0000-0000-000075010000}"/>
    <cellStyle name="Input 2 2 34 2" xfId="458" xr:uid="{00000000-0005-0000-0000-000076010000}"/>
    <cellStyle name="Input 2 2 35" xfId="459" xr:uid="{00000000-0005-0000-0000-000077010000}"/>
    <cellStyle name="Input 2 2 35 2" xfId="460" xr:uid="{00000000-0005-0000-0000-000078010000}"/>
    <cellStyle name="Input 2 2 36" xfId="461" xr:uid="{00000000-0005-0000-0000-000079010000}"/>
    <cellStyle name="Input 2 2 36 2" xfId="462" xr:uid="{00000000-0005-0000-0000-00007A010000}"/>
    <cellStyle name="Input 2 2 37" xfId="463" xr:uid="{00000000-0005-0000-0000-00007B010000}"/>
    <cellStyle name="Input 2 2 37 2" xfId="464" xr:uid="{00000000-0005-0000-0000-00007C010000}"/>
    <cellStyle name="Input 2 2 38" xfId="465" xr:uid="{00000000-0005-0000-0000-00007D010000}"/>
    <cellStyle name="Input 2 2 38 2" xfId="466" xr:uid="{00000000-0005-0000-0000-00007E010000}"/>
    <cellStyle name="Input 2 2 39" xfId="467" xr:uid="{00000000-0005-0000-0000-00007F010000}"/>
    <cellStyle name="Input 2 2 39 2" xfId="468" xr:uid="{00000000-0005-0000-0000-000080010000}"/>
    <cellStyle name="Input 2 2 4" xfId="469" xr:uid="{00000000-0005-0000-0000-000081010000}"/>
    <cellStyle name="Input 2 2 4 2" xfId="470" xr:uid="{00000000-0005-0000-0000-000082010000}"/>
    <cellStyle name="Input 2 2 40" xfId="471" xr:uid="{00000000-0005-0000-0000-000083010000}"/>
    <cellStyle name="Input 2 2 40 2" xfId="472" xr:uid="{00000000-0005-0000-0000-000084010000}"/>
    <cellStyle name="Input 2 2 41" xfId="473" xr:uid="{00000000-0005-0000-0000-000085010000}"/>
    <cellStyle name="Input 2 2 41 2" xfId="474" xr:uid="{00000000-0005-0000-0000-000086010000}"/>
    <cellStyle name="Input 2 2 42" xfId="475" xr:uid="{00000000-0005-0000-0000-000087010000}"/>
    <cellStyle name="Input 2 2 42 2" xfId="476" xr:uid="{00000000-0005-0000-0000-000088010000}"/>
    <cellStyle name="Input 2 2 43" xfId="477" xr:uid="{00000000-0005-0000-0000-000089010000}"/>
    <cellStyle name="Input 2 2 43 2" xfId="478" xr:uid="{00000000-0005-0000-0000-00008A010000}"/>
    <cellStyle name="Input 2 2 44" xfId="479" xr:uid="{00000000-0005-0000-0000-00008B010000}"/>
    <cellStyle name="Input 2 2 44 2" xfId="480" xr:uid="{00000000-0005-0000-0000-00008C010000}"/>
    <cellStyle name="Input 2 2 45" xfId="481" xr:uid="{00000000-0005-0000-0000-00008D010000}"/>
    <cellStyle name="Input 2 2 45 2" xfId="482" xr:uid="{00000000-0005-0000-0000-00008E010000}"/>
    <cellStyle name="Input 2 2 46" xfId="483" xr:uid="{00000000-0005-0000-0000-00008F010000}"/>
    <cellStyle name="Input 2 2 46 2" xfId="484" xr:uid="{00000000-0005-0000-0000-000090010000}"/>
    <cellStyle name="Input 2 2 47" xfId="485" xr:uid="{00000000-0005-0000-0000-000091010000}"/>
    <cellStyle name="Input 2 2 47 2" xfId="486" xr:uid="{00000000-0005-0000-0000-000092010000}"/>
    <cellStyle name="Input 2 2 48" xfId="487" xr:uid="{00000000-0005-0000-0000-000093010000}"/>
    <cellStyle name="Input 2 2 48 2" xfId="488" xr:uid="{00000000-0005-0000-0000-000094010000}"/>
    <cellStyle name="Input 2 2 49" xfId="489" xr:uid="{00000000-0005-0000-0000-000095010000}"/>
    <cellStyle name="Input 2 2 49 2" xfId="490" xr:uid="{00000000-0005-0000-0000-000096010000}"/>
    <cellStyle name="Input 2 2 5" xfId="491" xr:uid="{00000000-0005-0000-0000-000097010000}"/>
    <cellStyle name="Input 2 2 5 2" xfId="492" xr:uid="{00000000-0005-0000-0000-000098010000}"/>
    <cellStyle name="Input 2 2 50" xfId="493" xr:uid="{00000000-0005-0000-0000-000099010000}"/>
    <cellStyle name="Input 2 2 50 2" xfId="494" xr:uid="{00000000-0005-0000-0000-00009A010000}"/>
    <cellStyle name="Input 2 2 51" xfId="495" xr:uid="{00000000-0005-0000-0000-00009B010000}"/>
    <cellStyle name="Input 2 2 51 2" xfId="496" xr:uid="{00000000-0005-0000-0000-00009C010000}"/>
    <cellStyle name="Input 2 2 52" xfId="497" xr:uid="{00000000-0005-0000-0000-00009D010000}"/>
    <cellStyle name="Input 2 2 52 2" xfId="498" xr:uid="{00000000-0005-0000-0000-00009E010000}"/>
    <cellStyle name="Input 2 2 53" xfId="499" xr:uid="{00000000-0005-0000-0000-00009F010000}"/>
    <cellStyle name="Input 2 2 54" xfId="500" xr:uid="{00000000-0005-0000-0000-0000A0010000}"/>
    <cellStyle name="Input 2 2 55" xfId="501" xr:uid="{00000000-0005-0000-0000-0000A1010000}"/>
    <cellStyle name="Input 2 2 56" xfId="502" xr:uid="{00000000-0005-0000-0000-0000A2010000}"/>
    <cellStyle name="Input 2 2 57" xfId="503" xr:uid="{00000000-0005-0000-0000-0000A3010000}"/>
    <cellStyle name="Input 2 2 6" xfId="504" xr:uid="{00000000-0005-0000-0000-0000A4010000}"/>
    <cellStyle name="Input 2 2 6 2" xfId="505" xr:uid="{00000000-0005-0000-0000-0000A5010000}"/>
    <cellStyle name="Input 2 2 7" xfId="506" xr:uid="{00000000-0005-0000-0000-0000A6010000}"/>
    <cellStyle name="Input 2 2 7 2" xfId="507" xr:uid="{00000000-0005-0000-0000-0000A7010000}"/>
    <cellStyle name="Input 2 2 8" xfId="508" xr:uid="{00000000-0005-0000-0000-0000A8010000}"/>
    <cellStyle name="Input 2 2 8 2" xfId="509" xr:uid="{00000000-0005-0000-0000-0000A9010000}"/>
    <cellStyle name="Input 2 2 9" xfId="510" xr:uid="{00000000-0005-0000-0000-0000AA010000}"/>
    <cellStyle name="Input 2 2 9 2" xfId="511" xr:uid="{00000000-0005-0000-0000-0000AB010000}"/>
    <cellStyle name="Input 2 20" xfId="512" xr:uid="{00000000-0005-0000-0000-0000AC010000}"/>
    <cellStyle name="Input 2 20 2" xfId="513" xr:uid="{00000000-0005-0000-0000-0000AD010000}"/>
    <cellStyle name="Input 2 21" xfId="514" xr:uid="{00000000-0005-0000-0000-0000AE010000}"/>
    <cellStyle name="Input 2 21 2" xfId="515" xr:uid="{00000000-0005-0000-0000-0000AF010000}"/>
    <cellStyle name="Input 2 22" xfId="516" xr:uid="{00000000-0005-0000-0000-0000B0010000}"/>
    <cellStyle name="Input 2 22 2" xfId="517" xr:uid="{00000000-0005-0000-0000-0000B1010000}"/>
    <cellStyle name="Input 2 23" xfId="518" xr:uid="{00000000-0005-0000-0000-0000B2010000}"/>
    <cellStyle name="Input 2 23 2" xfId="519" xr:uid="{00000000-0005-0000-0000-0000B3010000}"/>
    <cellStyle name="Input 2 24" xfId="520" xr:uid="{00000000-0005-0000-0000-0000B4010000}"/>
    <cellStyle name="Input 2 24 2" xfId="521" xr:uid="{00000000-0005-0000-0000-0000B5010000}"/>
    <cellStyle name="Input 2 25" xfId="522" xr:uid="{00000000-0005-0000-0000-0000B6010000}"/>
    <cellStyle name="Input 2 25 2" xfId="523" xr:uid="{00000000-0005-0000-0000-0000B7010000}"/>
    <cellStyle name="Input 2 26" xfId="524" xr:uid="{00000000-0005-0000-0000-0000B8010000}"/>
    <cellStyle name="Input 2 26 2" xfId="525" xr:uid="{00000000-0005-0000-0000-0000B9010000}"/>
    <cellStyle name="Input 2 27" xfId="526" xr:uid="{00000000-0005-0000-0000-0000BA010000}"/>
    <cellStyle name="Input 2 27 2" xfId="527" xr:uid="{00000000-0005-0000-0000-0000BB010000}"/>
    <cellStyle name="Input 2 28" xfId="528" xr:uid="{00000000-0005-0000-0000-0000BC010000}"/>
    <cellStyle name="Input 2 28 2" xfId="529" xr:uid="{00000000-0005-0000-0000-0000BD010000}"/>
    <cellStyle name="Input 2 29" xfId="530" xr:uid="{00000000-0005-0000-0000-0000BE010000}"/>
    <cellStyle name="Input 2 29 2" xfId="531" xr:uid="{00000000-0005-0000-0000-0000BF010000}"/>
    <cellStyle name="Input 2 3" xfId="532" xr:uid="{00000000-0005-0000-0000-0000C0010000}"/>
    <cellStyle name="Input 2 3 2" xfId="533" xr:uid="{00000000-0005-0000-0000-0000C1010000}"/>
    <cellStyle name="Input 2 30" xfId="534" xr:uid="{00000000-0005-0000-0000-0000C2010000}"/>
    <cellStyle name="Input 2 30 2" xfId="535" xr:uid="{00000000-0005-0000-0000-0000C3010000}"/>
    <cellStyle name="Input 2 31" xfId="536" xr:uid="{00000000-0005-0000-0000-0000C4010000}"/>
    <cellStyle name="Input 2 31 2" xfId="537" xr:uid="{00000000-0005-0000-0000-0000C5010000}"/>
    <cellStyle name="Input 2 32" xfId="538" xr:uid="{00000000-0005-0000-0000-0000C6010000}"/>
    <cellStyle name="Input 2 32 2" xfId="539" xr:uid="{00000000-0005-0000-0000-0000C7010000}"/>
    <cellStyle name="Input 2 33" xfId="540" xr:uid="{00000000-0005-0000-0000-0000C8010000}"/>
    <cellStyle name="Input 2 33 2" xfId="541" xr:uid="{00000000-0005-0000-0000-0000C9010000}"/>
    <cellStyle name="Input 2 34" xfId="542" xr:uid="{00000000-0005-0000-0000-0000CA010000}"/>
    <cellStyle name="Input 2 34 2" xfId="543" xr:uid="{00000000-0005-0000-0000-0000CB010000}"/>
    <cellStyle name="Input 2 35" xfId="544" xr:uid="{00000000-0005-0000-0000-0000CC010000}"/>
    <cellStyle name="Input 2 35 2" xfId="545" xr:uid="{00000000-0005-0000-0000-0000CD010000}"/>
    <cellStyle name="Input 2 36" xfId="546" xr:uid="{00000000-0005-0000-0000-0000CE010000}"/>
    <cellStyle name="Input 2 36 2" xfId="547" xr:uid="{00000000-0005-0000-0000-0000CF010000}"/>
    <cellStyle name="Input 2 37" xfId="548" xr:uid="{00000000-0005-0000-0000-0000D0010000}"/>
    <cellStyle name="Input 2 37 2" xfId="549" xr:uid="{00000000-0005-0000-0000-0000D1010000}"/>
    <cellStyle name="Input 2 38" xfId="550" xr:uid="{00000000-0005-0000-0000-0000D2010000}"/>
    <cellStyle name="Input 2 38 2" xfId="551" xr:uid="{00000000-0005-0000-0000-0000D3010000}"/>
    <cellStyle name="Input 2 39" xfId="552" xr:uid="{00000000-0005-0000-0000-0000D4010000}"/>
    <cellStyle name="Input 2 39 2" xfId="553" xr:uid="{00000000-0005-0000-0000-0000D5010000}"/>
    <cellStyle name="Input 2 4" xfId="554" xr:uid="{00000000-0005-0000-0000-0000D6010000}"/>
    <cellStyle name="Input 2 4 2" xfId="555" xr:uid="{00000000-0005-0000-0000-0000D7010000}"/>
    <cellStyle name="Input 2 40" xfId="556" xr:uid="{00000000-0005-0000-0000-0000D8010000}"/>
    <cellStyle name="Input 2 40 2" xfId="557" xr:uid="{00000000-0005-0000-0000-0000D9010000}"/>
    <cellStyle name="Input 2 41" xfId="558" xr:uid="{00000000-0005-0000-0000-0000DA010000}"/>
    <cellStyle name="Input 2 41 2" xfId="559" xr:uid="{00000000-0005-0000-0000-0000DB010000}"/>
    <cellStyle name="Input 2 42" xfId="560" xr:uid="{00000000-0005-0000-0000-0000DC010000}"/>
    <cellStyle name="Input 2 42 2" xfId="561" xr:uid="{00000000-0005-0000-0000-0000DD010000}"/>
    <cellStyle name="Input 2 43" xfId="562" xr:uid="{00000000-0005-0000-0000-0000DE010000}"/>
    <cellStyle name="Input 2 43 2" xfId="563" xr:uid="{00000000-0005-0000-0000-0000DF010000}"/>
    <cellStyle name="Input 2 44" xfId="564" xr:uid="{00000000-0005-0000-0000-0000E0010000}"/>
    <cellStyle name="Input 2 44 2" xfId="565" xr:uid="{00000000-0005-0000-0000-0000E1010000}"/>
    <cellStyle name="Input 2 45" xfId="566" xr:uid="{00000000-0005-0000-0000-0000E2010000}"/>
    <cellStyle name="Input 2 45 2" xfId="567" xr:uid="{00000000-0005-0000-0000-0000E3010000}"/>
    <cellStyle name="Input 2 46" xfId="568" xr:uid="{00000000-0005-0000-0000-0000E4010000}"/>
    <cellStyle name="Input 2 46 2" xfId="569" xr:uid="{00000000-0005-0000-0000-0000E5010000}"/>
    <cellStyle name="Input 2 47" xfId="570" xr:uid="{00000000-0005-0000-0000-0000E6010000}"/>
    <cellStyle name="Input 2 47 2" xfId="571" xr:uid="{00000000-0005-0000-0000-0000E7010000}"/>
    <cellStyle name="Input 2 48" xfId="572" xr:uid="{00000000-0005-0000-0000-0000E8010000}"/>
    <cellStyle name="Input 2 48 2" xfId="573" xr:uid="{00000000-0005-0000-0000-0000E9010000}"/>
    <cellStyle name="Input 2 49" xfId="574" xr:uid="{00000000-0005-0000-0000-0000EA010000}"/>
    <cellStyle name="Input 2 49 2" xfId="575" xr:uid="{00000000-0005-0000-0000-0000EB010000}"/>
    <cellStyle name="Input 2 5" xfId="576" xr:uid="{00000000-0005-0000-0000-0000EC010000}"/>
    <cellStyle name="Input 2 5 2" xfId="577" xr:uid="{00000000-0005-0000-0000-0000ED010000}"/>
    <cellStyle name="Input 2 50" xfId="578" xr:uid="{00000000-0005-0000-0000-0000EE010000}"/>
    <cellStyle name="Input 2 50 2" xfId="579" xr:uid="{00000000-0005-0000-0000-0000EF010000}"/>
    <cellStyle name="Input 2 51" xfId="580" xr:uid="{00000000-0005-0000-0000-0000F0010000}"/>
    <cellStyle name="Input 2 51 2" xfId="581" xr:uid="{00000000-0005-0000-0000-0000F1010000}"/>
    <cellStyle name="Input 2 52" xfId="582" xr:uid="{00000000-0005-0000-0000-0000F2010000}"/>
    <cellStyle name="Input 2 52 2" xfId="583" xr:uid="{00000000-0005-0000-0000-0000F3010000}"/>
    <cellStyle name="Input 2 53" xfId="584" xr:uid="{00000000-0005-0000-0000-0000F4010000}"/>
    <cellStyle name="Input 2 53 2" xfId="585" xr:uid="{00000000-0005-0000-0000-0000F5010000}"/>
    <cellStyle name="Input 2 54" xfId="586" xr:uid="{00000000-0005-0000-0000-0000F6010000}"/>
    <cellStyle name="Input 2 55" xfId="587" xr:uid="{00000000-0005-0000-0000-0000F7010000}"/>
    <cellStyle name="Input 2 56" xfId="588" xr:uid="{00000000-0005-0000-0000-0000F8010000}"/>
    <cellStyle name="Input 2 57" xfId="589" xr:uid="{00000000-0005-0000-0000-0000F9010000}"/>
    <cellStyle name="Input 2 58" xfId="590" xr:uid="{00000000-0005-0000-0000-0000FA010000}"/>
    <cellStyle name="Input 2 6" xfId="591" xr:uid="{00000000-0005-0000-0000-0000FB010000}"/>
    <cellStyle name="Input 2 6 2" xfId="592" xr:uid="{00000000-0005-0000-0000-0000FC010000}"/>
    <cellStyle name="Input 2 7" xfId="593" xr:uid="{00000000-0005-0000-0000-0000FD010000}"/>
    <cellStyle name="Input 2 7 2" xfId="594" xr:uid="{00000000-0005-0000-0000-0000FE010000}"/>
    <cellStyle name="Input 2 8" xfId="595" xr:uid="{00000000-0005-0000-0000-0000FF010000}"/>
    <cellStyle name="Input 2 8 2" xfId="596" xr:uid="{00000000-0005-0000-0000-000000020000}"/>
    <cellStyle name="Input 2 9" xfId="597" xr:uid="{00000000-0005-0000-0000-000001020000}"/>
    <cellStyle name="Input 2 9 2" xfId="598" xr:uid="{00000000-0005-0000-0000-000002020000}"/>
    <cellStyle name="Linked Cell 2" xfId="83" xr:uid="{00000000-0005-0000-0000-000003020000}"/>
    <cellStyle name="Neutral 2" xfId="84" xr:uid="{00000000-0005-0000-0000-000004020000}"/>
    <cellStyle name="Normal" xfId="0" builtinId="0"/>
    <cellStyle name="Normal 10" xfId="85" xr:uid="{00000000-0005-0000-0000-000006020000}"/>
    <cellStyle name="Normal 11" xfId="86" xr:uid="{00000000-0005-0000-0000-000007020000}"/>
    <cellStyle name="Normal 2" xfId="1" xr:uid="{00000000-0005-0000-0000-000008020000}"/>
    <cellStyle name="Normal 2 10" xfId="87" xr:uid="{00000000-0005-0000-0000-000009020000}"/>
    <cellStyle name="Normal 2 10 2" xfId="88" xr:uid="{00000000-0005-0000-0000-00000A020000}"/>
    <cellStyle name="Normal 2 11" xfId="89" xr:uid="{00000000-0005-0000-0000-00000B020000}"/>
    <cellStyle name="Normal 2 11 2" xfId="90" xr:uid="{00000000-0005-0000-0000-00000C020000}"/>
    <cellStyle name="Normal 2 12" xfId="91" xr:uid="{00000000-0005-0000-0000-00000D020000}"/>
    <cellStyle name="Normal 2 12 2" xfId="92" xr:uid="{00000000-0005-0000-0000-00000E020000}"/>
    <cellStyle name="Normal 2 12 3" xfId="93" xr:uid="{00000000-0005-0000-0000-00000F020000}"/>
    <cellStyle name="Normal 2 12 4" xfId="94" xr:uid="{00000000-0005-0000-0000-000010020000}"/>
    <cellStyle name="Normal 2 12 5" xfId="95" xr:uid="{00000000-0005-0000-0000-000011020000}"/>
    <cellStyle name="Normal 2 12 6" xfId="96" xr:uid="{00000000-0005-0000-0000-000012020000}"/>
    <cellStyle name="Normal 2 12 7" xfId="97" xr:uid="{00000000-0005-0000-0000-000013020000}"/>
    <cellStyle name="Normal 2 12 8" xfId="98" xr:uid="{00000000-0005-0000-0000-000014020000}"/>
    <cellStyle name="Normal 2 13" xfId="99" xr:uid="{00000000-0005-0000-0000-000015020000}"/>
    <cellStyle name="Normal 2 13 2" xfId="100" xr:uid="{00000000-0005-0000-0000-000016020000}"/>
    <cellStyle name="Normal 2 14" xfId="101" xr:uid="{00000000-0005-0000-0000-000017020000}"/>
    <cellStyle name="Normal 2 14 2" xfId="102" xr:uid="{00000000-0005-0000-0000-000018020000}"/>
    <cellStyle name="Normal 2 15" xfId="103" xr:uid="{00000000-0005-0000-0000-000019020000}"/>
    <cellStyle name="Normal 2 15 2" xfId="104" xr:uid="{00000000-0005-0000-0000-00001A020000}"/>
    <cellStyle name="Normal 2 16" xfId="105" xr:uid="{00000000-0005-0000-0000-00001B020000}"/>
    <cellStyle name="Normal 2 17" xfId="106" xr:uid="{00000000-0005-0000-0000-00001C020000}"/>
    <cellStyle name="Normal 2 18" xfId="107" xr:uid="{00000000-0005-0000-0000-00001D020000}"/>
    <cellStyle name="Normal 2 2" xfId="108" xr:uid="{00000000-0005-0000-0000-00001E020000}"/>
    <cellStyle name="Normal 2 2 10" xfId="109" xr:uid="{00000000-0005-0000-0000-00001F020000}"/>
    <cellStyle name="Normal 2 2 11" xfId="599" xr:uid="{00000000-0005-0000-0000-000020020000}"/>
    <cellStyle name="Normal 2 2 12" xfId="600" xr:uid="{00000000-0005-0000-0000-000021020000}"/>
    <cellStyle name="Normal 2 2 2" xfId="110" xr:uid="{00000000-0005-0000-0000-000022020000}"/>
    <cellStyle name="Normal 2 2 2 2" xfId="111" xr:uid="{00000000-0005-0000-0000-000023020000}"/>
    <cellStyle name="Normal 2 2 2 3" xfId="112" xr:uid="{00000000-0005-0000-0000-000024020000}"/>
    <cellStyle name="Normal 2 2 2 4" xfId="113" xr:uid="{00000000-0005-0000-0000-000025020000}"/>
    <cellStyle name="Normal 2 2 2 5" xfId="114" xr:uid="{00000000-0005-0000-0000-000026020000}"/>
    <cellStyle name="Normal 2 2 2 6" xfId="115" xr:uid="{00000000-0005-0000-0000-000027020000}"/>
    <cellStyle name="Normal 2 2 2 7" xfId="116" xr:uid="{00000000-0005-0000-0000-000028020000}"/>
    <cellStyle name="Normal 2 2 3" xfId="117" xr:uid="{00000000-0005-0000-0000-000029020000}"/>
    <cellStyle name="Normal 2 2 4" xfId="118" xr:uid="{00000000-0005-0000-0000-00002A020000}"/>
    <cellStyle name="Normal 2 2 5" xfId="119" xr:uid="{00000000-0005-0000-0000-00002B020000}"/>
    <cellStyle name="Normal 2 2 6" xfId="120" xr:uid="{00000000-0005-0000-0000-00002C020000}"/>
    <cellStyle name="Normal 2 2 7" xfId="121" xr:uid="{00000000-0005-0000-0000-00002D020000}"/>
    <cellStyle name="Normal 2 2 8" xfId="122" xr:uid="{00000000-0005-0000-0000-00002E020000}"/>
    <cellStyle name="Normal 2 2 9" xfId="123" xr:uid="{00000000-0005-0000-0000-00002F020000}"/>
    <cellStyle name="Normal 2 3" xfId="124" xr:uid="{00000000-0005-0000-0000-000030020000}"/>
    <cellStyle name="Normal 2 3 2" xfId="125" xr:uid="{00000000-0005-0000-0000-000031020000}"/>
    <cellStyle name="Normal 2 3 3" xfId="126" xr:uid="{00000000-0005-0000-0000-000032020000}"/>
    <cellStyle name="Normal 2 3 4" xfId="601" xr:uid="{00000000-0005-0000-0000-000033020000}"/>
    <cellStyle name="Normal 2 4" xfId="127" xr:uid="{00000000-0005-0000-0000-000034020000}"/>
    <cellStyle name="Normal 2 4 2" xfId="128" xr:uid="{00000000-0005-0000-0000-000035020000}"/>
    <cellStyle name="Normal 2 4 3" xfId="129" xr:uid="{00000000-0005-0000-0000-000036020000}"/>
    <cellStyle name="Normal 2 4 4" xfId="602" xr:uid="{00000000-0005-0000-0000-000037020000}"/>
    <cellStyle name="Normal 2 4 5" xfId="603" xr:uid="{00000000-0005-0000-0000-000038020000}"/>
    <cellStyle name="Normal 2 5" xfId="130" xr:uid="{00000000-0005-0000-0000-000039020000}"/>
    <cellStyle name="Normal 2 5 2" xfId="131" xr:uid="{00000000-0005-0000-0000-00003A020000}"/>
    <cellStyle name="Normal 2 5 3" xfId="132" xr:uid="{00000000-0005-0000-0000-00003B020000}"/>
    <cellStyle name="Normal 2 6" xfId="133" xr:uid="{00000000-0005-0000-0000-00003C020000}"/>
    <cellStyle name="Normal 2 6 2" xfId="134" xr:uid="{00000000-0005-0000-0000-00003D020000}"/>
    <cellStyle name="Normal 2 7" xfId="135" xr:uid="{00000000-0005-0000-0000-00003E020000}"/>
    <cellStyle name="Normal 2 7 2" xfId="136" xr:uid="{00000000-0005-0000-0000-00003F020000}"/>
    <cellStyle name="Normal 2 8" xfId="137" xr:uid="{00000000-0005-0000-0000-000040020000}"/>
    <cellStyle name="Normal 2 8 2" xfId="138" xr:uid="{00000000-0005-0000-0000-000041020000}"/>
    <cellStyle name="Normal 2 9" xfId="139" xr:uid="{00000000-0005-0000-0000-000042020000}"/>
    <cellStyle name="Normal 2 9 2" xfId="140" xr:uid="{00000000-0005-0000-0000-000043020000}"/>
    <cellStyle name="Normal 3" xfId="141" xr:uid="{00000000-0005-0000-0000-000044020000}"/>
    <cellStyle name="Normal 3 2" xfId="142" xr:uid="{00000000-0005-0000-0000-000045020000}"/>
    <cellStyle name="Normal 3 2 2" xfId="143" xr:uid="{00000000-0005-0000-0000-000046020000}"/>
    <cellStyle name="Normal 3 2 3" xfId="604" xr:uid="{00000000-0005-0000-0000-000047020000}"/>
    <cellStyle name="Normal 3 2 4" xfId="605" xr:uid="{00000000-0005-0000-0000-000048020000}"/>
    <cellStyle name="Normal 3 3" xfId="144" xr:uid="{00000000-0005-0000-0000-000049020000}"/>
    <cellStyle name="Normal 3 4" xfId="606" xr:uid="{00000000-0005-0000-0000-00004A020000}"/>
    <cellStyle name="Normal 3 5" xfId="607" xr:uid="{00000000-0005-0000-0000-00004B020000}"/>
    <cellStyle name="Normal 4" xfId="145" xr:uid="{00000000-0005-0000-0000-00004C020000}"/>
    <cellStyle name="Normal 4 2" xfId="146" xr:uid="{00000000-0005-0000-0000-00004D020000}"/>
    <cellStyle name="Normal 4 3" xfId="147" xr:uid="{00000000-0005-0000-0000-00004E020000}"/>
    <cellStyle name="Normal 4 4" xfId="608" xr:uid="{00000000-0005-0000-0000-00004F020000}"/>
    <cellStyle name="Normal 5" xfId="148" xr:uid="{00000000-0005-0000-0000-000050020000}"/>
    <cellStyle name="Normal 5 2" xfId="149" xr:uid="{00000000-0005-0000-0000-000051020000}"/>
    <cellStyle name="Normal 6" xfId="150" xr:uid="{00000000-0005-0000-0000-000052020000}"/>
    <cellStyle name="Normal 6 2" xfId="151" xr:uid="{00000000-0005-0000-0000-000053020000}"/>
    <cellStyle name="Normal 7" xfId="152" xr:uid="{00000000-0005-0000-0000-000054020000}"/>
    <cellStyle name="Normal 7 2" xfId="153" xr:uid="{00000000-0005-0000-0000-000055020000}"/>
    <cellStyle name="Normal 8" xfId="154" xr:uid="{00000000-0005-0000-0000-000056020000}"/>
    <cellStyle name="Normal 8 2" xfId="155" xr:uid="{00000000-0005-0000-0000-000057020000}"/>
    <cellStyle name="Normal 9" xfId="156" xr:uid="{00000000-0005-0000-0000-000058020000}"/>
    <cellStyle name="Normal 9 2" xfId="1261" xr:uid="{00000000-0005-0000-0000-000059020000}"/>
    <cellStyle name="Note 2" xfId="157" xr:uid="{00000000-0005-0000-0000-00005D020000}"/>
    <cellStyle name="Note 2 2" xfId="158" xr:uid="{00000000-0005-0000-0000-00005E020000}"/>
    <cellStyle name="Note 2 3" xfId="159" xr:uid="{00000000-0005-0000-0000-00005F020000}"/>
    <cellStyle name="Note 2 3 10" xfId="609" xr:uid="{00000000-0005-0000-0000-000060020000}"/>
    <cellStyle name="Note 2 3 10 2" xfId="610" xr:uid="{00000000-0005-0000-0000-000061020000}"/>
    <cellStyle name="Note 2 3 11" xfId="611" xr:uid="{00000000-0005-0000-0000-000062020000}"/>
    <cellStyle name="Note 2 3 11 2" xfId="612" xr:uid="{00000000-0005-0000-0000-000063020000}"/>
    <cellStyle name="Note 2 3 12" xfId="613" xr:uid="{00000000-0005-0000-0000-000064020000}"/>
    <cellStyle name="Note 2 3 12 2" xfId="614" xr:uid="{00000000-0005-0000-0000-000065020000}"/>
    <cellStyle name="Note 2 3 13" xfId="615" xr:uid="{00000000-0005-0000-0000-000066020000}"/>
    <cellStyle name="Note 2 3 13 2" xfId="616" xr:uid="{00000000-0005-0000-0000-000067020000}"/>
    <cellStyle name="Note 2 3 14" xfId="617" xr:uid="{00000000-0005-0000-0000-000068020000}"/>
    <cellStyle name="Note 2 3 14 2" xfId="618" xr:uid="{00000000-0005-0000-0000-000069020000}"/>
    <cellStyle name="Note 2 3 15" xfId="619" xr:uid="{00000000-0005-0000-0000-00006A020000}"/>
    <cellStyle name="Note 2 3 15 2" xfId="620" xr:uid="{00000000-0005-0000-0000-00006B020000}"/>
    <cellStyle name="Note 2 3 16" xfId="621" xr:uid="{00000000-0005-0000-0000-00006C020000}"/>
    <cellStyle name="Note 2 3 16 2" xfId="622" xr:uid="{00000000-0005-0000-0000-00006D020000}"/>
    <cellStyle name="Note 2 3 17" xfId="623" xr:uid="{00000000-0005-0000-0000-00006E020000}"/>
    <cellStyle name="Note 2 3 17 2" xfId="624" xr:uid="{00000000-0005-0000-0000-00006F020000}"/>
    <cellStyle name="Note 2 3 18" xfId="625" xr:uid="{00000000-0005-0000-0000-000070020000}"/>
    <cellStyle name="Note 2 3 18 2" xfId="626" xr:uid="{00000000-0005-0000-0000-000071020000}"/>
    <cellStyle name="Note 2 3 19" xfId="627" xr:uid="{00000000-0005-0000-0000-000072020000}"/>
    <cellStyle name="Note 2 3 19 2" xfId="628" xr:uid="{00000000-0005-0000-0000-000073020000}"/>
    <cellStyle name="Note 2 3 2" xfId="629" xr:uid="{00000000-0005-0000-0000-000074020000}"/>
    <cellStyle name="Note 2 3 2 2" xfId="630" xr:uid="{00000000-0005-0000-0000-000075020000}"/>
    <cellStyle name="Note 2 3 20" xfId="631" xr:uid="{00000000-0005-0000-0000-000076020000}"/>
    <cellStyle name="Note 2 3 20 2" xfId="632" xr:uid="{00000000-0005-0000-0000-000077020000}"/>
    <cellStyle name="Note 2 3 21" xfId="633" xr:uid="{00000000-0005-0000-0000-000078020000}"/>
    <cellStyle name="Note 2 3 21 2" xfId="634" xr:uid="{00000000-0005-0000-0000-000079020000}"/>
    <cellStyle name="Note 2 3 22" xfId="635" xr:uid="{00000000-0005-0000-0000-00007A020000}"/>
    <cellStyle name="Note 2 3 22 2" xfId="636" xr:uid="{00000000-0005-0000-0000-00007B020000}"/>
    <cellStyle name="Note 2 3 23" xfId="637" xr:uid="{00000000-0005-0000-0000-00007C020000}"/>
    <cellStyle name="Note 2 3 23 2" xfId="638" xr:uid="{00000000-0005-0000-0000-00007D020000}"/>
    <cellStyle name="Note 2 3 24" xfId="639" xr:uid="{00000000-0005-0000-0000-00007E020000}"/>
    <cellStyle name="Note 2 3 24 2" xfId="640" xr:uid="{00000000-0005-0000-0000-00007F020000}"/>
    <cellStyle name="Note 2 3 25" xfId="641" xr:uid="{00000000-0005-0000-0000-000080020000}"/>
    <cellStyle name="Note 2 3 25 2" xfId="642" xr:uid="{00000000-0005-0000-0000-000081020000}"/>
    <cellStyle name="Note 2 3 26" xfId="643" xr:uid="{00000000-0005-0000-0000-000082020000}"/>
    <cellStyle name="Note 2 3 26 2" xfId="644" xr:uid="{00000000-0005-0000-0000-000083020000}"/>
    <cellStyle name="Note 2 3 27" xfId="645" xr:uid="{00000000-0005-0000-0000-000084020000}"/>
    <cellStyle name="Note 2 3 27 2" xfId="646" xr:uid="{00000000-0005-0000-0000-000085020000}"/>
    <cellStyle name="Note 2 3 28" xfId="647" xr:uid="{00000000-0005-0000-0000-000086020000}"/>
    <cellStyle name="Note 2 3 28 2" xfId="648" xr:uid="{00000000-0005-0000-0000-000087020000}"/>
    <cellStyle name="Note 2 3 29" xfId="649" xr:uid="{00000000-0005-0000-0000-000088020000}"/>
    <cellStyle name="Note 2 3 29 2" xfId="650" xr:uid="{00000000-0005-0000-0000-000089020000}"/>
    <cellStyle name="Note 2 3 3" xfId="651" xr:uid="{00000000-0005-0000-0000-00008A020000}"/>
    <cellStyle name="Note 2 3 3 2" xfId="652" xr:uid="{00000000-0005-0000-0000-00008B020000}"/>
    <cellStyle name="Note 2 3 30" xfId="653" xr:uid="{00000000-0005-0000-0000-00008C020000}"/>
    <cellStyle name="Note 2 3 30 2" xfId="654" xr:uid="{00000000-0005-0000-0000-00008D020000}"/>
    <cellStyle name="Note 2 3 31" xfId="655" xr:uid="{00000000-0005-0000-0000-00008E020000}"/>
    <cellStyle name="Note 2 3 31 2" xfId="656" xr:uid="{00000000-0005-0000-0000-00008F020000}"/>
    <cellStyle name="Note 2 3 32" xfId="657" xr:uid="{00000000-0005-0000-0000-000090020000}"/>
    <cellStyle name="Note 2 3 32 2" xfId="658" xr:uid="{00000000-0005-0000-0000-000091020000}"/>
    <cellStyle name="Note 2 3 33" xfId="659" xr:uid="{00000000-0005-0000-0000-000092020000}"/>
    <cellStyle name="Note 2 3 33 2" xfId="660" xr:uid="{00000000-0005-0000-0000-000093020000}"/>
    <cellStyle name="Note 2 3 34" xfId="661" xr:uid="{00000000-0005-0000-0000-000094020000}"/>
    <cellStyle name="Note 2 3 34 2" xfId="662" xr:uid="{00000000-0005-0000-0000-000095020000}"/>
    <cellStyle name="Note 2 3 35" xfId="663" xr:uid="{00000000-0005-0000-0000-000096020000}"/>
    <cellStyle name="Note 2 3 35 2" xfId="664" xr:uid="{00000000-0005-0000-0000-000097020000}"/>
    <cellStyle name="Note 2 3 36" xfId="665" xr:uid="{00000000-0005-0000-0000-000098020000}"/>
    <cellStyle name="Note 2 3 36 2" xfId="666" xr:uid="{00000000-0005-0000-0000-000099020000}"/>
    <cellStyle name="Note 2 3 37" xfId="667" xr:uid="{00000000-0005-0000-0000-00009A020000}"/>
    <cellStyle name="Note 2 3 37 2" xfId="668" xr:uid="{00000000-0005-0000-0000-00009B020000}"/>
    <cellStyle name="Note 2 3 38" xfId="669" xr:uid="{00000000-0005-0000-0000-00009C020000}"/>
    <cellStyle name="Note 2 3 38 2" xfId="670" xr:uid="{00000000-0005-0000-0000-00009D020000}"/>
    <cellStyle name="Note 2 3 39" xfId="671" xr:uid="{00000000-0005-0000-0000-00009E020000}"/>
    <cellStyle name="Note 2 3 39 2" xfId="672" xr:uid="{00000000-0005-0000-0000-00009F020000}"/>
    <cellStyle name="Note 2 3 4" xfId="673" xr:uid="{00000000-0005-0000-0000-0000A0020000}"/>
    <cellStyle name="Note 2 3 4 2" xfId="674" xr:uid="{00000000-0005-0000-0000-0000A1020000}"/>
    <cellStyle name="Note 2 3 40" xfId="675" xr:uid="{00000000-0005-0000-0000-0000A2020000}"/>
    <cellStyle name="Note 2 3 40 2" xfId="676" xr:uid="{00000000-0005-0000-0000-0000A3020000}"/>
    <cellStyle name="Note 2 3 41" xfId="677" xr:uid="{00000000-0005-0000-0000-0000A4020000}"/>
    <cellStyle name="Note 2 3 41 2" xfId="678" xr:uid="{00000000-0005-0000-0000-0000A5020000}"/>
    <cellStyle name="Note 2 3 42" xfId="679" xr:uid="{00000000-0005-0000-0000-0000A6020000}"/>
    <cellStyle name="Note 2 3 42 2" xfId="680" xr:uid="{00000000-0005-0000-0000-0000A7020000}"/>
    <cellStyle name="Note 2 3 43" xfId="681" xr:uid="{00000000-0005-0000-0000-0000A8020000}"/>
    <cellStyle name="Note 2 3 43 2" xfId="682" xr:uid="{00000000-0005-0000-0000-0000A9020000}"/>
    <cellStyle name="Note 2 3 44" xfId="683" xr:uid="{00000000-0005-0000-0000-0000AA020000}"/>
    <cellStyle name="Note 2 3 44 2" xfId="684" xr:uid="{00000000-0005-0000-0000-0000AB020000}"/>
    <cellStyle name="Note 2 3 45" xfId="685" xr:uid="{00000000-0005-0000-0000-0000AC020000}"/>
    <cellStyle name="Note 2 3 45 2" xfId="686" xr:uid="{00000000-0005-0000-0000-0000AD020000}"/>
    <cellStyle name="Note 2 3 46" xfId="687" xr:uid="{00000000-0005-0000-0000-0000AE020000}"/>
    <cellStyle name="Note 2 3 46 2" xfId="688" xr:uid="{00000000-0005-0000-0000-0000AF020000}"/>
    <cellStyle name="Note 2 3 47" xfId="689" xr:uid="{00000000-0005-0000-0000-0000B0020000}"/>
    <cellStyle name="Note 2 3 47 2" xfId="690" xr:uid="{00000000-0005-0000-0000-0000B1020000}"/>
    <cellStyle name="Note 2 3 48" xfId="691" xr:uid="{00000000-0005-0000-0000-0000B2020000}"/>
    <cellStyle name="Note 2 3 48 2" xfId="692" xr:uid="{00000000-0005-0000-0000-0000B3020000}"/>
    <cellStyle name="Note 2 3 49" xfId="693" xr:uid="{00000000-0005-0000-0000-0000B4020000}"/>
    <cellStyle name="Note 2 3 49 2" xfId="694" xr:uid="{00000000-0005-0000-0000-0000B5020000}"/>
    <cellStyle name="Note 2 3 5" xfId="695" xr:uid="{00000000-0005-0000-0000-0000B6020000}"/>
    <cellStyle name="Note 2 3 5 2" xfId="696" xr:uid="{00000000-0005-0000-0000-0000B7020000}"/>
    <cellStyle name="Note 2 3 50" xfId="697" xr:uid="{00000000-0005-0000-0000-0000B8020000}"/>
    <cellStyle name="Note 2 3 50 2" xfId="698" xr:uid="{00000000-0005-0000-0000-0000B9020000}"/>
    <cellStyle name="Note 2 3 51" xfId="699" xr:uid="{00000000-0005-0000-0000-0000BA020000}"/>
    <cellStyle name="Note 2 3 51 2" xfId="700" xr:uid="{00000000-0005-0000-0000-0000BB020000}"/>
    <cellStyle name="Note 2 3 52" xfId="701" xr:uid="{00000000-0005-0000-0000-0000BC020000}"/>
    <cellStyle name="Note 2 3 52 2" xfId="702" xr:uid="{00000000-0005-0000-0000-0000BD020000}"/>
    <cellStyle name="Note 2 3 53" xfId="703" xr:uid="{00000000-0005-0000-0000-0000BE020000}"/>
    <cellStyle name="Note 2 3 54" xfId="704" xr:uid="{00000000-0005-0000-0000-0000BF020000}"/>
    <cellStyle name="Note 2 3 55" xfId="705" xr:uid="{00000000-0005-0000-0000-0000C0020000}"/>
    <cellStyle name="Note 2 3 56" xfId="706" xr:uid="{00000000-0005-0000-0000-0000C1020000}"/>
    <cellStyle name="Note 2 3 57" xfId="707" xr:uid="{00000000-0005-0000-0000-0000C2020000}"/>
    <cellStyle name="Note 2 3 6" xfId="708" xr:uid="{00000000-0005-0000-0000-0000C3020000}"/>
    <cellStyle name="Note 2 3 6 2" xfId="709" xr:uid="{00000000-0005-0000-0000-0000C4020000}"/>
    <cellStyle name="Note 2 3 7" xfId="710" xr:uid="{00000000-0005-0000-0000-0000C5020000}"/>
    <cellStyle name="Note 2 3 7 2" xfId="711" xr:uid="{00000000-0005-0000-0000-0000C6020000}"/>
    <cellStyle name="Note 2 3 8" xfId="712" xr:uid="{00000000-0005-0000-0000-0000C7020000}"/>
    <cellStyle name="Note 2 3 8 2" xfId="713" xr:uid="{00000000-0005-0000-0000-0000C8020000}"/>
    <cellStyle name="Note 2 3 9" xfId="714" xr:uid="{00000000-0005-0000-0000-0000C9020000}"/>
    <cellStyle name="Note 2 3 9 2" xfId="715" xr:uid="{00000000-0005-0000-0000-0000CA020000}"/>
    <cellStyle name="Note 2 4" xfId="160" xr:uid="{00000000-0005-0000-0000-0000CB020000}"/>
    <cellStyle name="Note 2 4 10" xfId="716" xr:uid="{00000000-0005-0000-0000-0000CC020000}"/>
    <cellStyle name="Note 2 4 10 2" xfId="717" xr:uid="{00000000-0005-0000-0000-0000CD020000}"/>
    <cellStyle name="Note 2 4 11" xfId="718" xr:uid="{00000000-0005-0000-0000-0000CE020000}"/>
    <cellStyle name="Note 2 4 11 2" xfId="719" xr:uid="{00000000-0005-0000-0000-0000CF020000}"/>
    <cellStyle name="Note 2 4 12" xfId="720" xr:uid="{00000000-0005-0000-0000-0000D0020000}"/>
    <cellStyle name="Note 2 4 12 2" xfId="721" xr:uid="{00000000-0005-0000-0000-0000D1020000}"/>
    <cellStyle name="Note 2 4 13" xfId="722" xr:uid="{00000000-0005-0000-0000-0000D2020000}"/>
    <cellStyle name="Note 2 4 13 2" xfId="723" xr:uid="{00000000-0005-0000-0000-0000D3020000}"/>
    <cellStyle name="Note 2 4 14" xfId="724" xr:uid="{00000000-0005-0000-0000-0000D4020000}"/>
    <cellStyle name="Note 2 4 14 2" xfId="725" xr:uid="{00000000-0005-0000-0000-0000D5020000}"/>
    <cellStyle name="Note 2 4 15" xfId="726" xr:uid="{00000000-0005-0000-0000-0000D6020000}"/>
    <cellStyle name="Note 2 4 15 2" xfId="727" xr:uid="{00000000-0005-0000-0000-0000D7020000}"/>
    <cellStyle name="Note 2 4 16" xfId="728" xr:uid="{00000000-0005-0000-0000-0000D8020000}"/>
    <cellStyle name="Note 2 4 16 2" xfId="729" xr:uid="{00000000-0005-0000-0000-0000D9020000}"/>
    <cellStyle name="Note 2 4 17" xfId="730" xr:uid="{00000000-0005-0000-0000-0000DA020000}"/>
    <cellStyle name="Note 2 4 17 2" xfId="731" xr:uid="{00000000-0005-0000-0000-0000DB020000}"/>
    <cellStyle name="Note 2 4 18" xfId="732" xr:uid="{00000000-0005-0000-0000-0000DC020000}"/>
    <cellStyle name="Note 2 4 18 2" xfId="733" xr:uid="{00000000-0005-0000-0000-0000DD020000}"/>
    <cellStyle name="Note 2 4 19" xfId="734" xr:uid="{00000000-0005-0000-0000-0000DE020000}"/>
    <cellStyle name="Note 2 4 19 2" xfId="735" xr:uid="{00000000-0005-0000-0000-0000DF020000}"/>
    <cellStyle name="Note 2 4 2" xfId="736" xr:uid="{00000000-0005-0000-0000-0000E0020000}"/>
    <cellStyle name="Note 2 4 2 2" xfId="737" xr:uid="{00000000-0005-0000-0000-0000E1020000}"/>
    <cellStyle name="Note 2 4 20" xfId="738" xr:uid="{00000000-0005-0000-0000-0000E2020000}"/>
    <cellStyle name="Note 2 4 20 2" xfId="739" xr:uid="{00000000-0005-0000-0000-0000E3020000}"/>
    <cellStyle name="Note 2 4 21" xfId="740" xr:uid="{00000000-0005-0000-0000-0000E4020000}"/>
    <cellStyle name="Note 2 4 21 2" xfId="741" xr:uid="{00000000-0005-0000-0000-0000E5020000}"/>
    <cellStyle name="Note 2 4 22" xfId="742" xr:uid="{00000000-0005-0000-0000-0000E6020000}"/>
    <cellStyle name="Note 2 4 22 2" xfId="743" xr:uid="{00000000-0005-0000-0000-0000E7020000}"/>
    <cellStyle name="Note 2 4 23" xfId="744" xr:uid="{00000000-0005-0000-0000-0000E8020000}"/>
    <cellStyle name="Note 2 4 23 2" xfId="745" xr:uid="{00000000-0005-0000-0000-0000E9020000}"/>
    <cellStyle name="Note 2 4 24" xfId="746" xr:uid="{00000000-0005-0000-0000-0000EA020000}"/>
    <cellStyle name="Note 2 4 24 2" xfId="747" xr:uid="{00000000-0005-0000-0000-0000EB020000}"/>
    <cellStyle name="Note 2 4 25" xfId="748" xr:uid="{00000000-0005-0000-0000-0000EC020000}"/>
    <cellStyle name="Note 2 4 25 2" xfId="749" xr:uid="{00000000-0005-0000-0000-0000ED020000}"/>
    <cellStyle name="Note 2 4 26" xfId="750" xr:uid="{00000000-0005-0000-0000-0000EE020000}"/>
    <cellStyle name="Note 2 4 26 2" xfId="751" xr:uid="{00000000-0005-0000-0000-0000EF020000}"/>
    <cellStyle name="Note 2 4 27" xfId="752" xr:uid="{00000000-0005-0000-0000-0000F0020000}"/>
    <cellStyle name="Note 2 4 27 2" xfId="753" xr:uid="{00000000-0005-0000-0000-0000F1020000}"/>
    <cellStyle name="Note 2 4 28" xfId="754" xr:uid="{00000000-0005-0000-0000-0000F2020000}"/>
    <cellStyle name="Note 2 4 28 2" xfId="755" xr:uid="{00000000-0005-0000-0000-0000F3020000}"/>
    <cellStyle name="Note 2 4 29" xfId="756" xr:uid="{00000000-0005-0000-0000-0000F4020000}"/>
    <cellStyle name="Note 2 4 29 2" xfId="757" xr:uid="{00000000-0005-0000-0000-0000F5020000}"/>
    <cellStyle name="Note 2 4 3" xfId="758" xr:uid="{00000000-0005-0000-0000-0000F6020000}"/>
    <cellStyle name="Note 2 4 3 2" xfId="759" xr:uid="{00000000-0005-0000-0000-0000F7020000}"/>
    <cellStyle name="Note 2 4 30" xfId="760" xr:uid="{00000000-0005-0000-0000-0000F8020000}"/>
    <cellStyle name="Note 2 4 30 2" xfId="761" xr:uid="{00000000-0005-0000-0000-0000F9020000}"/>
    <cellStyle name="Note 2 4 31" xfId="762" xr:uid="{00000000-0005-0000-0000-0000FA020000}"/>
    <cellStyle name="Note 2 4 31 2" xfId="763" xr:uid="{00000000-0005-0000-0000-0000FB020000}"/>
    <cellStyle name="Note 2 4 32" xfId="764" xr:uid="{00000000-0005-0000-0000-0000FC020000}"/>
    <cellStyle name="Note 2 4 32 2" xfId="765" xr:uid="{00000000-0005-0000-0000-0000FD020000}"/>
    <cellStyle name="Note 2 4 33" xfId="766" xr:uid="{00000000-0005-0000-0000-0000FE020000}"/>
    <cellStyle name="Note 2 4 33 2" xfId="767" xr:uid="{00000000-0005-0000-0000-0000FF020000}"/>
    <cellStyle name="Note 2 4 34" xfId="768" xr:uid="{00000000-0005-0000-0000-000000030000}"/>
    <cellStyle name="Note 2 4 34 2" xfId="769" xr:uid="{00000000-0005-0000-0000-000001030000}"/>
    <cellStyle name="Note 2 4 35" xfId="770" xr:uid="{00000000-0005-0000-0000-000002030000}"/>
    <cellStyle name="Note 2 4 35 2" xfId="771" xr:uid="{00000000-0005-0000-0000-000003030000}"/>
    <cellStyle name="Note 2 4 36" xfId="772" xr:uid="{00000000-0005-0000-0000-000004030000}"/>
    <cellStyle name="Note 2 4 36 2" xfId="773" xr:uid="{00000000-0005-0000-0000-000005030000}"/>
    <cellStyle name="Note 2 4 37" xfId="774" xr:uid="{00000000-0005-0000-0000-000006030000}"/>
    <cellStyle name="Note 2 4 37 2" xfId="775" xr:uid="{00000000-0005-0000-0000-000007030000}"/>
    <cellStyle name="Note 2 4 38" xfId="776" xr:uid="{00000000-0005-0000-0000-000008030000}"/>
    <cellStyle name="Note 2 4 38 2" xfId="777" xr:uid="{00000000-0005-0000-0000-000009030000}"/>
    <cellStyle name="Note 2 4 39" xfId="778" xr:uid="{00000000-0005-0000-0000-00000A030000}"/>
    <cellStyle name="Note 2 4 39 2" xfId="779" xr:uid="{00000000-0005-0000-0000-00000B030000}"/>
    <cellStyle name="Note 2 4 4" xfId="780" xr:uid="{00000000-0005-0000-0000-00000C030000}"/>
    <cellStyle name="Note 2 4 4 2" xfId="781" xr:uid="{00000000-0005-0000-0000-00000D030000}"/>
    <cellStyle name="Note 2 4 40" xfId="782" xr:uid="{00000000-0005-0000-0000-00000E030000}"/>
    <cellStyle name="Note 2 4 40 2" xfId="783" xr:uid="{00000000-0005-0000-0000-00000F030000}"/>
    <cellStyle name="Note 2 4 41" xfId="784" xr:uid="{00000000-0005-0000-0000-000010030000}"/>
    <cellStyle name="Note 2 4 41 2" xfId="785" xr:uid="{00000000-0005-0000-0000-000011030000}"/>
    <cellStyle name="Note 2 4 42" xfId="786" xr:uid="{00000000-0005-0000-0000-000012030000}"/>
    <cellStyle name="Note 2 4 42 2" xfId="787" xr:uid="{00000000-0005-0000-0000-000013030000}"/>
    <cellStyle name="Note 2 4 43" xfId="788" xr:uid="{00000000-0005-0000-0000-000014030000}"/>
    <cellStyle name="Note 2 4 43 2" xfId="789" xr:uid="{00000000-0005-0000-0000-000015030000}"/>
    <cellStyle name="Note 2 4 44" xfId="790" xr:uid="{00000000-0005-0000-0000-000016030000}"/>
    <cellStyle name="Note 2 4 44 2" xfId="791" xr:uid="{00000000-0005-0000-0000-000017030000}"/>
    <cellStyle name="Note 2 4 45" xfId="792" xr:uid="{00000000-0005-0000-0000-000018030000}"/>
    <cellStyle name="Note 2 4 45 2" xfId="793" xr:uid="{00000000-0005-0000-0000-000019030000}"/>
    <cellStyle name="Note 2 4 46" xfId="794" xr:uid="{00000000-0005-0000-0000-00001A030000}"/>
    <cellStyle name="Note 2 4 46 2" xfId="795" xr:uid="{00000000-0005-0000-0000-00001B030000}"/>
    <cellStyle name="Note 2 4 47" xfId="796" xr:uid="{00000000-0005-0000-0000-00001C030000}"/>
    <cellStyle name="Note 2 4 47 2" xfId="797" xr:uid="{00000000-0005-0000-0000-00001D030000}"/>
    <cellStyle name="Note 2 4 48" xfId="798" xr:uid="{00000000-0005-0000-0000-00001E030000}"/>
    <cellStyle name="Note 2 4 48 2" xfId="799" xr:uid="{00000000-0005-0000-0000-00001F030000}"/>
    <cellStyle name="Note 2 4 49" xfId="800" xr:uid="{00000000-0005-0000-0000-000020030000}"/>
    <cellStyle name="Note 2 4 49 2" xfId="801" xr:uid="{00000000-0005-0000-0000-000021030000}"/>
    <cellStyle name="Note 2 4 5" xfId="802" xr:uid="{00000000-0005-0000-0000-000022030000}"/>
    <cellStyle name="Note 2 4 5 2" xfId="803" xr:uid="{00000000-0005-0000-0000-000023030000}"/>
    <cellStyle name="Note 2 4 50" xfId="804" xr:uid="{00000000-0005-0000-0000-000024030000}"/>
    <cellStyle name="Note 2 4 50 2" xfId="805" xr:uid="{00000000-0005-0000-0000-000025030000}"/>
    <cellStyle name="Note 2 4 51" xfId="806" xr:uid="{00000000-0005-0000-0000-000026030000}"/>
    <cellStyle name="Note 2 4 51 2" xfId="807" xr:uid="{00000000-0005-0000-0000-000027030000}"/>
    <cellStyle name="Note 2 4 52" xfId="808" xr:uid="{00000000-0005-0000-0000-000028030000}"/>
    <cellStyle name="Note 2 4 52 2" xfId="809" xr:uid="{00000000-0005-0000-0000-000029030000}"/>
    <cellStyle name="Note 2 4 53" xfId="810" xr:uid="{00000000-0005-0000-0000-00002A030000}"/>
    <cellStyle name="Note 2 4 54" xfId="811" xr:uid="{00000000-0005-0000-0000-00002B030000}"/>
    <cellStyle name="Note 2 4 55" xfId="812" xr:uid="{00000000-0005-0000-0000-00002C030000}"/>
    <cellStyle name="Note 2 4 56" xfId="813" xr:uid="{00000000-0005-0000-0000-00002D030000}"/>
    <cellStyle name="Note 2 4 57" xfId="814" xr:uid="{00000000-0005-0000-0000-00002E030000}"/>
    <cellStyle name="Note 2 4 6" xfId="815" xr:uid="{00000000-0005-0000-0000-00002F030000}"/>
    <cellStyle name="Note 2 4 6 2" xfId="816" xr:uid="{00000000-0005-0000-0000-000030030000}"/>
    <cellStyle name="Note 2 4 7" xfId="817" xr:uid="{00000000-0005-0000-0000-000031030000}"/>
    <cellStyle name="Note 2 4 7 2" xfId="818" xr:uid="{00000000-0005-0000-0000-000032030000}"/>
    <cellStyle name="Note 2 4 8" xfId="819" xr:uid="{00000000-0005-0000-0000-000033030000}"/>
    <cellStyle name="Note 2 4 8 2" xfId="820" xr:uid="{00000000-0005-0000-0000-000034030000}"/>
    <cellStyle name="Note 2 4 9" xfId="821" xr:uid="{00000000-0005-0000-0000-000035030000}"/>
    <cellStyle name="Note 2 4 9 2" xfId="822" xr:uid="{00000000-0005-0000-0000-000036030000}"/>
    <cellStyle name="Note 2 5" xfId="823" xr:uid="{00000000-0005-0000-0000-000037030000}"/>
    <cellStyle name="Note 2 5 2" xfId="824" xr:uid="{00000000-0005-0000-0000-000038030000}"/>
    <cellStyle name="Note 2 6" xfId="825" xr:uid="{00000000-0005-0000-0000-000039030000}"/>
    <cellStyle name="Note 2 6 2" xfId="826" xr:uid="{00000000-0005-0000-0000-00003A030000}"/>
    <cellStyle name="Note 2 7" xfId="827" xr:uid="{00000000-0005-0000-0000-00003B030000}"/>
    <cellStyle name="Note 2 7 2" xfId="828" xr:uid="{00000000-0005-0000-0000-00003C030000}"/>
    <cellStyle name="Note 2 8" xfId="829" xr:uid="{00000000-0005-0000-0000-00003D030000}"/>
    <cellStyle name="Note 3" xfId="161" xr:uid="{00000000-0005-0000-0000-00003E030000}"/>
    <cellStyle name="Output 2" xfId="162" xr:uid="{00000000-0005-0000-0000-00003F030000}"/>
    <cellStyle name="Output 2 10" xfId="830" xr:uid="{00000000-0005-0000-0000-000040030000}"/>
    <cellStyle name="Output 2 10 2" xfId="831" xr:uid="{00000000-0005-0000-0000-000041030000}"/>
    <cellStyle name="Output 2 11" xfId="832" xr:uid="{00000000-0005-0000-0000-000042030000}"/>
    <cellStyle name="Output 2 11 2" xfId="833" xr:uid="{00000000-0005-0000-0000-000043030000}"/>
    <cellStyle name="Output 2 12" xfId="834" xr:uid="{00000000-0005-0000-0000-000044030000}"/>
    <cellStyle name="Output 2 12 2" xfId="835" xr:uid="{00000000-0005-0000-0000-000045030000}"/>
    <cellStyle name="Output 2 13" xfId="836" xr:uid="{00000000-0005-0000-0000-000046030000}"/>
    <cellStyle name="Output 2 13 2" xfId="837" xr:uid="{00000000-0005-0000-0000-000047030000}"/>
    <cellStyle name="Output 2 14" xfId="838" xr:uid="{00000000-0005-0000-0000-000048030000}"/>
    <cellStyle name="Output 2 14 2" xfId="839" xr:uid="{00000000-0005-0000-0000-000049030000}"/>
    <cellStyle name="Output 2 15" xfId="840" xr:uid="{00000000-0005-0000-0000-00004A030000}"/>
    <cellStyle name="Output 2 15 2" xfId="841" xr:uid="{00000000-0005-0000-0000-00004B030000}"/>
    <cellStyle name="Output 2 16" xfId="842" xr:uid="{00000000-0005-0000-0000-00004C030000}"/>
    <cellStyle name="Output 2 16 2" xfId="843" xr:uid="{00000000-0005-0000-0000-00004D030000}"/>
    <cellStyle name="Output 2 17" xfId="844" xr:uid="{00000000-0005-0000-0000-00004E030000}"/>
    <cellStyle name="Output 2 17 2" xfId="845" xr:uid="{00000000-0005-0000-0000-00004F030000}"/>
    <cellStyle name="Output 2 18" xfId="846" xr:uid="{00000000-0005-0000-0000-000050030000}"/>
    <cellStyle name="Output 2 18 2" xfId="847" xr:uid="{00000000-0005-0000-0000-000051030000}"/>
    <cellStyle name="Output 2 19" xfId="848" xr:uid="{00000000-0005-0000-0000-000052030000}"/>
    <cellStyle name="Output 2 19 2" xfId="849" xr:uid="{00000000-0005-0000-0000-000053030000}"/>
    <cellStyle name="Output 2 2" xfId="163" xr:uid="{00000000-0005-0000-0000-000054030000}"/>
    <cellStyle name="Output 2 2 10" xfId="850" xr:uid="{00000000-0005-0000-0000-000055030000}"/>
    <cellStyle name="Output 2 2 10 2" xfId="851" xr:uid="{00000000-0005-0000-0000-000056030000}"/>
    <cellStyle name="Output 2 2 11" xfId="852" xr:uid="{00000000-0005-0000-0000-000057030000}"/>
    <cellStyle name="Output 2 2 11 2" xfId="853" xr:uid="{00000000-0005-0000-0000-000058030000}"/>
    <cellStyle name="Output 2 2 12" xfId="854" xr:uid="{00000000-0005-0000-0000-000059030000}"/>
    <cellStyle name="Output 2 2 12 2" xfId="855" xr:uid="{00000000-0005-0000-0000-00005A030000}"/>
    <cellStyle name="Output 2 2 13" xfId="856" xr:uid="{00000000-0005-0000-0000-00005B030000}"/>
    <cellStyle name="Output 2 2 13 2" xfId="857" xr:uid="{00000000-0005-0000-0000-00005C030000}"/>
    <cellStyle name="Output 2 2 14" xfId="858" xr:uid="{00000000-0005-0000-0000-00005D030000}"/>
    <cellStyle name="Output 2 2 14 2" xfId="859" xr:uid="{00000000-0005-0000-0000-00005E030000}"/>
    <cellStyle name="Output 2 2 15" xfId="860" xr:uid="{00000000-0005-0000-0000-00005F030000}"/>
    <cellStyle name="Output 2 2 15 2" xfId="861" xr:uid="{00000000-0005-0000-0000-000060030000}"/>
    <cellStyle name="Output 2 2 16" xfId="862" xr:uid="{00000000-0005-0000-0000-000061030000}"/>
    <cellStyle name="Output 2 2 16 2" xfId="863" xr:uid="{00000000-0005-0000-0000-000062030000}"/>
    <cellStyle name="Output 2 2 17" xfId="864" xr:uid="{00000000-0005-0000-0000-000063030000}"/>
    <cellStyle name="Output 2 2 17 2" xfId="865" xr:uid="{00000000-0005-0000-0000-000064030000}"/>
    <cellStyle name="Output 2 2 18" xfId="866" xr:uid="{00000000-0005-0000-0000-000065030000}"/>
    <cellStyle name="Output 2 2 18 2" xfId="867" xr:uid="{00000000-0005-0000-0000-000066030000}"/>
    <cellStyle name="Output 2 2 19" xfId="868" xr:uid="{00000000-0005-0000-0000-000067030000}"/>
    <cellStyle name="Output 2 2 19 2" xfId="869" xr:uid="{00000000-0005-0000-0000-000068030000}"/>
    <cellStyle name="Output 2 2 2" xfId="870" xr:uid="{00000000-0005-0000-0000-000069030000}"/>
    <cellStyle name="Output 2 2 2 2" xfId="871" xr:uid="{00000000-0005-0000-0000-00006A030000}"/>
    <cellStyle name="Output 2 2 20" xfId="872" xr:uid="{00000000-0005-0000-0000-00006B030000}"/>
    <cellStyle name="Output 2 2 20 2" xfId="873" xr:uid="{00000000-0005-0000-0000-00006C030000}"/>
    <cellStyle name="Output 2 2 21" xfId="874" xr:uid="{00000000-0005-0000-0000-00006D030000}"/>
    <cellStyle name="Output 2 2 21 2" xfId="875" xr:uid="{00000000-0005-0000-0000-00006E030000}"/>
    <cellStyle name="Output 2 2 22" xfId="876" xr:uid="{00000000-0005-0000-0000-00006F030000}"/>
    <cellStyle name="Output 2 2 22 2" xfId="877" xr:uid="{00000000-0005-0000-0000-000070030000}"/>
    <cellStyle name="Output 2 2 23" xfId="878" xr:uid="{00000000-0005-0000-0000-000071030000}"/>
    <cellStyle name="Output 2 2 23 2" xfId="879" xr:uid="{00000000-0005-0000-0000-000072030000}"/>
    <cellStyle name="Output 2 2 24" xfId="880" xr:uid="{00000000-0005-0000-0000-000073030000}"/>
    <cellStyle name="Output 2 2 24 2" xfId="881" xr:uid="{00000000-0005-0000-0000-000074030000}"/>
    <cellStyle name="Output 2 2 25" xfId="882" xr:uid="{00000000-0005-0000-0000-000075030000}"/>
    <cellStyle name="Output 2 2 25 2" xfId="883" xr:uid="{00000000-0005-0000-0000-000076030000}"/>
    <cellStyle name="Output 2 2 26" xfId="884" xr:uid="{00000000-0005-0000-0000-000077030000}"/>
    <cellStyle name="Output 2 2 26 2" xfId="885" xr:uid="{00000000-0005-0000-0000-000078030000}"/>
    <cellStyle name="Output 2 2 27" xfId="886" xr:uid="{00000000-0005-0000-0000-000079030000}"/>
    <cellStyle name="Output 2 2 27 2" xfId="887" xr:uid="{00000000-0005-0000-0000-00007A030000}"/>
    <cellStyle name="Output 2 2 28" xfId="888" xr:uid="{00000000-0005-0000-0000-00007B030000}"/>
    <cellStyle name="Output 2 2 28 2" xfId="889" xr:uid="{00000000-0005-0000-0000-00007C030000}"/>
    <cellStyle name="Output 2 2 29" xfId="890" xr:uid="{00000000-0005-0000-0000-00007D030000}"/>
    <cellStyle name="Output 2 2 29 2" xfId="891" xr:uid="{00000000-0005-0000-0000-00007E030000}"/>
    <cellStyle name="Output 2 2 3" xfId="892" xr:uid="{00000000-0005-0000-0000-00007F030000}"/>
    <cellStyle name="Output 2 2 3 2" xfId="893" xr:uid="{00000000-0005-0000-0000-000080030000}"/>
    <cellStyle name="Output 2 2 30" xfId="894" xr:uid="{00000000-0005-0000-0000-000081030000}"/>
    <cellStyle name="Output 2 2 30 2" xfId="895" xr:uid="{00000000-0005-0000-0000-000082030000}"/>
    <cellStyle name="Output 2 2 31" xfId="896" xr:uid="{00000000-0005-0000-0000-000083030000}"/>
    <cellStyle name="Output 2 2 31 2" xfId="897" xr:uid="{00000000-0005-0000-0000-000084030000}"/>
    <cellStyle name="Output 2 2 32" xfId="898" xr:uid="{00000000-0005-0000-0000-000085030000}"/>
    <cellStyle name="Output 2 2 32 2" xfId="899" xr:uid="{00000000-0005-0000-0000-000086030000}"/>
    <cellStyle name="Output 2 2 33" xfId="900" xr:uid="{00000000-0005-0000-0000-000087030000}"/>
    <cellStyle name="Output 2 2 33 2" xfId="901" xr:uid="{00000000-0005-0000-0000-000088030000}"/>
    <cellStyle name="Output 2 2 34" xfId="902" xr:uid="{00000000-0005-0000-0000-000089030000}"/>
    <cellStyle name="Output 2 2 34 2" xfId="903" xr:uid="{00000000-0005-0000-0000-00008A030000}"/>
    <cellStyle name="Output 2 2 35" xfId="904" xr:uid="{00000000-0005-0000-0000-00008B030000}"/>
    <cellStyle name="Output 2 2 35 2" xfId="905" xr:uid="{00000000-0005-0000-0000-00008C030000}"/>
    <cellStyle name="Output 2 2 36" xfId="906" xr:uid="{00000000-0005-0000-0000-00008D030000}"/>
    <cellStyle name="Output 2 2 36 2" xfId="907" xr:uid="{00000000-0005-0000-0000-00008E030000}"/>
    <cellStyle name="Output 2 2 37" xfId="908" xr:uid="{00000000-0005-0000-0000-00008F030000}"/>
    <cellStyle name="Output 2 2 37 2" xfId="909" xr:uid="{00000000-0005-0000-0000-000090030000}"/>
    <cellStyle name="Output 2 2 38" xfId="910" xr:uid="{00000000-0005-0000-0000-000091030000}"/>
    <cellStyle name="Output 2 2 38 2" xfId="911" xr:uid="{00000000-0005-0000-0000-000092030000}"/>
    <cellStyle name="Output 2 2 39" xfId="912" xr:uid="{00000000-0005-0000-0000-000093030000}"/>
    <cellStyle name="Output 2 2 39 2" xfId="913" xr:uid="{00000000-0005-0000-0000-000094030000}"/>
    <cellStyle name="Output 2 2 4" xfId="914" xr:uid="{00000000-0005-0000-0000-000095030000}"/>
    <cellStyle name="Output 2 2 4 2" xfId="915" xr:uid="{00000000-0005-0000-0000-000096030000}"/>
    <cellStyle name="Output 2 2 40" xfId="916" xr:uid="{00000000-0005-0000-0000-000097030000}"/>
    <cellStyle name="Output 2 2 40 2" xfId="917" xr:uid="{00000000-0005-0000-0000-000098030000}"/>
    <cellStyle name="Output 2 2 41" xfId="918" xr:uid="{00000000-0005-0000-0000-000099030000}"/>
    <cellStyle name="Output 2 2 41 2" xfId="919" xr:uid="{00000000-0005-0000-0000-00009A030000}"/>
    <cellStyle name="Output 2 2 42" xfId="920" xr:uid="{00000000-0005-0000-0000-00009B030000}"/>
    <cellStyle name="Output 2 2 42 2" xfId="921" xr:uid="{00000000-0005-0000-0000-00009C030000}"/>
    <cellStyle name="Output 2 2 43" xfId="922" xr:uid="{00000000-0005-0000-0000-00009D030000}"/>
    <cellStyle name="Output 2 2 43 2" xfId="923" xr:uid="{00000000-0005-0000-0000-00009E030000}"/>
    <cellStyle name="Output 2 2 44" xfId="924" xr:uid="{00000000-0005-0000-0000-00009F030000}"/>
    <cellStyle name="Output 2 2 44 2" xfId="925" xr:uid="{00000000-0005-0000-0000-0000A0030000}"/>
    <cellStyle name="Output 2 2 45" xfId="926" xr:uid="{00000000-0005-0000-0000-0000A1030000}"/>
    <cellStyle name="Output 2 2 45 2" xfId="927" xr:uid="{00000000-0005-0000-0000-0000A2030000}"/>
    <cellStyle name="Output 2 2 46" xfId="928" xr:uid="{00000000-0005-0000-0000-0000A3030000}"/>
    <cellStyle name="Output 2 2 46 2" xfId="929" xr:uid="{00000000-0005-0000-0000-0000A4030000}"/>
    <cellStyle name="Output 2 2 47" xfId="930" xr:uid="{00000000-0005-0000-0000-0000A5030000}"/>
    <cellStyle name="Output 2 2 47 2" xfId="931" xr:uid="{00000000-0005-0000-0000-0000A6030000}"/>
    <cellStyle name="Output 2 2 48" xfId="932" xr:uid="{00000000-0005-0000-0000-0000A7030000}"/>
    <cellStyle name="Output 2 2 48 2" xfId="933" xr:uid="{00000000-0005-0000-0000-0000A8030000}"/>
    <cellStyle name="Output 2 2 49" xfId="934" xr:uid="{00000000-0005-0000-0000-0000A9030000}"/>
    <cellStyle name="Output 2 2 49 2" xfId="935" xr:uid="{00000000-0005-0000-0000-0000AA030000}"/>
    <cellStyle name="Output 2 2 5" xfId="936" xr:uid="{00000000-0005-0000-0000-0000AB030000}"/>
    <cellStyle name="Output 2 2 5 2" xfId="937" xr:uid="{00000000-0005-0000-0000-0000AC030000}"/>
    <cellStyle name="Output 2 2 50" xfId="938" xr:uid="{00000000-0005-0000-0000-0000AD030000}"/>
    <cellStyle name="Output 2 2 50 2" xfId="939" xr:uid="{00000000-0005-0000-0000-0000AE030000}"/>
    <cellStyle name="Output 2 2 51" xfId="940" xr:uid="{00000000-0005-0000-0000-0000AF030000}"/>
    <cellStyle name="Output 2 2 51 2" xfId="941" xr:uid="{00000000-0005-0000-0000-0000B0030000}"/>
    <cellStyle name="Output 2 2 52" xfId="942" xr:uid="{00000000-0005-0000-0000-0000B1030000}"/>
    <cellStyle name="Output 2 2 52 2" xfId="943" xr:uid="{00000000-0005-0000-0000-0000B2030000}"/>
    <cellStyle name="Output 2 2 53" xfId="944" xr:uid="{00000000-0005-0000-0000-0000B3030000}"/>
    <cellStyle name="Output 2 2 54" xfId="945" xr:uid="{00000000-0005-0000-0000-0000B4030000}"/>
    <cellStyle name="Output 2 2 55" xfId="946" xr:uid="{00000000-0005-0000-0000-0000B5030000}"/>
    <cellStyle name="Output 2 2 56" xfId="947" xr:uid="{00000000-0005-0000-0000-0000B6030000}"/>
    <cellStyle name="Output 2 2 57" xfId="948" xr:uid="{00000000-0005-0000-0000-0000B7030000}"/>
    <cellStyle name="Output 2 2 6" xfId="949" xr:uid="{00000000-0005-0000-0000-0000B8030000}"/>
    <cellStyle name="Output 2 2 6 2" xfId="950" xr:uid="{00000000-0005-0000-0000-0000B9030000}"/>
    <cellStyle name="Output 2 2 7" xfId="951" xr:uid="{00000000-0005-0000-0000-0000BA030000}"/>
    <cellStyle name="Output 2 2 7 2" xfId="952" xr:uid="{00000000-0005-0000-0000-0000BB030000}"/>
    <cellStyle name="Output 2 2 8" xfId="953" xr:uid="{00000000-0005-0000-0000-0000BC030000}"/>
    <cellStyle name="Output 2 2 8 2" xfId="954" xr:uid="{00000000-0005-0000-0000-0000BD030000}"/>
    <cellStyle name="Output 2 2 9" xfId="955" xr:uid="{00000000-0005-0000-0000-0000BE030000}"/>
    <cellStyle name="Output 2 2 9 2" xfId="956" xr:uid="{00000000-0005-0000-0000-0000BF030000}"/>
    <cellStyle name="Output 2 20" xfId="957" xr:uid="{00000000-0005-0000-0000-0000C0030000}"/>
    <cellStyle name="Output 2 20 2" xfId="958" xr:uid="{00000000-0005-0000-0000-0000C1030000}"/>
    <cellStyle name="Output 2 21" xfId="959" xr:uid="{00000000-0005-0000-0000-0000C2030000}"/>
    <cellStyle name="Output 2 21 2" xfId="960" xr:uid="{00000000-0005-0000-0000-0000C3030000}"/>
    <cellStyle name="Output 2 22" xfId="961" xr:uid="{00000000-0005-0000-0000-0000C4030000}"/>
    <cellStyle name="Output 2 22 2" xfId="962" xr:uid="{00000000-0005-0000-0000-0000C5030000}"/>
    <cellStyle name="Output 2 23" xfId="963" xr:uid="{00000000-0005-0000-0000-0000C6030000}"/>
    <cellStyle name="Output 2 23 2" xfId="964" xr:uid="{00000000-0005-0000-0000-0000C7030000}"/>
    <cellStyle name="Output 2 24" xfId="965" xr:uid="{00000000-0005-0000-0000-0000C8030000}"/>
    <cellStyle name="Output 2 24 2" xfId="966" xr:uid="{00000000-0005-0000-0000-0000C9030000}"/>
    <cellStyle name="Output 2 25" xfId="967" xr:uid="{00000000-0005-0000-0000-0000CA030000}"/>
    <cellStyle name="Output 2 25 2" xfId="968" xr:uid="{00000000-0005-0000-0000-0000CB030000}"/>
    <cellStyle name="Output 2 26" xfId="969" xr:uid="{00000000-0005-0000-0000-0000CC030000}"/>
    <cellStyle name="Output 2 26 2" xfId="970" xr:uid="{00000000-0005-0000-0000-0000CD030000}"/>
    <cellStyle name="Output 2 27" xfId="971" xr:uid="{00000000-0005-0000-0000-0000CE030000}"/>
    <cellStyle name="Output 2 27 2" xfId="972" xr:uid="{00000000-0005-0000-0000-0000CF030000}"/>
    <cellStyle name="Output 2 28" xfId="973" xr:uid="{00000000-0005-0000-0000-0000D0030000}"/>
    <cellStyle name="Output 2 28 2" xfId="974" xr:uid="{00000000-0005-0000-0000-0000D1030000}"/>
    <cellStyle name="Output 2 29" xfId="975" xr:uid="{00000000-0005-0000-0000-0000D2030000}"/>
    <cellStyle name="Output 2 29 2" xfId="976" xr:uid="{00000000-0005-0000-0000-0000D3030000}"/>
    <cellStyle name="Output 2 3" xfId="977" xr:uid="{00000000-0005-0000-0000-0000D4030000}"/>
    <cellStyle name="Output 2 3 2" xfId="978" xr:uid="{00000000-0005-0000-0000-0000D5030000}"/>
    <cellStyle name="Output 2 30" xfId="979" xr:uid="{00000000-0005-0000-0000-0000D6030000}"/>
    <cellStyle name="Output 2 30 2" xfId="980" xr:uid="{00000000-0005-0000-0000-0000D7030000}"/>
    <cellStyle name="Output 2 31" xfId="981" xr:uid="{00000000-0005-0000-0000-0000D8030000}"/>
    <cellStyle name="Output 2 31 2" xfId="982" xr:uid="{00000000-0005-0000-0000-0000D9030000}"/>
    <cellStyle name="Output 2 32" xfId="983" xr:uid="{00000000-0005-0000-0000-0000DA030000}"/>
    <cellStyle name="Output 2 32 2" xfId="984" xr:uid="{00000000-0005-0000-0000-0000DB030000}"/>
    <cellStyle name="Output 2 33" xfId="985" xr:uid="{00000000-0005-0000-0000-0000DC030000}"/>
    <cellStyle name="Output 2 33 2" xfId="986" xr:uid="{00000000-0005-0000-0000-0000DD030000}"/>
    <cellStyle name="Output 2 34" xfId="987" xr:uid="{00000000-0005-0000-0000-0000DE030000}"/>
    <cellStyle name="Output 2 34 2" xfId="988" xr:uid="{00000000-0005-0000-0000-0000DF030000}"/>
    <cellStyle name="Output 2 35" xfId="989" xr:uid="{00000000-0005-0000-0000-0000E0030000}"/>
    <cellStyle name="Output 2 35 2" xfId="990" xr:uid="{00000000-0005-0000-0000-0000E1030000}"/>
    <cellStyle name="Output 2 36" xfId="991" xr:uid="{00000000-0005-0000-0000-0000E2030000}"/>
    <cellStyle name="Output 2 36 2" xfId="992" xr:uid="{00000000-0005-0000-0000-0000E3030000}"/>
    <cellStyle name="Output 2 37" xfId="993" xr:uid="{00000000-0005-0000-0000-0000E4030000}"/>
    <cellStyle name="Output 2 37 2" xfId="994" xr:uid="{00000000-0005-0000-0000-0000E5030000}"/>
    <cellStyle name="Output 2 38" xfId="995" xr:uid="{00000000-0005-0000-0000-0000E6030000}"/>
    <cellStyle name="Output 2 38 2" xfId="996" xr:uid="{00000000-0005-0000-0000-0000E7030000}"/>
    <cellStyle name="Output 2 39" xfId="997" xr:uid="{00000000-0005-0000-0000-0000E8030000}"/>
    <cellStyle name="Output 2 39 2" xfId="998" xr:uid="{00000000-0005-0000-0000-0000E9030000}"/>
    <cellStyle name="Output 2 4" xfId="999" xr:uid="{00000000-0005-0000-0000-0000EA030000}"/>
    <cellStyle name="Output 2 4 2" xfId="1000" xr:uid="{00000000-0005-0000-0000-0000EB030000}"/>
    <cellStyle name="Output 2 40" xfId="1001" xr:uid="{00000000-0005-0000-0000-0000EC030000}"/>
    <cellStyle name="Output 2 40 2" xfId="1002" xr:uid="{00000000-0005-0000-0000-0000ED030000}"/>
    <cellStyle name="Output 2 41" xfId="1003" xr:uid="{00000000-0005-0000-0000-0000EE030000}"/>
    <cellStyle name="Output 2 41 2" xfId="1004" xr:uid="{00000000-0005-0000-0000-0000EF030000}"/>
    <cellStyle name="Output 2 42" xfId="1005" xr:uid="{00000000-0005-0000-0000-0000F0030000}"/>
    <cellStyle name="Output 2 42 2" xfId="1006" xr:uid="{00000000-0005-0000-0000-0000F1030000}"/>
    <cellStyle name="Output 2 43" xfId="1007" xr:uid="{00000000-0005-0000-0000-0000F2030000}"/>
    <cellStyle name="Output 2 43 2" xfId="1008" xr:uid="{00000000-0005-0000-0000-0000F3030000}"/>
    <cellStyle name="Output 2 44" xfId="1009" xr:uid="{00000000-0005-0000-0000-0000F4030000}"/>
    <cellStyle name="Output 2 44 2" xfId="1010" xr:uid="{00000000-0005-0000-0000-0000F5030000}"/>
    <cellStyle name="Output 2 45" xfId="1011" xr:uid="{00000000-0005-0000-0000-0000F6030000}"/>
    <cellStyle name="Output 2 45 2" xfId="1012" xr:uid="{00000000-0005-0000-0000-0000F7030000}"/>
    <cellStyle name="Output 2 46" xfId="1013" xr:uid="{00000000-0005-0000-0000-0000F8030000}"/>
    <cellStyle name="Output 2 46 2" xfId="1014" xr:uid="{00000000-0005-0000-0000-0000F9030000}"/>
    <cellStyle name="Output 2 47" xfId="1015" xr:uid="{00000000-0005-0000-0000-0000FA030000}"/>
    <cellStyle name="Output 2 47 2" xfId="1016" xr:uid="{00000000-0005-0000-0000-0000FB030000}"/>
    <cellStyle name="Output 2 48" xfId="1017" xr:uid="{00000000-0005-0000-0000-0000FC030000}"/>
    <cellStyle name="Output 2 48 2" xfId="1018" xr:uid="{00000000-0005-0000-0000-0000FD030000}"/>
    <cellStyle name="Output 2 49" xfId="1019" xr:uid="{00000000-0005-0000-0000-0000FE030000}"/>
    <cellStyle name="Output 2 49 2" xfId="1020" xr:uid="{00000000-0005-0000-0000-0000FF030000}"/>
    <cellStyle name="Output 2 5" xfId="1021" xr:uid="{00000000-0005-0000-0000-000000040000}"/>
    <cellStyle name="Output 2 5 2" xfId="1022" xr:uid="{00000000-0005-0000-0000-000001040000}"/>
    <cellStyle name="Output 2 50" xfId="1023" xr:uid="{00000000-0005-0000-0000-000002040000}"/>
    <cellStyle name="Output 2 50 2" xfId="1024" xr:uid="{00000000-0005-0000-0000-000003040000}"/>
    <cellStyle name="Output 2 51" xfId="1025" xr:uid="{00000000-0005-0000-0000-000004040000}"/>
    <cellStyle name="Output 2 51 2" xfId="1026" xr:uid="{00000000-0005-0000-0000-000005040000}"/>
    <cellStyle name="Output 2 52" xfId="1027" xr:uid="{00000000-0005-0000-0000-000006040000}"/>
    <cellStyle name="Output 2 52 2" xfId="1028" xr:uid="{00000000-0005-0000-0000-000007040000}"/>
    <cellStyle name="Output 2 53" xfId="1029" xr:uid="{00000000-0005-0000-0000-000008040000}"/>
    <cellStyle name="Output 2 53 2" xfId="1030" xr:uid="{00000000-0005-0000-0000-000009040000}"/>
    <cellStyle name="Output 2 54" xfId="1031" xr:uid="{00000000-0005-0000-0000-00000A040000}"/>
    <cellStyle name="Output 2 55" xfId="1032" xr:uid="{00000000-0005-0000-0000-00000B040000}"/>
    <cellStyle name="Output 2 56" xfId="1033" xr:uid="{00000000-0005-0000-0000-00000C040000}"/>
    <cellStyle name="Output 2 57" xfId="1034" xr:uid="{00000000-0005-0000-0000-00000D040000}"/>
    <cellStyle name="Output 2 58" xfId="1035" xr:uid="{00000000-0005-0000-0000-00000E040000}"/>
    <cellStyle name="Output 2 6" xfId="1036" xr:uid="{00000000-0005-0000-0000-00000F040000}"/>
    <cellStyle name="Output 2 6 2" xfId="1037" xr:uid="{00000000-0005-0000-0000-000010040000}"/>
    <cellStyle name="Output 2 7" xfId="1038" xr:uid="{00000000-0005-0000-0000-000011040000}"/>
    <cellStyle name="Output 2 7 2" xfId="1039" xr:uid="{00000000-0005-0000-0000-000012040000}"/>
    <cellStyle name="Output 2 8" xfId="1040" xr:uid="{00000000-0005-0000-0000-000013040000}"/>
    <cellStyle name="Output 2 8 2" xfId="1041" xr:uid="{00000000-0005-0000-0000-000014040000}"/>
    <cellStyle name="Output 2 9" xfId="1042" xr:uid="{00000000-0005-0000-0000-000015040000}"/>
    <cellStyle name="Output 2 9 2" xfId="1043" xr:uid="{00000000-0005-0000-0000-000016040000}"/>
    <cellStyle name="Percent 2" xfId="164" xr:uid="{00000000-0005-0000-0000-000017040000}"/>
    <cellStyle name="Percent 2 2" xfId="1044" xr:uid="{00000000-0005-0000-0000-000018040000}"/>
    <cellStyle name="Percent 2 3" xfId="1045" xr:uid="{00000000-0005-0000-0000-000019040000}"/>
    <cellStyle name="Title 2" xfId="165" xr:uid="{00000000-0005-0000-0000-00001A040000}"/>
    <cellStyle name="Total 2" xfId="166" xr:uid="{00000000-0005-0000-0000-00001B040000}"/>
    <cellStyle name="Total 2 10" xfId="1046" xr:uid="{00000000-0005-0000-0000-00001C040000}"/>
    <cellStyle name="Total 2 10 2" xfId="1047" xr:uid="{00000000-0005-0000-0000-00001D040000}"/>
    <cellStyle name="Total 2 11" xfId="1048" xr:uid="{00000000-0005-0000-0000-00001E040000}"/>
    <cellStyle name="Total 2 11 2" xfId="1049" xr:uid="{00000000-0005-0000-0000-00001F040000}"/>
    <cellStyle name="Total 2 12" xfId="1050" xr:uid="{00000000-0005-0000-0000-000020040000}"/>
    <cellStyle name="Total 2 12 2" xfId="1051" xr:uid="{00000000-0005-0000-0000-000021040000}"/>
    <cellStyle name="Total 2 13" xfId="1052" xr:uid="{00000000-0005-0000-0000-000022040000}"/>
    <cellStyle name="Total 2 13 2" xfId="1053" xr:uid="{00000000-0005-0000-0000-000023040000}"/>
    <cellStyle name="Total 2 14" xfId="1054" xr:uid="{00000000-0005-0000-0000-000024040000}"/>
    <cellStyle name="Total 2 14 2" xfId="1055" xr:uid="{00000000-0005-0000-0000-000025040000}"/>
    <cellStyle name="Total 2 15" xfId="1056" xr:uid="{00000000-0005-0000-0000-000026040000}"/>
    <cellStyle name="Total 2 15 2" xfId="1057" xr:uid="{00000000-0005-0000-0000-000027040000}"/>
    <cellStyle name="Total 2 16" xfId="1058" xr:uid="{00000000-0005-0000-0000-000028040000}"/>
    <cellStyle name="Total 2 16 2" xfId="1059" xr:uid="{00000000-0005-0000-0000-000029040000}"/>
    <cellStyle name="Total 2 17" xfId="1060" xr:uid="{00000000-0005-0000-0000-00002A040000}"/>
    <cellStyle name="Total 2 17 2" xfId="1061" xr:uid="{00000000-0005-0000-0000-00002B040000}"/>
    <cellStyle name="Total 2 18" xfId="1062" xr:uid="{00000000-0005-0000-0000-00002C040000}"/>
    <cellStyle name="Total 2 18 2" xfId="1063" xr:uid="{00000000-0005-0000-0000-00002D040000}"/>
    <cellStyle name="Total 2 19" xfId="1064" xr:uid="{00000000-0005-0000-0000-00002E040000}"/>
    <cellStyle name="Total 2 19 2" xfId="1065" xr:uid="{00000000-0005-0000-0000-00002F040000}"/>
    <cellStyle name="Total 2 2" xfId="167" xr:uid="{00000000-0005-0000-0000-000030040000}"/>
    <cellStyle name="Total 2 2 10" xfId="1066" xr:uid="{00000000-0005-0000-0000-000031040000}"/>
    <cellStyle name="Total 2 2 10 2" xfId="1067" xr:uid="{00000000-0005-0000-0000-000032040000}"/>
    <cellStyle name="Total 2 2 11" xfId="1068" xr:uid="{00000000-0005-0000-0000-000033040000}"/>
    <cellStyle name="Total 2 2 11 2" xfId="1069" xr:uid="{00000000-0005-0000-0000-000034040000}"/>
    <cellStyle name="Total 2 2 12" xfId="1070" xr:uid="{00000000-0005-0000-0000-000035040000}"/>
    <cellStyle name="Total 2 2 12 2" xfId="1071" xr:uid="{00000000-0005-0000-0000-000036040000}"/>
    <cellStyle name="Total 2 2 13" xfId="1072" xr:uid="{00000000-0005-0000-0000-000037040000}"/>
    <cellStyle name="Total 2 2 13 2" xfId="1073" xr:uid="{00000000-0005-0000-0000-000038040000}"/>
    <cellStyle name="Total 2 2 14" xfId="1074" xr:uid="{00000000-0005-0000-0000-000039040000}"/>
    <cellStyle name="Total 2 2 14 2" xfId="1075" xr:uid="{00000000-0005-0000-0000-00003A040000}"/>
    <cellStyle name="Total 2 2 15" xfId="1076" xr:uid="{00000000-0005-0000-0000-00003B040000}"/>
    <cellStyle name="Total 2 2 15 2" xfId="1077" xr:uid="{00000000-0005-0000-0000-00003C040000}"/>
    <cellStyle name="Total 2 2 16" xfId="1078" xr:uid="{00000000-0005-0000-0000-00003D040000}"/>
    <cellStyle name="Total 2 2 16 2" xfId="1079" xr:uid="{00000000-0005-0000-0000-00003E040000}"/>
    <cellStyle name="Total 2 2 17" xfId="1080" xr:uid="{00000000-0005-0000-0000-00003F040000}"/>
    <cellStyle name="Total 2 2 17 2" xfId="1081" xr:uid="{00000000-0005-0000-0000-000040040000}"/>
    <cellStyle name="Total 2 2 18" xfId="1082" xr:uid="{00000000-0005-0000-0000-000041040000}"/>
    <cellStyle name="Total 2 2 18 2" xfId="1083" xr:uid="{00000000-0005-0000-0000-000042040000}"/>
    <cellStyle name="Total 2 2 19" xfId="1084" xr:uid="{00000000-0005-0000-0000-000043040000}"/>
    <cellStyle name="Total 2 2 19 2" xfId="1085" xr:uid="{00000000-0005-0000-0000-000044040000}"/>
    <cellStyle name="Total 2 2 2" xfId="1086" xr:uid="{00000000-0005-0000-0000-000045040000}"/>
    <cellStyle name="Total 2 2 2 2" xfId="1087" xr:uid="{00000000-0005-0000-0000-000046040000}"/>
    <cellStyle name="Total 2 2 20" xfId="1088" xr:uid="{00000000-0005-0000-0000-000047040000}"/>
    <cellStyle name="Total 2 2 20 2" xfId="1089" xr:uid="{00000000-0005-0000-0000-000048040000}"/>
    <cellStyle name="Total 2 2 21" xfId="1090" xr:uid="{00000000-0005-0000-0000-000049040000}"/>
    <cellStyle name="Total 2 2 21 2" xfId="1091" xr:uid="{00000000-0005-0000-0000-00004A040000}"/>
    <cellStyle name="Total 2 2 22" xfId="1092" xr:uid="{00000000-0005-0000-0000-00004B040000}"/>
    <cellStyle name="Total 2 2 22 2" xfId="1093" xr:uid="{00000000-0005-0000-0000-00004C040000}"/>
    <cellStyle name="Total 2 2 23" xfId="1094" xr:uid="{00000000-0005-0000-0000-00004D040000}"/>
    <cellStyle name="Total 2 2 23 2" xfId="1095" xr:uid="{00000000-0005-0000-0000-00004E040000}"/>
    <cellStyle name="Total 2 2 24" xfId="1096" xr:uid="{00000000-0005-0000-0000-00004F040000}"/>
    <cellStyle name="Total 2 2 24 2" xfId="1097" xr:uid="{00000000-0005-0000-0000-000050040000}"/>
    <cellStyle name="Total 2 2 25" xfId="1098" xr:uid="{00000000-0005-0000-0000-000051040000}"/>
    <cellStyle name="Total 2 2 25 2" xfId="1099" xr:uid="{00000000-0005-0000-0000-000052040000}"/>
    <cellStyle name="Total 2 2 26" xfId="1100" xr:uid="{00000000-0005-0000-0000-000053040000}"/>
    <cellStyle name="Total 2 2 26 2" xfId="1101" xr:uid="{00000000-0005-0000-0000-000054040000}"/>
    <cellStyle name="Total 2 2 27" xfId="1102" xr:uid="{00000000-0005-0000-0000-000055040000}"/>
    <cellStyle name="Total 2 2 27 2" xfId="1103" xr:uid="{00000000-0005-0000-0000-000056040000}"/>
    <cellStyle name="Total 2 2 28" xfId="1104" xr:uid="{00000000-0005-0000-0000-000057040000}"/>
    <cellStyle name="Total 2 2 28 2" xfId="1105" xr:uid="{00000000-0005-0000-0000-000058040000}"/>
    <cellStyle name="Total 2 2 29" xfId="1106" xr:uid="{00000000-0005-0000-0000-000059040000}"/>
    <cellStyle name="Total 2 2 29 2" xfId="1107" xr:uid="{00000000-0005-0000-0000-00005A040000}"/>
    <cellStyle name="Total 2 2 3" xfId="1108" xr:uid="{00000000-0005-0000-0000-00005B040000}"/>
    <cellStyle name="Total 2 2 3 2" xfId="1109" xr:uid="{00000000-0005-0000-0000-00005C040000}"/>
    <cellStyle name="Total 2 2 30" xfId="1110" xr:uid="{00000000-0005-0000-0000-00005D040000}"/>
    <cellStyle name="Total 2 2 30 2" xfId="1111" xr:uid="{00000000-0005-0000-0000-00005E040000}"/>
    <cellStyle name="Total 2 2 31" xfId="1112" xr:uid="{00000000-0005-0000-0000-00005F040000}"/>
    <cellStyle name="Total 2 2 31 2" xfId="1113" xr:uid="{00000000-0005-0000-0000-000060040000}"/>
    <cellStyle name="Total 2 2 32" xfId="1114" xr:uid="{00000000-0005-0000-0000-000061040000}"/>
    <cellStyle name="Total 2 2 32 2" xfId="1115" xr:uid="{00000000-0005-0000-0000-000062040000}"/>
    <cellStyle name="Total 2 2 33" xfId="1116" xr:uid="{00000000-0005-0000-0000-000063040000}"/>
    <cellStyle name="Total 2 2 33 2" xfId="1117" xr:uid="{00000000-0005-0000-0000-000064040000}"/>
    <cellStyle name="Total 2 2 34" xfId="1118" xr:uid="{00000000-0005-0000-0000-000065040000}"/>
    <cellStyle name="Total 2 2 34 2" xfId="1119" xr:uid="{00000000-0005-0000-0000-000066040000}"/>
    <cellStyle name="Total 2 2 35" xfId="1120" xr:uid="{00000000-0005-0000-0000-000067040000}"/>
    <cellStyle name="Total 2 2 35 2" xfId="1121" xr:uid="{00000000-0005-0000-0000-000068040000}"/>
    <cellStyle name="Total 2 2 36" xfId="1122" xr:uid="{00000000-0005-0000-0000-000069040000}"/>
    <cellStyle name="Total 2 2 36 2" xfId="1123" xr:uid="{00000000-0005-0000-0000-00006A040000}"/>
    <cellStyle name="Total 2 2 37" xfId="1124" xr:uid="{00000000-0005-0000-0000-00006B040000}"/>
    <cellStyle name="Total 2 2 37 2" xfId="1125" xr:uid="{00000000-0005-0000-0000-00006C040000}"/>
    <cellStyle name="Total 2 2 38" xfId="1126" xr:uid="{00000000-0005-0000-0000-00006D040000}"/>
    <cellStyle name="Total 2 2 38 2" xfId="1127" xr:uid="{00000000-0005-0000-0000-00006E040000}"/>
    <cellStyle name="Total 2 2 39" xfId="1128" xr:uid="{00000000-0005-0000-0000-00006F040000}"/>
    <cellStyle name="Total 2 2 39 2" xfId="1129" xr:uid="{00000000-0005-0000-0000-000070040000}"/>
    <cellStyle name="Total 2 2 4" xfId="1130" xr:uid="{00000000-0005-0000-0000-000071040000}"/>
    <cellStyle name="Total 2 2 4 2" xfId="1131" xr:uid="{00000000-0005-0000-0000-000072040000}"/>
    <cellStyle name="Total 2 2 40" xfId="1132" xr:uid="{00000000-0005-0000-0000-000073040000}"/>
    <cellStyle name="Total 2 2 40 2" xfId="1133" xr:uid="{00000000-0005-0000-0000-000074040000}"/>
    <cellStyle name="Total 2 2 41" xfId="1134" xr:uid="{00000000-0005-0000-0000-000075040000}"/>
    <cellStyle name="Total 2 2 41 2" xfId="1135" xr:uid="{00000000-0005-0000-0000-000076040000}"/>
    <cellStyle name="Total 2 2 42" xfId="1136" xr:uid="{00000000-0005-0000-0000-000077040000}"/>
    <cellStyle name="Total 2 2 42 2" xfId="1137" xr:uid="{00000000-0005-0000-0000-000078040000}"/>
    <cellStyle name="Total 2 2 43" xfId="1138" xr:uid="{00000000-0005-0000-0000-000079040000}"/>
    <cellStyle name="Total 2 2 43 2" xfId="1139" xr:uid="{00000000-0005-0000-0000-00007A040000}"/>
    <cellStyle name="Total 2 2 44" xfId="1140" xr:uid="{00000000-0005-0000-0000-00007B040000}"/>
    <cellStyle name="Total 2 2 44 2" xfId="1141" xr:uid="{00000000-0005-0000-0000-00007C040000}"/>
    <cellStyle name="Total 2 2 45" xfId="1142" xr:uid="{00000000-0005-0000-0000-00007D040000}"/>
    <cellStyle name="Total 2 2 45 2" xfId="1143" xr:uid="{00000000-0005-0000-0000-00007E040000}"/>
    <cellStyle name="Total 2 2 46" xfId="1144" xr:uid="{00000000-0005-0000-0000-00007F040000}"/>
    <cellStyle name="Total 2 2 46 2" xfId="1145" xr:uid="{00000000-0005-0000-0000-000080040000}"/>
    <cellStyle name="Total 2 2 47" xfId="1146" xr:uid="{00000000-0005-0000-0000-000081040000}"/>
    <cellStyle name="Total 2 2 47 2" xfId="1147" xr:uid="{00000000-0005-0000-0000-000082040000}"/>
    <cellStyle name="Total 2 2 48" xfId="1148" xr:uid="{00000000-0005-0000-0000-000083040000}"/>
    <cellStyle name="Total 2 2 48 2" xfId="1149" xr:uid="{00000000-0005-0000-0000-000084040000}"/>
    <cellStyle name="Total 2 2 49" xfId="1150" xr:uid="{00000000-0005-0000-0000-000085040000}"/>
    <cellStyle name="Total 2 2 49 2" xfId="1151" xr:uid="{00000000-0005-0000-0000-000086040000}"/>
    <cellStyle name="Total 2 2 5" xfId="1152" xr:uid="{00000000-0005-0000-0000-000087040000}"/>
    <cellStyle name="Total 2 2 5 2" xfId="1153" xr:uid="{00000000-0005-0000-0000-000088040000}"/>
    <cellStyle name="Total 2 2 50" xfId="1154" xr:uid="{00000000-0005-0000-0000-000089040000}"/>
    <cellStyle name="Total 2 2 50 2" xfId="1155" xr:uid="{00000000-0005-0000-0000-00008A040000}"/>
    <cellStyle name="Total 2 2 51" xfId="1156" xr:uid="{00000000-0005-0000-0000-00008B040000}"/>
    <cellStyle name="Total 2 2 51 2" xfId="1157" xr:uid="{00000000-0005-0000-0000-00008C040000}"/>
    <cellStyle name="Total 2 2 52" xfId="1158" xr:uid="{00000000-0005-0000-0000-00008D040000}"/>
    <cellStyle name="Total 2 2 52 2" xfId="1159" xr:uid="{00000000-0005-0000-0000-00008E040000}"/>
    <cellStyle name="Total 2 2 53" xfId="1160" xr:uid="{00000000-0005-0000-0000-00008F040000}"/>
    <cellStyle name="Total 2 2 54" xfId="1161" xr:uid="{00000000-0005-0000-0000-000090040000}"/>
    <cellStyle name="Total 2 2 55" xfId="1162" xr:uid="{00000000-0005-0000-0000-000091040000}"/>
    <cellStyle name="Total 2 2 56" xfId="1163" xr:uid="{00000000-0005-0000-0000-000092040000}"/>
    <cellStyle name="Total 2 2 57" xfId="1164" xr:uid="{00000000-0005-0000-0000-000093040000}"/>
    <cellStyle name="Total 2 2 6" xfId="1165" xr:uid="{00000000-0005-0000-0000-000094040000}"/>
    <cellStyle name="Total 2 2 6 2" xfId="1166" xr:uid="{00000000-0005-0000-0000-000095040000}"/>
    <cellStyle name="Total 2 2 7" xfId="1167" xr:uid="{00000000-0005-0000-0000-000096040000}"/>
    <cellStyle name="Total 2 2 7 2" xfId="1168" xr:uid="{00000000-0005-0000-0000-000097040000}"/>
    <cellStyle name="Total 2 2 8" xfId="1169" xr:uid="{00000000-0005-0000-0000-000098040000}"/>
    <cellStyle name="Total 2 2 8 2" xfId="1170" xr:uid="{00000000-0005-0000-0000-000099040000}"/>
    <cellStyle name="Total 2 2 9" xfId="1171" xr:uid="{00000000-0005-0000-0000-00009A040000}"/>
    <cellStyle name="Total 2 2 9 2" xfId="1172" xr:uid="{00000000-0005-0000-0000-00009B040000}"/>
    <cellStyle name="Total 2 20" xfId="1173" xr:uid="{00000000-0005-0000-0000-00009C040000}"/>
    <cellStyle name="Total 2 20 2" xfId="1174" xr:uid="{00000000-0005-0000-0000-00009D040000}"/>
    <cellStyle name="Total 2 21" xfId="1175" xr:uid="{00000000-0005-0000-0000-00009E040000}"/>
    <cellStyle name="Total 2 21 2" xfId="1176" xr:uid="{00000000-0005-0000-0000-00009F040000}"/>
    <cellStyle name="Total 2 22" xfId="1177" xr:uid="{00000000-0005-0000-0000-0000A0040000}"/>
    <cellStyle name="Total 2 22 2" xfId="1178" xr:uid="{00000000-0005-0000-0000-0000A1040000}"/>
    <cellStyle name="Total 2 23" xfId="1179" xr:uid="{00000000-0005-0000-0000-0000A2040000}"/>
    <cellStyle name="Total 2 23 2" xfId="1180" xr:uid="{00000000-0005-0000-0000-0000A3040000}"/>
    <cellStyle name="Total 2 24" xfId="1181" xr:uid="{00000000-0005-0000-0000-0000A4040000}"/>
    <cellStyle name="Total 2 24 2" xfId="1182" xr:uid="{00000000-0005-0000-0000-0000A5040000}"/>
    <cellStyle name="Total 2 25" xfId="1183" xr:uid="{00000000-0005-0000-0000-0000A6040000}"/>
    <cellStyle name="Total 2 25 2" xfId="1184" xr:uid="{00000000-0005-0000-0000-0000A7040000}"/>
    <cellStyle name="Total 2 26" xfId="1185" xr:uid="{00000000-0005-0000-0000-0000A8040000}"/>
    <cellStyle name="Total 2 26 2" xfId="1186" xr:uid="{00000000-0005-0000-0000-0000A9040000}"/>
    <cellStyle name="Total 2 27" xfId="1187" xr:uid="{00000000-0005-0000-0000-0000AA040000}"/>
    <cellStyle name="Total 2 27 2" xfId="1188" xr:uid="{00000000-0005-0000-0000-0000AB040000}"/>
    <cellStyle name="Total 2 28" xfId="1189" xr:uid="{00000000-0005-0000-0000-0000AC040000}"/>
    <cellStyle name="Total 2 28 2" xfId="1190" xr:uid="{00000000-0005-0000-0000-0000AD040000}"/>
    <cellStyle name="Total 2 29" xfId="1191" xr:uid="{00000000-0005-0000-0000-0000AE040000}"/>
    <cellStyle name="Total 2 29 2" xfId="1192" xr:uid="{00000000-0005-0000-0000-0000AF040000}"/>
    <cellStyle name="Total 2 3" xfId="1193" xr:uid="{00000000-0005-0000-0000-0000B0040000}"/>
    <cellStyle name="Total 2 3 2" xfId="1194" xr:uid="{00000000-0005-0000-0000-0000B1040000}"/>
    <cellStyle name="Total 2 30" xfId="1195" xr:uid="{00000000-0005-0000-0000-0000B2040000}"/>
    <cellStyle name="Total 2 30 2" xfId="1196" xr:uid="{00000000-0005-0000-0000-0000B3040000}"/>
    <cellStyle name="Total 2 31" xfId="1197" xr:uid="{00000000-0005-0000-0000-0000B4040000}"/>
    <cellStyle name="Total 2 31 2" xfId="1198" xr:uid="{00000000-0005-0000-0000-0000B5040000}"/>
    <cellStyle name="Total 2 32" xfId="1199" xr:uid="{00000000-0005-0000-0000-0000B6040000}"/>
    <cellStyle name="Total 2 32 2" xfId="1200" xr:uid="{00000000-0005-0000-0000-0000B7040000}"/>
    <cellStyle name="Total 2 33" xfId="1201" xr:uid="{00000000-0005-0000-0000-0000B8040000}"/>
    <cellStyle name="Total 2 33 2" xfId="1202" xr:uid="{00000000-0005-0000-0000-0000B9040000}"/>
    <cellStyle name="Total 2 34" xfId="1203" xr:uid="{00000000-0005-0000-0000-0000BA040000}"/>
    <cellStyle name="Total 2 34 2" xfId="1204" xr:uid="{00000000-0005-0000-0000-0000BB040000}"/>
    <cellStyle name="Total 2 35" xfId="1205" xr:uid="{00000000-0005-0000-0000-0000BC040000}"/>
    <cellStyle name="Total 2 35 2" xfId="1206" xr:uid="{00000000-0005-0000-0000-0000BD040000}"/>
    <cellStyle name="Total 2 36" xfId="1207" xr:uid="{00000000-0005-0000-0000-0000BE040000}"/>
    <cellStyle name="Total 2 36 2" xfId="1208" xr:uid="{00000000-0005-0000-0000-0000BF040000}"/>
    <cellStyle name="Total 2 37" xfId="1209" xr:uid="{00000000-0005-0000-0000-0000C0040000}"/>
    <cellStyle name="Total 2 37 2" xfId="1210" xr:uid="{00000000-0005-0000-0000-0000C1040000}"/>
    <cellStyle name="Total 2 38" xfId="1211" xr:uid="{00000000-0005-0000-0000-0000C2040000}"/>
    <cellStyle name="Total 2 38 2" xfId="1212" xr:uid="{00000000-0005-0000-0000-0000C3040000}"/>
    <cellStyle name="Total 2 39" xfId="1213" xr:uid="{00000000-0005-0000-0000-0000C4040000}"/>
    <cellStyle name="Total 2 39 2" xfId="1214" xr:uid="{00000000-0005-0000-0000-0000C5040000}"/>
    <cellStyle name="Total 2 4" xfId="1215" xr:uid="{00000000-0005-0000-0000-0000C6040000}"/>
    <cellStyle name="Total 2 4 2" xfId="1216" xr:uid="{00000000-0005-0000-0000-0000C7040000}"/>
    <cellStyle name="Total 2 40" xfId="1217" xr:uid="{00000000-0005-0000-0000-0000C8040000}"/>
    <cellStyle name="Total 2 40 2" xfId="1218" xr:uid="{00000000-0005-0000-0000-0000C9040000}"/>
    <cellStyle name="Total 2 41" xfId="1219" xr:uid="{00000000-0005-0000-0000-0000CA040000}"/>
    <cellStyle name="Total 2 41 2" xfId="1220" xr:uid="{00000000-0005-0000-0000-0000CB040000}"/>
    <cellStyle name="Total 2 42" xfId="1221" xr:uid="{00000000-0005-0000-0000-0000CC040000}"/>
    <cellStyle name="Total 2 42 2" xfId="1222" xr:uid="{00000000-0005-0000-0000-0000CD040000}"/>
    <cellStyle name="Total 2 43" xfId="1223" xr:uid="{00000000-0005-0000-0000-0000CE040000}"/>
    <cellStyle name="Total 2 43 2" xfId="1224" xr:uid="{00000000-0005-0000-0000-0000CF040000}"/>
    <cellStyle name="Total 2 44" xfId="1225" xr:uid="{00000000-0005-0000-0000-0000D0040000}"/>
    <cellStyle name="Total 2 44 2" xfId="1226" xr:uid="{00000000-0005-0000-0000-0000D1040000}"/>
    <cellStyle name="Total 2 45" xfId="1227" xr:uid="{00000000-0005-0000-0000-0000D2040000}"/>
    <cellStyle name="Total 2 45 2" xfId="1228" xr:uid="{00000000-0005-0000-0000-0000D3040000}"/>
    <cellStyle name="Total 2 46" xfId="1229" xr:uid="{00000000-0005-0000-0000-0000D4040000}"/>
    <cellStyle name="Total 2 46 2" xfId="1230" xr:uid="{00000000-0005-0000-0000-0000D5040000}"/>
    <cellStyle name="Total 2 47" xfId="1231" xr:uid="{00000000-0005-0000-0000-0000D6040000}"/>
    <cellStyle name="Total 2 47 2" xfId="1232" xr:uid="{00000000-0005-0000-0000-0000D7040000}"/>
    <cellStyle name="Total 2 48" xfId="1233" xr:uid="{00000000-0005-0000-0000-0000D8040000}"/>
    <cellStyle name="Total 2 48 2" xfId="1234" xr:uid="{00000000-0005-0000-0000-0000D9040000}"/>
    <cellStyle name="Total 2 49" xfId="1235" xr:uid="{00000000-0005-0000-0000-0000DA040000}"/>
    <cellStyle name="Total 2 49 2" xfId="1236" xr:uid="{00000000-0005-0000-0000-0000DB040000}"/>
    <cellStyle name="Total 2 5" xfId="1237" xr:uid="{00000000-0005-0000-0000-0000DC040000}"/>
    <cellStyle name="Total 2 5 2" xfId="1238" xr:uid="{00000000-0005-0000-0000-0000DD040000}"/>
    <cellStyle name="Total 2 50" xfId="1239" xr:uid="{00000000-0005-0000-0000-0000DE040000}"/>
    <cellStyle name="Total 2 50 2" xfId="1240" xr:uid="{00000000-0005-0000-0000-0000DF040000}"/>
    <cellStyle name="Total 2 51" xfId="1241" xr:uid="{00000000-0005-0000-0000-0000E0040000}"/>
    <cellStyle name="Total 2 51 2" xfId="1242" xr:uid="{00000000-0005-0000-0000-0000E1040000}"/>
    <cellStyle name="Total 2 52" xfId="1243" xr:uid="{00000000-0005-0000-0000-0000E2040000}"/>
    <cellStyle name="Total 2 52 2" xfId="1244" xr:uid="{00000000-0005-0000-0000-0000E3040000}"/>
    <cellStyle name="Total 2 53" xfId="1245" xr:uid="{00000000-0005-0000-0000-0000E4040000}"/>
    <cellStyle name="Total 2 53 2" xfId="1246" xr:uid="{00000000-0005-0000-0000-0000E5040000}"/>
    <cellStyle name="Total 2 54" xfId="1247" xr:uid="{00000000-0005-0000-0000-0000E6040000}"/>
    <cellStyle name="Total 2 55" xfId="1248" xr:uid="{00000000-0005-0000-0000-0000E7040000}"/>
    <cellStyle name="Total 2 56" xfId="1249" xr:uid="{00000000-0005-0000-0000-0000E8040000}"/>
    <cellStyle name="Total 2 57" xfId="1250" xr:uid="{00000000-0005-0000-0000-0000E9040000}"/>
    <cellStyle name="Total 2 58" xfId="1251" xr:uid="{00000000-0005-0000-0000-0000EA040000}"/>
    <cellStyle name="Total 2 6" xfId="1252" xr:uid="{00000000-0005-0000-0000-0000EB040000}"/>
    <cellStyle name="Total 2 6 2" xfId="1253" xr:uid="{00000000-0005-0000-0000-0000EC040000}"/>
    <cellStyle name="Total 2 7" xfId="1254" xr:uid="{00000000-0005-0000-0000-0000ED040000}"/>
    <cellStyle name="Total 2 7 2" xfId="1255" xr:uid="{00000000-0005-0000-0000-0000EE040000}"/>
    <cellStyle name="Total 2 8" xfId="1256" xr:uid="{00000000-0005-0000-0000-0000EF040000}"/>
    <cellStyle name="Total 2 8 2" xfId="1257" xr:uid="{00000000-0005-0000-0000-0000F0040000}"/>
    <cellStyle name="Total 2 9" xfId="1258" xr:uid="{00000000-0005-0000-0000-0000F1040000}"/>
    <cellStyle name="Total 2 9 2" xfId="1259" xr:uid="{00000000-0005-0000-0000-0000F2040000}"/>
    <cellStyle name="Warning Text 2" xfId="168" xr:uid="{00000000-0005-0000-0000-0000F3040000}"/>
  </cellStyles>
  <dxfs count="171"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D6">
            <v>58999932</v>
          </cell>
        </row>
      </sheetData>
      <sheetData sheetId="11"/>
      <sheetData sheetId="12">
        <row r="9">
          <cell r="O9" t="str">
            <v>Unit</v>
          </cell>
        </row>
      </sheetData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5">
          <cell r="A45" t="str">
            <v>EASTERN FLORIDA STATE COLLEGE</v>
          </cell>
        </row>
      </sheetData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A1000"/>
  <sheetViews>
    <sheetView showGridLines="0" tabSelected="1" zoomScaleNormal="100" zoomScaleSheetLayoutView="90" zoomScalePageLayoutView="8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4.7109375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26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89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6.75" customHeight="1">
      <c r="A6" s="8"/>
      <c r="B6" s="49" t="s">
        <v>4</v>
      </c>
      <c r="C6" s="8"/>
      <c r="D6" s="49" t="s">
        <v>60</v>
      </c>
      <c r="E6" s="8"/>
      <c r="F6" s="36" t="s">
        <v>61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7.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f>SUM(EASTERNFL:VALENCIA!B10)</f>
        <v>225870398.41000003</v>
      </c>
      <c r="C10" s="10"/>
      <c r="D10" s="9">
        <f>SUM(EASTERNFL:VALENCIA!D10)</f>
        <v>56080532.349999994</v>
      </c>
      <c r="E10" s="10"/>
      <c r="F10" s="11">
        <f>SUM(EASTERNFL:VALENCIA!F10)</f>
        <v>281950930.75999999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f>SUM(EASTERNFL:VALENCIA!B14)</f>
        <v>87358000.479999989</v>
      </c>
      <c r="C14" s="17"/>
      <c r="D14" s="16">
        <f>SUM(EASTERNFL:VALENCIA!D14)</f>
        <v>836.79</v>
      </c>
      <c r="E14" s="17"/>
      <c r="F14" s="16">
        <f>SUM(EASTERNFL:VALENCIA!F14)</f>
        <v>87358837.269999996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f>SUM(EASTERNFL:VALENCIA!B15)</f>
        <v>733800.08</v>
      </c>
      <c r="C15" s="20"/>
      <c r="D15" s="16">
        <f>SUM(EASTERNFL:VALENCIA!D15)</f>
        <v>455.01</v>
      </c>
      <c r="E15" s="17"/>
      <c r="F15" s="16">
        <f>SUM(EASTERNFL:VALENCIA!F15)</f>
        <v>734255.09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f>SUM(EASTERNFL:VALENCIA!B16)</f>
        <v>7079141.3299999991</v>
      </c>
      <c r="C16" s="20"/>
      <c r="D16" s="16">
        <f>SUM(EASTERNFL:VALENCIA!D16)</f>
        <v>0</v>
      </c>
      <c r="E16" s="17"/>
      <c r="F16" s="16">
        <f>SUM(EASTERNFL:VALENCIA!F16)</f>
        <v>7079141.3299999991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f>SUM(B14:B16)</f>
        <v>95170941.889999986</v>
      </c>
      <c r="C17" s="17"/>
      <c r="D17" s="23">
        <f>SUM(D14:D16)</f>
        <v>1291.8</v>
      </c>
      <c r="E17" s="17"/>
      <c r="F17" s="23">
        <f>SUM(F14:F16)</f>
        <v>95172233.689999998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3"/>
      <c r="E18" s="13"/>
      <c r="F18" s="13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f>SUM(EASTERNFL:VALENCIA!B19)</f>
        <v>270434.28000000003</v>
      </c>
      <c r="C19" s="13"/>
      <c r="D19" s="18">
        <f>SUM(EASTERNFL:VALENCIA!D19)</f>
        <v>3628022.53</v>
      </c>
      <c r="E19" s="13"/>
      <c r="F19" s="43">
        <f>SUM(EASTERNFL:VALENCIA!F19)</f>
        <v>3898456.81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51" t="s">
        <v>10</v>
      </c>
      <c r="B21" s="25" t="s">
        <v>11</v>
      </c>
      <c r="C21" s="13"/>
      <c r="D21" s="18">
        <f>SUM(EASTERNFL:VALENCIA!D21)</f>
        <v>1797162.0699999998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f>B17+B19</f>
        <v>95441376.169999987</v>
      </c>
      <c r="C23" s="13"/>
      <c r="D23" s="11">
        <f>D17+D19+D21</f>
        <v>5426476.3999999994</v>
      </c>
      <c r="E23" s="13"/>
      <c r="F23" s="11">
        <f>F17+F19</f>
        <v>99070690.5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39">
        <f>SUM(EASTERNFL:VALENCIA!B26)</f>
        <v>21640733.259999998</v>
      </c>
      <c r="C26" s="26"/>
      <c r="D26" s="39">
        <f>SUM(EASTERNFL:VALENCIA!D26)</f>
        <v>0</v>
      </c>
      <c r="E26" s="13"/>
      <c r="F26" s="16">
        <f>SUM(EASTERNFL:VALENCIA!F26)</f>
        <v>21640733.259999998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39">
        <f>SUM(EASTERNFL:VALENCIA!B27)</f>
        <v>15558328.399999997</v>
      </c>
      <c r="C27" s="27"/>
      <c r="D27" s="39">
        <f>SUM(EASTERNFL:VALENCIA!D27)</f>
        <v>591404.63</v>
      </c>
      <c r="E27" s="20"/>
      <c r="F27" s="16">
        <f>SUM(EASTERNFL:VALENCIA!F27)</f>
        <v>16149733.029999997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39">
        <f>SUM(EASTERNFL:VALENCIA!B28)</f>
        <v>31762995.969999999</v>
      </c>
      <c r="C28" s="27"/>
      <c r="D28" s="39">
        <f>SUM(EASTERNFL:VALENCIA!D28)</f>
        <v>0</v>
      </c>
      <c r="E28" s="20"/>
      <c r="F28" s="16">
        <f>SUM(EASTERNFL:VALENCIA!F28)</f>
        <v>31762995.969999999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39">
        <f>SUM(EASTERNFL:VALENCIA!B29)</f>
        <v>13709043.209999999</v>
      </c>
      <c r="C29" s="27"/>
      <c r="D29" s="39">
        <f>SUM(EASTERNFL:VALENCIA!D29)</f>
        <v>543934.81000000006</v>
      </c>
      <c r="E29" s="20"/>
      <c r="F29" s="16">
        <f>SUM(EASTERNFL:VALENCIA!F29)</f>
        <v>14252978.02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39">
        <f>SUM(EASTERNFL:VALENCIA!B30)</f>
        <v>16717182.899999999</v>
      </c>
      <c r="C30" s="28"/>
      <c r="D30" s="39">
        <f>SUM(EASTERNFL:VALENCIA!D30)</f>
        <v>577201.28</v>
      </c>
      <c r="E30" s="29"/>
      <c r="F30" s="16">
        <f>SUM(EASTERNFL:VALENCIA!F30)</f>
        <v>17294384.18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39">
        <f>SUM(EASTERNFL:VALENCIA!B31)</f>
        <v>6949559.8100000015</v>
      </c>
      <c r="C31" s="28"/>
      <c r="D31" s="39">
        <f>SUM(EASTERNFL:VALENCIA!D31)</f>
        <v>0</v>
      </c>
      <c r="E31" s="29"/>
      <c r="F31" s="16">
        <f>SUM(EASTERNFL:VALENCIA!F31)</f>
        <v>6949559.8100000015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40">
        <f>SUM(EASTERNFL:VALENCIA!B32)</f>
        <v>1448510.9000000001</v>
      </c>
      <c r="C32" s="28"/>
      <c r="D32" s="40">
        <f>SUM(EASTERNFL:VALENCIA!D32)</f>
        <v>805818.91999999993</v>
      </c>
      <c r="E32" s="29"/>
      <c r="F32" s="42">
        <f>SUM(EASTERNFL:VALENCIA!F32)</f>
        <v>2254329.8200000003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f>SUM(B26:B32)</f>
        <v>107786354.44999999</v>
      </c>
      <c r="C33" s="13"/>
      <c r="D33" s="11">
        <f>SUM(D26:D32)</f>
        <v>2518359.6399999997</v>
      </c>
      <c r="E33" s="13"/>
      <c r="F33" s="11">
        <f>SUM(F26:F32)</f>
        <v>110304714.08999997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39">
        <f>SUM(EASTERNFL:VALENCIA!B35)</f>
        <v>2942566</v>
      </c>
      <c r="C35" s="17"/>
      <c r="D35" s="39">
        <f>SUM(EASTERNFL:VALENCIA!D35)</f>
        <v>2807681.5</v>
      </c>
      <c r="E35" s="17"/>
      <c r="F35" s="16">
        <f>SUM(EASTERNFL:VALENCIA!F35)</f>
        <v>5750247.5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f>+B10+B23-B33-B35</f>
        <v>210582854.13000005</v>
      </c>
      <c r="C37" s="13"/>
      <c r="D37" s="31">
        <f>+D10+D23-D33-D35</f>
        <v>56180967.609999992</v>
      </c>
      <c r="E37" s="13"/>
      <c r="F37" s="31">
        <f>+F10+F23-F33-F35</f>
        <v>264966659.67000002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44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50" t="s">
        <v>90</v>
      </c>
      <c r="B46" s="47"/>
      <c r="C46" s="47"/>
      <c r="D46" s="47"/>
      <c r="E46" s="47"/>
      <c r="F46" s="4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46"/>
      <c r="B47" s="46"/>
      <c r="C47" s="46"/>
      <c r="D47" s="46"/>
      <c r="E47" s="46"/>
      <c r="F47" s="4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46"/>
      <c r="B48" s="46"/>
      <c r="C48" s="46"/>
      <c r="D48" s="46"/>
      <c r="E48" s="46"/>
      <c r="F48" s="4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46"/>
      <c r="B49" s="46"/>
      <c r="C49" s="46"/>
      <c r="D49" s="46"/>
      <c r="E49" s="46"/>
      <c r="F49" s="4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46"/>
      <c r="B50" s="46"/>
      <c r="C50" s="46"/>
      <c r="D50" s="46"/>
      <c r="E50" s="46"/>
      <c r="F50" s="4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0" t="s">
        <v>96</v>
      </c>
      <c r="B52" s="47"/>
      <c r="C52" s="46"/>
      <c r="D52" s="46"/>
      <c r="E52" s="46"/>
      <c r="F52" s="4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0" t="s">
        <v>92</v>
      </c>
      <c r="B53" s="47"/>
      <c r="C53" s="46"/>
      <c r="D53" s="46"/>
      <c r="E53" s="46"/>
      <c r="F53" s="4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5"/>
      <c r="B54" s="45"/>
      <c r="C54" s="45"/>
      <c r="D54" s="45"/>
      <c r="E54" s="45"/>
      <c r="F54" s="4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5"/>
      <c r="B55" s="45"/>
      <c r="C55" s="45"/>
      <c r="D55" s="45"/>
      <c r="E55" s="45"/>
      <c r="F55" s="4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5"/>
      <c r="B56" s="45"/>
      <c r="C56" s="45"/>
      <c r="D56" s="45"/>
      <c r="E56" s="45"/>
      <c r="F56" s="4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F5lH4a6MKL2XDRP8O7GbnhQkZBDWaVQMLXcj4kWS2Q/1jVtp6RicelB96imhfZ2/WjX3pEN82nRWbWCB1zue1Q==" saltValue="5gTzGr6aLBLkf3Tuy5ruNg==" spinCount="100000" sheet="1" formatColumns="0"/>
  <conditionalFormatting sqref="A21">
    <cfRule type="expression" dxfId="170" priority="2">
      <formula>$F21&lt;&gt;0</formula>
    </cfRule>
  </conditionalFormatting>
  <conditionalFormatting sqref="A32">
    <cfRule type="expression" dxfId="169" priority="1">
      <formula>$F32&lt;&gt;0</formula>
    </cfRule>
  </conditionalFormatting>
  <conditionalFormatting sqref="A45">
    <cfRule type="expression" dxfId="168" priority="4">
      <formula>$F$21&lt;&gt;0</formula>
    </cfRule>
  </conditionalFormatting>
  <conditionalFormatting sqref="A51">
    <cfRule type="expression" dxfId="167" priority="5">
      <formula>$F$32&lt;&gt;0</formula>
    </cfRule>
  </conditionalFormatting>
  <conditionalFormatting sqref="A46:F50">
    <cfRule type="expression" dxfId="166" priority="3">
      <formula>$F$21&lt;&gt;0</formula>
    </cfRule>
  </conditionalFormatting>
  <conditionalFormatting sqref="A52:F56">
    <cfRule type="expression" dxfId="165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32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8.2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0</v>
      </c>
      <c r="C10" s="10"/>
      <c r="D10" s="9">
        <v>0</v>
      </c>
      <c r="E10" s="10"/>
      <c r="F10" s="11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650257.81999999995</v>
      </c>
      <c r="C14" s="17"/>
      <c r="D14" s="18">
        <v>0</v>
      </c>
      <c r="E14" s="17"/>
      <c r="F14" s="16">
        <v>650257.81999999995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22721.18</v>
      </c>
      <c r="C15" s="20"/>
      <c r="D15" s="18">
        <v>0</v>
      </c>
      <c r="E15" s="17"/>
      <c r="F15" s="16">
        <v>22721.18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32145.66</v>
      </c>
      <c r="C16" s="20"/>
      <c r="D16" s="21">
        <v>0</v>
      </c>
      <c r="E16" s="17"/>
      <c r="F16" s="22">
        <v>32145.66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705124.66</v>
      </c>
      <c r="C17" s="17"/>
      <c r="D17" s="16">
        <v>0</v>
      </c>
      <c r="E17" s="17"/>
      <c r="F17" s="16">
        <v>705124.66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705124.66</v>
      </c>
      <c r="C23" s="13"/>
      <c r="D23" s="11">
        <v>0</v>
      </c>
      <c r="E23" s="13"/>
      <c r="F23" s="11">
        <v>705124.66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66048.990000000005</v>
      </c>
      <c r="C29" s="27"/>
      <c r="D29" s="18">
        <v>0</v>
      </c>
      <c r="E29" s="20"/>
      <c r="F29" s="16">
        <v>66048.990000000005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289825.67</v>
      </c>
      <c r="C30" s="28"/>
      <c r="D30" s="18">
        <v>0</v>
      </c>
      <c r="E30" s="29"/>
      <c r="F30" s="24">
        <v>289825.67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355874.66</v>
      </c>
      <c r="C33" s="13"/>
      <c r="D33" s="11">
        <v>0</v>
      </c>
      <c r="E33" s="13"/>
      <c r="F33" s="11">
        <v>355874.66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349250</v>
      </c>
      <c r="C35" s="17"/>
      <c r="D35" s="18">
        <v>0</v>
      </c>
      <c r="E35" s="17"/>
      <c r="F35" s="16">
        <v>349250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0</v>
      </c>
      <c r="C37" s="13"/>
      <c r="D37" s="31">
        <v>0</v>
      </c>
      <c r="E37" s="13"/>
      <c r="F37" s="31">
        <v>0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+zIewFbVaBQzHsRQ5t1aNhRjJBO718KG0/Y8eK77aD8y/JTyd+D+RQSOS5iLYl6cLbih1QRQbysbL7bFZqMBjw==" saltValue="pO0HFpKc2IftoH5jBbIfYA==" spinCount="100000" sheet="1" formatColumns="0"/>
  <conditionalFormatting sqref="A21">
    <cfRule type="expression" dxfId="117" priority="2">
      <formula>$F21&lt;&gt;0</formula>
    </cfRule>
  </conditionalFormatting>
  <conditionalFormatting sqref="A32">
    <cfRule type="expression" dxfId="116" priority="1">
      <formula>$F32&lt;&gt;0</formula>
    </cfRule>
  </conditionalFormatting>
  <conditionalFormatting sqref="A45">
    <cfRule type="expression" dxfId="115" priority="4">
      <formula>$F$21&lt;&gt;0</formula>
    </cfRule>
  </conditionalFormatting>
  <conditionalFormatting sqref="A51">
    <cfRule type="expression" dxfId="114" priority="5">
      <formula>$F$32&lt;&gt;0</formula>
    </cfRule>
  </conditionalFormatting>
  <conditionalFormatting sqref="A46:F50">
    <cfRule type="expression" dxfId="113" priority="3">
      <formula>$F$21&lt;&gt;0</formula>
    </cfRule>
  </conditionalFormatting>
  <conditionalFormatting sqref="A52:F56">
    <cfRule type="expression" dxfId="112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78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3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2382798.8600000003</v>
      </c>
      <c r="C10" s="10"/>
      <c r="D10" s="9">
        <v>551835.96</v>
      </c>
      <c r="E10" s="10"/>
      <c r="F10" s="11">
        <v>2934634.8200000003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5252841.16</v>
      </c>
      <c r="C14" s="17"/>
      <c r="D14" s="18">
        <v>0</v>
      </c>
      <c r="E14" s="17"/>
      <c r="F14" s="16">
        <v>5252841.16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40758.94</v>
      </c>
      <c r="C15" s="20"/>
      <c r="D15" s="18">
        <v>0</v>
      </c>
      <c r="E15" s="17"/>
      <c r="F15" s="16">
        <v>40758.94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42317.94</v>
      </c>
      <c r="C16" s="20"/>
      <c r="D16" s="21">
        <v>0</v>
      </c>
      <c r="E16" s="17"/>
      <c r="F16" s="22">
        <v>42317.94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5335918.040000001</v>
      </c>
      <c r="C17" s="17"/>
      <c r="D17" s="16">
        <v>0</v>
      </c>
      <c r="E17" s="17"/>
      <c r="F17" s="16">
        <v>5335918.040000001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5335918.040000001</v>
      </c>
      <c r="C23" s="13"/>
      <c r="D23" s="11">
        <v>0</v>
      </c>
      <c r="E23" s="13"/>
      <c r="F23" s="11">
        <v>5335918.040000001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219826.19</v>
      </c>
      <c r="C27" s="27"/>
      <c r="D27" s="18">
        <v>0</v>
      </c>
      <c r="E27" s="20"/>
      <c r="F27" s="16">
        <v>219826.19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929995.78</v>
      </c>
      <c r="C29" s="27"/>
      <c r="D29" s="18">
        <v>0</v>
      </c>
      <c r="E29" s="20"/>
      <c r="F29" s="16">
        <v>929995.78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240847.47</v>
      </c>
      <c r="C30" s="28"/>
      <c r="D30" s="18">
        <v>0</v>
      </c>
      <c r="E30" s="29"/>
      <c r="F30" s="24">
        <v>240847.47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1390669.44</v>
      </c>
      <c r="C33" s="13"/>
      <c r="D33" s="11">
        <v>0</v>
      </c>
      <c r="E33" s="13"/>
      <c r="F33" s="11">
        <v>1390669.44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6328047.4600000009</v>
      </c>
      <c r="C37" s="13"/>
      <c r="D37" s="31">
        <v>551835.96</v>
      </c>
      <c r="E37" s="13"/>
      <c r="F37" s="31">
        <v>6879883.4200000018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1S0I9OzimEi3atfcAvM8GD+1b6uWjWC9sb1Cii/VfIt8lN/HqXO37NwaaTDujqXKajJJBPjgqszBLhKusICVSg==" saltValue="/4p6IpKj4+kOIl/WJqv6ag==" spinCount="100000" sheet="1" formatColumns="0"/>
  <conditionalFormatting sqref="A21">
    <cfRule type="expression" dxfId="111" priority="2">
      <formula>$F21&lt;&gt;0</formula>
    </cfRule>
  </conditionalFormatting>
  <conditionalFormatting sqref="A32">
    <cfRule type="expression" dxfId="110" priority="1">
      <formula>$F32&lt;&gt;0</formula>
    </cfRule>
  </conditionalFormatting>
  <conditionalFormatting sqref="A45">
    <cfRule type="expression" dxfId="109" priority="4">
      <formula>$F$21&lt;&gt;0</formula>
    </cfRule>
  </conditionalFormatting>
  <conditionalFormatting sqref="A51">
    <cfRule type="expression" dxfId="108" priority="5">
      <formula>$F$32&lt;&gt;0</formula>
    </cfRule>
  </conditionalFormatting>
  <conditionalFormatting sqref="A46:F50">
    <cfRule type="expression" dxfId="107" priority="3">
      <formula>$F$21&lt;&gt;0</formula>
    </cfRule>
  </conditionalFormatting>
  <conditionalFormatting sqref="A52:F56">
    <cfRule type="expression" dxfId="106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33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3172253.6999999997</v>
      </c>
      <c r="C10" s="10"/>
      <c r="D10" s="9">
        <v>564272.75</v>
      </c>
      <c r="E10" s="10"/>
      <c r="F10" s="11">
        <v>3736526.4499999997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2194809.4</v>
      </c>
      <c r="C14" s="17"/>
      <c r="D14" s="18">
        <v>0</v>
      </c>
      <c r="E14" s="17"/>
      <c r="F14" s="16">
        <v>2194809.4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18196.18</v>
      </c>
      <c r="C15" s="20"/>
      <c r="D15" s="18">
        <v>0</v>
      </c>
      <c r="E15" s="17"/>
      <c r="F15" s="16">
        <v>18196.18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415186.92</v>
      </c>
      <c r="C16" s="20"/>
      <c r="D16" s="21">
        <v>0</v>
      </c>
      <c r="E16" s="17"/>
      <c r="F16" s="22">
        <v>415186.92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2628192.5</v>
      </c>
      <c r="C17" s="17"/>
      <c r="D17" s="16">
        <v>0</v>
      </c>
      <c r="E17" s="17"/>
      <c r="F17" s="16">
        <v>2628192.5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2628192.5</v>
      </c>
      <c r="C23" s="13"/>
      <c r="D23" s="11">
        <v>0</v>
      </c>
      <c r="E23" s="13"/>
      <c r="F23" s="11">
        <v>2628192.5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456080.01</v>
      </c>
      <c r="E29" s="20"/>
      <c r="F29" s="16">
        <v>456080.01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28878.11</v>
      </c>
      <c r="C30" s="28"/>
      <c r="D30" s="18">
        <v>108192.74</v>
      </c>
      <c r="E30" s="29"/>
      <c r="F30" s="24">
        <v>137070.85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2139632.65</v>
      </c>
      <c r="C31" s="28"/>
      <c r="D31" s="18">
        <v>0</v>
      </c>
      <c r="E31" s="29"/>
      <c r="F31" s="24">
        <v>2139632.65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211400.4</v>
      </c>
      <c r="C32" s="28"/>
      <c r="D32" s="21">
        <v>0</v>
      </c>
      <c r="E32" s="29"/>
      <c r="F32" s="30">
        <v>211400.4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2379911.1599999997</v>
      </c>
      <c r="C33" s="13"/>
      <c r="D33" s="11">
        <v>564272.75</v>
      </c>
      <c r="E33" s="13"/>
      <c r="F33" s="11">
        <v>2944183.9099999997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3420535.0399999996</v>
      </c>
      <c r="C37" s="13"/>
      <c r="D37" s="31">
        <v>0</v>
      </c>
      <c r="E37" s="13"/>
      <c r="F37" s="31">
        <v>3420535.0399999996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5" t="s">
        <v>79</v>
      </c>
      <c r="B52" s="47"/>
      <c r="C52" s="47"/>
      <c r="D52" s="47"/>
      <c r="E52" s="47"/>
      <c r="F52" s="4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2"/>
      <c r="B53" s="52"/>
      <c r="C53" s="47"/>
      <c r="D53" s="47"/>
      <c r="E53" s="47"/>
      <c r="F53" s="4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7"/>
      <c r="B54" s="47"/>
      <c r="C54" s="47"/>
      <c r="D54" s="47"/>
      <c r="E54" s="47"/>
      <c r="F54" s="4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7"/>
      <c r="B55" s="47"/>
      <c r="C55" s="47"/>
      <c r="D55" s="47"/>
      <c r="E55" s="47"/>
      <c r="F55" s="4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7"/>
      <c r="B56" s="47"/>
      <c r="C56" s="47"/>
      <c r="D56" s="47"/>
      <c r="E56" s="47"/>
      <c r="F56" s="4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4fbQ6SuXxmiDENhCp0lIVWvl4cINHVozOaMA3oR/woYm3jY6Ww1kQc04+xl1CDk4v9ARNh6MxtprCBjMDez8uQ==" saltValue="uqDHf3Np79T9l4yILLEdgQ==" spinCount="100000" sheet="1" formatColumns="0"/>
  <conditionalFormatting sqref="A21">
    <cfRule type="expression" dxfId="105" priority="3">
      <formula>$F21&lt;&gt;0</formula>
    </cfRule>
  </conditionalFormatting>
  <conditionalFormatting sqref="A32">
    <cfRule type="expression" dxfId="104" priority="2">
      <formula>$F32&lt;&gt;0</formula>
    </cfRule>
  </conditionalFormatting>
  <conditionalFormatting sqref="A45">
    <cfRule type="expression" dxfId="103" priority="5">
      <formula>$F$21&lt;&gt;0</formula>
    </cfRule>
  </conditionalFormatting>
  <conditionalFormatting sqref="A51">
    <cfRule type="expression" dxfId="102" priority="6">
      <formula>$F$32&lt;&gt;0</formula>
    </cfRule>
  </conditionalFormatting>
  <conditionalFormatting sqref="A46:F50">
    <cfRule type="expression" dxfId="101" priority="4">
      <formula>$F$21&lt;&gt;0</formula>
    </cfRule>
  </conditionalFormatting>
  <conditionalFormatting sqref="A52:F56">
    <cfRule type="expression" dxfId="10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34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6.7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327442.30999999971</v>
      </c>
      <c r="C10" s="10"/>
      <c r="D10" s="9">
        <v>108236</v>
      </c>
      <c r="E10" s="10"/>
      <c r="F10" s="11">
        <v>435678.30999999971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336165.44</v>
      </c>
      <c r="C14" s="17"/>
      <c r="D14" s="18">
        <v>836.79</v>
      </c>
      <c r="E14" s="17"/>
      <c r="F14" s="16">
        <v>337002.23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39356.400000000001</v>
      </c>
      <c r="C15" s="20"/>
      <c r="D15" s="18">
        <v>455.01</v>
      </c>
      <c r="E15" s="17"/>
      <c r="F15" s="16">
        <v>39811.410000000003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42330.84</v>
      </c>
      <c r="C16" s="20"/>
      <c r="D16" s="21">
        <v>0</v>
      </c>
      <c r="E16" s="17"/>
      <c r="F16" s="22">
        <v>42330.84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417852.68000000005</v>
      </c>
      <c r="C17" s="17"/>
      <c r="D17" s="16">
        <v>1291.8</v>
      </c>
      <c r="E17" s="17"/>
      <c r="F17" s="16">
        <v>419144.48000000004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417852.68000000005</v>
      </c>
      <c r="C23" s="13"/>
      <c r="D23" s="11">
        <v>1291.8</v>
      </c>
      <c r="E23" s="13"/>
      <c r="F23" s="11">
        <v>419144.48000000004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109728.05</v>
      </c>
      <c r="C28" s="27"/>
      <c r="D28" s="18">
        <v>0</v>
      </c>
      <c r="E28" s="20"/>
      <c r="F28" s="16">
        <v>109728.05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34998.269999999997</v>
      </c>
      <c r="C30" s="28"/>
      <c r="D30" s="18">
        <v>0</v>
      </c>
      <c r="E30" s="29"/>
      <c r="F30" s="24">
        <v>34998.269999999997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437261.28</v>
      </c>
      <c r="C32" s="28"/>
      <c r="D32" s="21">
        <v>0</v>
      </c>
      <c r="E32" s="29"/>
      <c r="F32" s="30">
        <v>437261.28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581987.60000000009</v>
      </c>
      <c r="C33" s="13"/>
      <c r="D33" s="11">
        <v>0</v>
      </c>
      <c r="E33" s="13"/>
      <c r="F33" s="11">
        <v>581987.60000000009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163307.38999999966</v>
      </c>
      <c r="C37" s="13"/>
      <c r="D37" s="31">
        <v>109527.8</v>
      </c>
      <c r="E37" s="13"/>
      <c r="F37" s="31">
        <v>272835.18999999971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0" t="s">
        <v>91</v>
      </c>
      <c r="B52" s="47"/>
      <c r="C52" s="47"/>
      <c r="D52" s="47"/>
      <c r="E52" s="47"/>
      <c r="F52" s="4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47"/>
      <c r="B53" s="47"/>
      <c r="C53" s="47"/>
      <c r="D53" s="47"/>
      <c r="E53" s="47"/>
      <c r="F53" s="4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7"/>
      <c r="B54" s="47"/>
      <c r="C54" s="47"/>
      <c r="D54" s="47"/>
      <c r="E54" s="47"/>
      <c r="F54" s="4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7"/>
      <c r="B55" s="47"/>
      <c r="C55" s="47"/>
      <c r="D55" s="47"/>
      <c r="E55" s="47"/>
      <c r="F55" s="4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7"/>
      <c r="B56" s="47"/>
      <c r="C56" s="47"/>
      <c r="D56" s="47"/>
      <c r="E56" s="47"/>
      <c r="F56" s="4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tKWlbWJRFPfydfbRnIrGSLDDO7QNF4ApFpVQaCc/wJd86bc0q4me6K/pkFaoo5Cz8vSgITT1jEOInddWhMN4cQ==" saltValue="9kVpnD0O4+coyFZVxtlf2g==" spinCount="100000" sheet="1" formatColumns="0"/>
  <conditionalFormatting sqref="A21">
    <cfRule type="expression" dxfId="99" priority="2">
      <formula>$F21&lt;&gt;0</formula>
    </cfRule>
  </conditionalFormatting>
  <conditionalFormatting sqref="A32">
    <cfRule type="expression" dxfId="98" priority="1">
      <formula>$F32&lt;&gt;0</formula>
    </cfRule>
  </conditionalFormatting>
  <conditionalFormatting sqref="A45">
    <cfRule type="expression" dxfId="97" priority="4">
      <formula>$F$21&lt;&gt;0</formula>
    </cfRule>
  </conditionalFormatting>
  <conditionalFormatting sqref="A51">
    <cfRule type="expression" dxfId="96" priority="5">
      <formula>$F$32&lt;&gt;0</formula>
    </cfRule>
  </conditionalFormatting>
  <conditionalFormatting sqref="A46:F50">
    <cfRule type="expression" dxfId="95" priority="3">
      <formula>$F$21&lt;&gt;0</formula>
    </cfRule>
  </conditionalFormatting>
  <conditionalFormatting sqref="A52:F56">
    <cfRule type="expression" dxfId="94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35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7.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1161614.1099999999</v>
      </c>
      <c r="C10" s="10"/>
      <c r="D10" s="9">
        <v>186753.46000000002</v>
      </c>
      <c r="E10" s="10"/>
      <c r="F10" s="11">
        <v>1348367.5699999998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1270506.8</v>
      </c>
      <c r="C14" s="17"/>
      <c r="D14" s="18">
        <v>0</v>
      </c>
      <c r="E14" s="17"/>
      <c r="F14" s="16">
        <v>1270506.8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92438.750000000015</v>
      </c>
      <c r="C16" s="20"/>
      <c r="D16" s="21">
        <v>0</v>
      </c>
      <c r="E16" s="17"/>
      <c r="F16" s="22">
        <v>92438.750000000015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1362945.55</v>
      </c>
      <c r="C17" s="17"/>
      <c r="D17" s="16">
        <v>0</v>
      </c>
      <c r="E17" s="17"/>
      <c r="F17" s="16">
        <v>1362945.55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1362945.55</v>
      </c>
      <c r="C23" s="13"/>
      <c r="D23" s="11">
        <v>0</v>
      </c>
      <c r="E23" s="13"/>
      <c r="F23" s="11">
        <v>1362945.55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970070.34</v>
      </c>
      <c r="C30" s="28"/>
      <c r="D30" s="18">
        <v>0</v>
      </c>
      <c r="E30" s="29"/>
      <c r="F30" s="24">
        <v>970070.34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970070.34</v>
      </c>
      <c r="C33" s="13"/>
      <c r="D33" s="11">
        <v>0</v>
      </c>
      <c r="E33" s="13"/>
      <c r="F33" s="11">
        <v>970070.34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1554489.3200000003</v>
      </c>
      <c r="C37" s="13"/>
      <c r="D37" s="31">
        <v>186753.46000000002</v>
      </c>
      <c r="E37" s="13"/>
      <c r="F37" s="31">
        <v>1741242.7800000003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tRRCKNV8MRgHBupoF18tGogkLOUYpFMesCDvgo/PCUQpv/V/iLxFb6EnfVABlwIDBYtOrtUWDmubFX0ySWzswQ==" saltValue="q47Xvtrm5pA5Tw+JTJm6EA==" spinCount="100000" sheet="1" formatColumns="0"/>
  <conditionalFormatting sqref="A21">
    <cfRule type="expression" dxfId="93" priority="2">
      <formula>$F21&lt;&gt;0</formula>
    </cfRule>
  </conditionalFormatting>
  <conditionalFormatting sqref="A32">
    <cfRule type="expression" dxfId="92" priority="1">
      <formula>$F32&lt;&gt;0</formula>
    </cfRule>
  </conditionalFormatting>
  <conditionalFormatting sqref="A45">
    <cfRule type="expression" dxfId="91" priority="4">
      <formula>$F$21&lt;&gt;0</formula>
    </cfRule>
  </conditionalFormatting>
  <conditionalFormatting sqref="A51">
    <cfRule type="expression" dxfId="90" priority="5">
      <formula>$F$32&lt;&gt;0</formula>
    </cfRule>
  </conditionalFormatting>
  <conditionalFormatting sqref="A46:F50">
    <cfRule type="expression" dxfId="89" priority="3">
      <formula>$F$21&lt;&gt;0</formula>
    </cfRule>
  </conditionalFormatting>
  <conditionalFormatting sqref="A52:F56">
    <cfRule type="expression" dxfId="88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A1000"/>
  <sheetViews>
    <sheetView zoomScaleNormal="100" zoomScaleSheetLayoutView="90" workbookViewId="0">
      <selection activeCell="A52" sqref="A52:F5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36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5.2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3318459.0199999996</v>
      </c>
      <c r="C10" s="10"/>
      <c r="D10" s="9">
        <v>556214.56999999995</v>
      </c>
      <c r="E10" s="10"/>
      <c r="F10" s="11">
        <v>3874673.5899999994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1459367.32</v>
      </c>
      <c r="C14" s="17"/>
      <c r="D14" s="18">
        <v>0</v>
      </c>
      <c r="E14" s="17"/>
      <c r="F14" s="16">
        <v>1459367.32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106496.34</v>
      </c>
      <c r="C16" s="20"/>
      <c r="D16" s="21">
        <v>0</v>
      </c>
      <c r="E16" s="17"/>
      <c r="F16" s="22">
        <v>106496.34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1565863.6600000001</v>
      </c>
      <c r="C17" s="17"/>
      <c r="D17" s="16">
        <v>0</v>
      </c>
      <c r="E17" s="17"/>
      <c r="F17" s="16">
        <v>1565863.6600000001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200586.72</v>
      </c>
      <c r="E19" s="13"/>
      <c r="F19" s="24">
        <v>200586.72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1565863.6600000001</v>
      </c>
      <c r="C23" s="13"/>
      <c r="D23" s="11">
        <v>200586.72</v>
      </c>
      <c r="E23" s="13"/>
      <c r="F23" s="11">
        <v>1766450.3800000001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112076.83</v>
      </c>
      <c r="C27" s="27"/>
      <c r="D27" s="18">
        <v>0</v>
      </c>
      <c r="E27" s="20"/>
      <c r="F27" s="16">
        <v>112076.83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2348321.4900000002</v>
      </c>
      <c r="C28" s="27"/>
      <c r="D28" s="18">
        <v>0</v>
      </c>
      <c r="E28" s="20"/>
      <c r="F28" s="16">
        <v>2348321.4900000002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104037.81</v>
      </c>
      <c r="C29" s="27"/>
      <c r="D29" s="18">
        <v>0</v>
      </c>
      <c r="E29" s="20"/>
      <c r="F29" s="16">
        <v>104037.81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277414.93</v>
      </c>
      <c r="C30" s="28"/>
      <c r="D30" s="18">
        <v>0</v>
      </c>
      <c r="E30" s="29"/>
      <c r="F30" s="24">
        <v>277414.93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177131.97</v>
      </c>
      <c r="C31" s="28"/>
      <c r="D31" s="18">
        <v>0</v>
      </c>
      <c r="E31" s="29"/>
      <c r="F31" s="24">
        <v>177131.97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3018983.0300000007</v>
      </c>
      <c r="C33" s="13"/>
      <c r="D33" s="11">
        <v>0</v>
      </c>
      <c r="E33" s="13"/>
      <c r="F33" s="11">
        <v>3018983.0300000007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1865339.649999999</v>
      </c>
      <c r="C37" s="13"/>
      <c r="D37" s="31">
        <v>756801.28999999992</v>
      </c>
      <c r="E37" s="13"/>
      <c r="F37" s="31">
        <v>2622140.939999999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6"/>
      <c r="B52" s="57"/>
      <c r="C52" s="57"/>
      <c r="D52" s="57"/>
      <c r="E52" s="57"/>
      <c r="F52" s="5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6"/>
      <c r="B53" s="57"/>
      <c r="C53" s="57"/>
      <c r="D53" s="57"/>
      <c r="E53" s="57"/>
      <c r="F53" s="5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57"/>
      <c r="B54" s="57"/>
      <c r="C54" s="57"/>
      <c r="D54" s="57"/>
      <c r="E54" s="57"/>
      <c r="F54" s="5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57"/>
      <c r="B55" s="57"/>
      <c r="C55" s="57"/>
      <c r="D55" s="57"/>
      <c r="E55" s="57"/>
      <c r="F55" s="5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57"/>
      <c r="B56" s="57"/>
      <c r="C56" s="57"/>
      <c r="D56" s="57"/>
      <c r="E56" s="57"/>
      <c r="F56" s="5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Thu2ZysoY22SU8FJOZ0aeEetJ35xrURw+uyyq4NfjNsTcXDDVeUc+wbHphbw41yh6j8dWfNhszD4u3hmQn4CNw==" saltValue="6aq3RY7m06jUv/+bi2M4Jw==" spinCount="100000" sheet="1" formatColumns="0"/>
  <conditionalFormatting sqref="A21">
    <cfRule type="expression" dxfId="87" priority="2">
      <formula>$F21&lt;&gt;0</formula>
    </cfRule>
  </conditionalFormatting>
  <conditionalFormatting sqref="A32">
    <cfRule type="expression" dxfId="86" priority="1">
      <formula>$F32&lt;&gt;0</formula>
    </cfRule>
  </conditionalFormatting>
  <conditionalFormatting sqref="A45">
    <cfRule type="expression" dxfId="85" priority="4">
      <formula>$F$21&lt;&gt;0</formula>
    </cfRule>
  </conditionalFormatting>
  <conditionalFormatting sqref="A51">
    <cfRule type="expression" dxfId="84" priority="5">
      <formula>$F$32&lt;&gt;0</formula>
    </cfRule>
  </conditionalFormatting>
  <conditionalFormatting sqref="A46:F50">
    <cfRule type="expression" dxfId="83" priority="3">
      <formula>$F$21&lt;&gt;0</formula>
    </cfRule>
  </conditionalFormatting>
  <conditionalFormatting sqref="A52:F56">
    <cfRule type="expression" dxfId="82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A1000"/>
  <sheetViews>
    <sheetView topLeftCell="A4" zoomScaleNormal="100" zoomScaleSheetLayoutView="90" workbookViewId="0">
      <selection activeCell="G52" sqref="G52:J52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37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2.2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6.7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77850021.48999998</v>
      </c>
      <c r="C10" s="10"/>
      <c r="D10" s="9">
        <v>26884082.289999999</v>
      </c>
      <c r="E10" s="10"/>
      <c r="F10" s="11">
        <v>104734103.77999997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19135272.159999996</v>
      </c>
      <c r="C14" s="17"/>
      <c r="D14" s="18">
        <v>0</v>
      </c>
      <c r="E14" s="17"/>
      <c r="F14" s="16">
        <v>19135272.159999996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107743.79000000001</v>
      </c>
      <c r="C15" s="20"/>
      <c r="D15" s="18">
        <v>0</v>
      </c>
      <c r="E15" s="17"/>
      <c r="F15" s="16">
        <v>107743.79000000001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1362958.38</v>
      </c>
      <c r="C16" s="20"/>
      <c r="D16" s="21">
        <v>0</v>
      </c>
      <c r="E16" s="17"/>
      <c r="F16" s="22">
        <v>1362958.38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20605974.329999994</v>
      </c>
      <c r="C17" s="17"/>
      <c r="D17" s="16">
        <v>0</v>
      </c>
      <c r="E17" s="17"/>
      <c r="F17" s="16">
        <v>20605974.329999994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50263.06</v>
      </c>
      <c r="E19" s="13"/>
      <c r="F19" s="24">
        <v>50263.06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80235.81</v>
      </c>
      <c r="E21" s="13"/>
      <c r="F21" s="24">
        <v>80235.81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20605974.329999994</v>
      </c>
      <c r="C23" s="13"/>
      <c r="D23" s="11">
        <v>130498.87</v>
      </c>
      <c r="E23" s="13"/>
      <c r="F23" s="11">
        <v>20736473.199999992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11350597.699999999</v>
      </c>
      <c r="C26" s="26"/>
      <c r="D26" s="18">
        <v>0</v>
      </c>
      <c r="E26" s="13"/>
      <c r="F26" s="24">
        <v>11350597.699999999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8459993.7499999981</v>
      </c>
      <c r="C27" s="27"/>
      <c r="D27" s="18">
        <v>0</v>
      </c>
      <c r="E27" s="20"/>
      <c r="F27" s="16">
        <v>8459993.7499999981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6590440.75</v>
      </c>
      <c r="C29" s="27"/>
      <c r="D29" s="18">
        <v>0</v>
      </c>
      <c r="E29" s="20"/>
      <c r="F29" s="16">
        <v>6590440.75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297445.91000000003</v>
      </c>
      <c r="C30" s="28"/>
      <c r="D30" s="18">
        <v>0</v>
      </c>
      <c r="E30" s="29"/>
      <c r="F30" s="24">
        <v>297445.91000000003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26698478.109999996</v>
      </c>
      <c r="C33" s="13"/>
      <c r="D33" s="11">
        <v>0</v>
      </c>
      <c r="E33" s="13"/>
      <c r="F33" s="11">
        <v>26698478.109999996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71757517.709999979</v>
      </c>
      <c r="C37" s="13"/>
      <c r="D37" s="31">
        <v>27014581.16</v>
      </c>
      <c r="E37" s="13"/>
      <c r="F37" s="31">
        <v>98772098.86999996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53" t="s">
        <v>80</v>
      </c>
      <c r="B46" s="53"/>
      <c r="C46" s="53"/>
      <c r="D46" s="53"/>
      <c r="E46" s="53"/>
      <c r="F46" s="5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53" t="s">
        <v>81</v>
      </c>
      <c r="B47" s="53"/>
      <c r="C47" s="53"/>
      <c r="D47" s="53"/>
      <c r="E47" s="53"/>
      <c r="F47" s="5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19"/>
      <c r="B52" s="19"/>
      <c r="C52" s="19"/>
      <c r="D52" s="19"/>
      <c r="E52" s="19"/>
      <c r="F52" s="19"/>
      <c r="G52" s="59"/>
      <c r="H52" s="59"/>
      <c r="I52" s="59"/>
      <c r="J52" s="5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19"/>
      <c r="B53" s="19"/>
      <c r="C53" s="19"/>
      <c r="D53" s="19"/>
      <c r="E53" s="19"/>
      <c r="F53" s="1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19"/>
      <c r="B54" s="19"/>
      <c r="C54" s="19"/>
      <c r="D54" s="19"/>
      <c r="E54" s="19"/>
      <c r="F54" s="1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19"/>
      <c r="B55" s="19"/>
      <c r="C55" s="19"/>
      <c r="D55" s="19"/>
      <c r="E55" s="19"/>
      <c r="F55" s="1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19"/>
      <c r="B56" s="19"/>
      <c r="C56" s="19"/>
      <c r="D56" s="19"/>
      <c r="E56" s="19"/>
      <c r="F56" s="1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OVl+y6aYkynKIYAHkiYiNfpIP8RdL99oduXgXyxTjmNcXO1zkFGLhtnqRHl4mVZ8Vsdr/VQ69Quq52kvceOWJg==" saltValue="uLximsu7FjGSQT71JEWxsw==" spinCount="100000" sheet="1" formatColumns="0"/>
  <conditionalFormatting sqref="A21">
    <cfRule type="expression" dxfId="81" priority="2">
      <formula>$F21&lt;&gt;0</formula>
    </cfRule>
  </conditionalFormatting>
  <conditionalFormatting sqref="A32">
    <cfRule type="expression" dxfId="80" priority="1">
      <formula>$F32&lt;&gt;0</formula>
    </cfRule>
  </conditionalFormatting>
  <conditionalFormatting sqref="A45">
    <cfRule type="expression" dxfId="79" priority="4">
      <formula>$F$21&lt;&gt;0</formula>
    </cfRule>
  </conditionalFormatting>
  <conditionalFormatting sqref="A51">
    <cfRule type="expression" dxfId="78" priority="5">
      <formula>$F$32&lt;&gt;0</formula>
    </cfRule>
  </conditionalFormatting>
  <conditionalFormatting sqref="A46:F50">
    <cfRule type="expression" dxfId="77" priority="3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55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.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448231.45999999996</v>
      </c>
      <c r="C10" s="10"/>
      <c r="D10" s="9">
        <v>134249.82</v>
      </c>
      <c r="E10" s="10"/>
      <c r="F10" s="11">
        <v>582481.28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152040.13</v>
      </c>
      <c r="C14" s="17"/>
      <c r="D14" s="18">
        <v>0</v>
      </c>
      <c r="E14" s="17"/>
      <c r="F14" s="16">
        <v>152040.13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8594.7999999999993</v>
      </c>
      <c r="C15" s="20"/>
      <c r="D15" s="18">
        <v>0</v>
      </c>
      <c r="E15" s="17"/>
      <c r="F15" s="16">
        <v>8594.7999999999993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5192.58</v>
      </c>
      <c r="C16" s="20"/>
      <c r="D16" s="21">
        <v>0</v>
      </c>
      <c r="E16" s="17"/>
      <c r="F16" s="22">
        <v>5192.58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165827.50999999998</v>
      </c>
      <c r="C17" s="17"/>
      <c r="D17" s="16">
        <v>0</v>
      </c>
      <c r="E17" s="17"/>
      <c r="F17" s="16">
        <v>165827.50999999998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165827.50999999998</v>
      </c>
      <c r="C23" s="13"/>
      <c r="D23" s="11">
        <v>0</v>
      </c>
      <c r="E23" s="13"/>
      <c r="F23" s="11">
        <v>165827.50999999998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4581.99</v>
      </c>
      <c r="C28" s="27"/>
      <c r="D28" s="18">
        <v>0</v>
      </c>
      <c r="E28" s="20"/>
      <c r="F28" s="16">
        <v>4581.99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7998</v>
      </c>
      <c r="C29" s="27"/>
      <c r="D29" s="18">
        <v>0</v>
      </c>
      <c r="E29" s="20"/>
      <c r="F29" s="16">
        <v>7998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132680.23000000001</v>
      </c>
      <c r="C30" s="28"/>
      <c r="D30" s="18">
        <v>0</v>
      </c>
      <c r="E30" s="29"/>
      <c r="F30" s="24">
        <v>132680.23000000001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145260.22</v>
      </c>
      <c r="C33" s="13"/>
      <c r="D33" s="11">
        <v>0</v>
      </c>
      <c r="E33" s="13"/>
      <c r="F33" s="11">
        <v>145260.22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468798.75</v>
      </c>
      <c r="C37" s="13"/>
      <c r="D37" s="31">
        <v>134249.82</v>
      </c>
      <c r="E37" s="13"/>
      <c r="F37" s="31">
        <v>603048.57000000007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Xl2AMmfuqAUhvFhIqV2FCn8bx14NJ8vO1dRl56B21SlTFE/EFs95JPYZ28z/y0D+oCOHDC0Hu8GRme4KdiNoqA==" saltValue="TfBYoOv0iKcjRmuJE2m+nA==" spinCount="100000" sheet="1" formatColumns="0"/>
  <conditionalFormatting sqref="A21">
    <cfRule type="expression" dxfId="76" priority="2">
      <formula>$F21&lt;&gt;0</formula>
    </cfRule>
  </conditionalFormatting>
  <conditionalFormatting sqref="A32">
    <cfRule type="expression" dxfId="75" priority="1">
      <formula>$F32&lt;&gt;0</formula>
    </cfRule>
  </conditionalFormatting>
  <conditionalFormatting sqref="A45">
    <cfRule type="expression" dxfId="74" priority="4">
      <formula>$F$21&lt;&gt;0</formula>
    </cfRule>
  </conditionalFormatting>
  <conditionalFormatting sqref="A51">
    <cfRule type="expression" dxfId="73" priority="5">
      <formula>$F$32&lt;&gt;0</formula>
    </cfRule>
  </conditionalFormatting>
  <conditionalFormatting sqref="A46:F50">
    <cfRule type="expression" dxfId="72" priority="3">
      <formula>$F$21&lt;&gt;0</formula>
    </cfRule>
  </conditionalFormatting>
  <conditionalFormatting sqref="A52:F56">
    <cfRule type="expression" dxfId="71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38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-1841315.3799999997</v>
      </c>
      <c r="C10" s="10"/>
      <c r="D10" s="9">
        <v>181437.75</v>
      </c>
      <c r="E10" s="10"/>
      <c r="F10" s="11">
        <v>-1659877.6299999997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926547.58</v>
      </c>
      <c r="C14" s="17"/>
      <c r="D14" s="18">
        <v>0</v>
      </c>
      <c r="E14" s="17"/>
      <c r="F14" s="16">
        <v>926547.58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27800.13</v>
      </c>
      <c r="C15" s="20"/>
      <c r="D15" s="18">
        <v>0</v>
      </c>
      <c r="E15" s="17"/>
      <c r="F15" s="16">
        <v>27800.13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137932.79999999999</v>
      </c>
      <c r="C16" s="20"/>
      <c r="D16" s="21">
        <v>0</v>
      </c>
      <c r="E16" s="17"/>
      <c r="F16" s="22">
        <v>137932.79999999999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1092280.51</v>
      </c>
      <c r="C17" s="17"/>
      <c r="D17" s="16">
        <v>0</v>
      </c>
      <c r="E17" s="17"/>
      <c r="F17" s="16">
        <v>1092280.51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1696118.17</v>
      </c>
      <c r="E21" s="13"/>
      <c r="F21" s="24">
        <v>1696118.17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1092280.51</v>
      </c>
      <c r="C23" s="13"/>
      <c r="D23" s="11">
        <v>1696118.17</v>
      </c>
      <c r="E23" s="13"/>
      <c r="F23" s="11">
        <v>2788398.6799999997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294977.75</v>
      </c>
      <c r="C28" s="27"/>
      <c r="D28" s="18">
        <v>0</v>
      </c>
      <c r="E28" s="20"/>
      <c r="F28" s="16">
        <v>294977.75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110640.2</v>
      </c>
      <c r="C29" s="27"/>
      <c r="D29" s="18">
        <v>0</v>
      </c>
      <c r="E29" s="20"/>
      <c r="F29" s="16">
        <v>110640.2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150768.23000000001</v>
      </c>
      <c r="C30" s="28"/>
      <c r="D30" s="18">
        <v>0</v>
      </c>
      <c r="E30" s="29"/>
      <c r="F30" s="24">
        <v>150768.23000000001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59078</v>
      </c>
      <c r="C32" s="28"/>
      <c r="D32" s="21">
        <v>0</v>
      </c>
      <c r="E32" s="29"/>
      <c r="F32" s="30">
        <v>59078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615464.18000000005</v>
      </c>
      <c r="C33" s="13"/>
      <c r="D33" s="11">
        <v>0</v>
      </c>
      <c r="E33" s="13"/>
      <c r="F33" s="11">
        <v>615464.18000000005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-1364499.0499999998</v>
      </c>
      <c r="C37" s="13"/>
      <c r="D37" s="31">
        <v>1877555.92</v>
      </c>
      <c r="E37" s="13"/>
      <c r="F37" s="31">
        <v>513056.87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54" t="s">
        <v>93</v>
      </c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2" t="s">
        <v>82</v>
      </c>
      <c r="B52" s="47"/>
      <c r="C52" s="47"/>
      <c r="D52" s="47"/>
      <c r="E52" s="47"/>
      <c r="F52" s="4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47"/>
      <c r="B53" s="47"/>
      <c r="C53" s="47"/>
      <c r="D53" s="47"/>
      <c r="E53" s="47"/>
      <c r="F53" s="4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7"/>
      <c r="B54" s="47"/>
      <c r="C54" s="47"/>
      <c r="D54" s="47"/>
      <c r="E54" s="47"/>
      <c r="F54" s="4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7"/>
      <c r="B55" s="47"/>
      <c r="C55" s="47"/>
      <c r="D55" s="47"/>
      <c r="E55" s="47"/>
      <c r="F55" s="4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7"/>
      <c r="B56" s="47"/>
      <c r="C56" s="47"/>
      <c r="D56" s="47"/>
      <c r="E56" s="47"/>
      <c r="F56" s="4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g0Bj3gGt4zUa5AlNkaSyNJ6RWOgK+vhdlquLpmQhAl4Imx+qLClpoS6TMtTDIl1yihuAHWd3S201OFIJiJ7d0A==" saltValue="4e+o9kqS/FPhohjfslSVnw==" spinCount="100000" sheet="1" formatColumns="0"/>
  <conditionalFormatting sqref="A21">
    <cfRule type="expression" dxfId="70" priority="2">
      <formula>$F21&lt;&gt;0</formula>
    </cfRule>
  </conditionalFormatting>
  <conditionalFormatting sqref="A32">
    <cfRule type="expression" dxfId="69" priority="1">
      <formula>$F32&lt;&gt;0</formula>
    </cfRule>
  </conditionalFormatting>
  <conditionalFormatting sqref="A45">
    <cfRule type="expression" dxfId="68" priority="4">
      <formula>$F$21&lt;&gt;0</formula>
    </cfRule>
  </conditionalFormatting>
  <conditionalFormatting sqref="A51">
    <cfRule type="expression" dxfId="67" priority="5">
      <formula>$F$32&lt;&gt;0</formula>
    </cfRule>
  </conditionalFormatting>
  <conditionalFormatting sqref="A46:F50">
    <cfRule type="expression" dxfId="66" priority="3">
      <formula>$F$21&lt;&gt;0</formula>
    </cfRule>
  </conditionalFormatting>
  <conditionalFormatting sqref="A52:F56">
    <cfRule type="expression" dxfId="65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39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5.2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13566586.060000006</v>
      </c>
      <c r="C10" s="10"/>
      <c r="D10" s="9">
        <v>6305726.7599999998</v>
      </c>
      <c r="E10" s="10"/>
      <c r="F10" s="11">
        <v>19872312.820000008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5101549.3499999996</v>
      </c>
      <c r="C14" s="17"/>
      <c r="D14" s="18">
        <v>0</v>
      </c>
      <c r="E14" s="17"/>
      <c r="F14" s="16">
        <v>5101549.3499999996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83595.45</v>
      </c>
      <c r="C15" s="20"/>
      <c r="D15" s="18">
        <v>0</v>
      </c>
      <c r="E15" s="17"/>
      <c r="F15" s="16">
        <v>83595.45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344093.8</v>
      </c>
      <c r="C16" s="20"/>
      <c r="D16" s="21">
        <v>0</v>
      </c>
      <c r="E16" s="17"/>
      <c r="F16" s="22">
        <v>344093.8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5529238.5999999996</v>
      </c>
      <c r="C17" s="17"/>
      <c r="D17" s="16">
        <v>0</v>
      </c>
      <c r="E17" s="17"/>
      <c r="F17" s="16">
        <v>5529238.5999999996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1077181.93</v>
      </c>
      <c r="E19" s="13"/>
      <c r="F19" s="24">
        <v>1077181.93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5529238.5999999996</v>
      </c>
      <c r="C23" s="13"/>
      <c r="D23" s="11">
        <v>1077181.93</v>
      </c>
      <c r="E23" s="13"/>
      <c r="F23" s="11">
        <v>6606420.5299999993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5156245.32</v>
      </c>
      <c r="C26" s="26"/>
      <c r="D26" s="18">
        <v>0</v>
      </c>
      <c r="E26" s="13"/>
      <c r="F26" s="24">
        <v>5156245.32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4977548.63</v>
      </c>
      <c r="C27" s="27"/>
      <c r="D27" s="18">
        <v>0</v>
      </c>
      <c r="E27" s="20"/>
      <c r="F27" s="16">
        <v>4977548.63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989251.16</v>
      </c>
      <c r="C29" s="27"/>
      <c r="D29" s="18">
        <v>0</v>
      </c>
      <c r="E29" s="20"/>
      <c r="F29" s="16">
        <v>989251.16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1496681.33</v>
      </c>
      <c r="C30" s="28"/>
      <c r="D30" s="18">
        <v>0</v>
      </c>
      <c r="E30" s="29"/>
      <c r="F30" s="24">
        <v>1496681.33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961636.92</v>
      </c>
      <c r="C31" s="28"/>
      <c r="D31" s="18">
        <v>0</v>
      </c>
      <c r="E31" s="29"/>
      <c r="F31" s="24">
        <v>961636.92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13581363.359999999</v>
      </c>
      <c r="C33" s="13"/>
      <c r="D33" s="11">
        <v>0</v>
      </c>
      <c r="E33" s="13"/>
      <c r="F33" s="11">
        <v>13581363.359999999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1215816</v>
      </c>
      <c r="C35" s="17"/>
      <c r="D35" s="18">
        <v>0</v>
      </c>
      <c r="E35" s="17"/>
      <c r="F35" s="16">
        <v>1215816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4298645.3000000045</v>
      </c>
      <c r="C37" s="13"/>
      <c r="D37" s="31">
        <v>7382908.6899999995</v>
      </c>
      <c r="E37" s="13"/>
      <c r="F37" s="31">
        <v>11681553.99000001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jmq/60WVgILJYOPKOCFkLVpzoZxqfhD19F89ekGfcOJKhn7V0AK5nME+J4RDHinZbMTLVOCdUMf4KKeTwQ2Wkw==" saltValue="ckhy60Hh5tzccFHZMoihGQ==" spinCount="100000" sheet="1" formatColumns="0"/>
  <conditionalFormatting sqref="A21">
    <cfRule type="expression" dxfId="64" priority="2">
      <formula>$F21&lt;&gt;0</formula>
    </cfRule>
  </conditionalFormatting>
  <conditionalFormatting sqref="A32">
    <cfRule type="expression" dxfId="63" priority="1">
      <formula>$F32&lt;&gt;0</formula>
    </cfRule>
  </conditionalFormatting>
  <conditionalFormatting sqref="A45">
    <cfRule type="expression" dxfId="62" priority="4">
      <formula>$F$21&lt;&gt;0</formula>
    </cfRule>
  </conditionalFormatting>
  <conditionalFormatting sqref="A51">
    <cfRule type="expression" dxfId="61" priority="5">
      <formula>$F$32&lt;&gt;0</formula>
    </cfRule>
  </conditionalFormatting>
  <conditionalFormatting sqref="A46:F50">
    <cfRule type="expression" dxfId="60" priority="3">
      <formula>$F$21&lt;&gt;0</formula>
    </cfRule>
  </conditionalFormatting>
  <conditionalFormatting sqref="A52:F56">
    <cfRule type="expression" dxfId="59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47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8.2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7858285.0499999998</v>
      </c>
      <c r="C10" s="10"/>
      <c r="D10" s="9">
        <v>1019657.71</v>
      </c>
      <c r="E10" s="10"/>
      <c r="F10" s="11">
        <v>8877942.7599999998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2385427.5699999998</v>
      </c>
      <c r="C14" s="17"/>
      <c r="D14" s="18">
        <v>0</v>
      </c>
      <c r="E14" s="17"/>
      <c r="F14" s="16">
        <v>2385427.5699999998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45899.83</v>
      </c>
      <c r="C15" s="20"/>
      <c r="D15" s="18">
        <v>0</v>
      </c>
      <c r="E15" s="17"/>
      <c r="F15" s="16">
        <v>45899.83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534447.73</v>
      </c>
      <c r="C16" s="20"/>
      <c r="D16" s="21">
        <v>0</v>
      </c>
      <c r="E16" s="17"/>
      <c r="F16" s="22">
        <v>534447.73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2965775.13</v>
      </c>
      <c r="C17" s="17"/>
      <c r="D17" s="16">
        <v>0</v>
      </c>
      <c r="E17" s="17"/>
      <c r="F17" s="16">
        <v>2965775.13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2965775.13</v>
      </c>
      <c r="C23" s="13"/>
      <c r="D23" s="11">
        <v>0</v>
      </c>
      <c r="E23" s="13"/>
      <c r="F23" s="11">
        <v>2965775.13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30000</v>
      </c>
      <c r="C27" s="27"/>
      <c r="D27" s="18">
        <v>0</v>
      </c>
      <c r="E27" s="20"/>
      <c r="F27" s="16">
        <v>30000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648298.91</v>
      </c>
      <c r="C28" s="27"/>
      <c r="D28" s="18">
        <v>0</v>
      </c>
      <c r="E28" s="20"/>
      <c r="F28" s="16">
        <v>648298.91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114356.69</v>
      </c>
      <c r="C30" s="28"/>
      <c r="D30" s="18">
        <v>0</v>
      </c>
      <c r="E30" s="29"/>
      <c r="F30" s="24">
        <v>114356.69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792655.60000000009</v>
      </c>
      <c r="C33" s="13"/>
      <c r="D33" s="11">
        <v>0</v>
      </c>
      <c r="E33" s="13"/>
      <c r="F33" s="11">
        <v>792655.60000000009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10031404.58</v>
      </c>
      <c r="C37" s="13"/>
      <c r="D37" s="31">
        <v>1019657.71</v>
      </c>
      <c r="E37" s="13"/>
      <c r="F37" s="31">
        <v>11051062.290000001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zX7l1qILnepT2D8WPUV/zxiV/Yq/5KgF5hxii9PAkzsXxI51vSL3mHequsGwhoHoRkfy8RKLye6XBY4/k0c0ow==" saltValue="XTXzo4zNXe2EU3VKofqwyQ==" spinCount="100000" sheet="1" formatColumns="0"/>
  <conditionalFormatting sqref="A21">
    <cfRule type="expression" dxfId="164" priority="2">
      <formula>$F21&lt;&gt;0</formula>
    </cfRule>
  </conditionalFormatting>
  <conditionalFormatting sqref="A32">
    <cfRule type="expression" dxfId="163" priority="1">
      <formula>$F32&lt;&gt;0</formula>
    </cfRule>
  </conditionalFormatting>
  <conditionalFormatting sqref="A45">
    <cfRule type="expression" dxfId="162" priority="4">
      <formula>$F$21&lt;&gt;0</formula>
    </cfRule>
  </conditionalFormatting>
  <conditionalFormatting sqref="A51">
    <cfRule type="expression" dxfId="161" priority="5">
      <formula>$F$32&lt;&gt;0</formula>
    </cfRule>
  </conditionalFormatting>
  <conditionalFormatting sqref="A46:F50">
    <cfRule type="expression" dxfId="160" priority="3">
      <formula>$F$21&lt;&gt;0</formula>
    </cfRule>
  </conditionalFormatting>
  <conditionalFormatting sqref="A52:F56">
    <cfRule type="expression" dxfId="159" priority="6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2.2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6047220.3099999996</v>
      </c>
      <c r="C10" s="10"/>
      <c r="D10" s="9">
        <v>2842685.4299999997</v>
      </c>
      <c r="E10" s="10"/>
      <c r="F10" s="11">
        <v>8889905.7399999984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1983615.69</v>
      </c>
      <c r="C14" s="17"/>
      <c r="D14" s="18">
        <v>0</v>
      </c>
      <c r="E14" s="17"/>
      <c r="F14" s="16">
        <v>1983615.69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31699.39</v>
      </c>
      <c r="C15" s="20"/>
      <c r="D15" s="18">
        <v>0</v>
      </c>
      <c r="E15" s="17"/>
      <c r="F15" s="16">
        <v>31699.39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119870.31</v>
      </c>
      <c r="C16" s="20"/>
      <c r="D16" s="21">
        <v>0</v>
      </c>
      <c r="E16" s="17"/>
      <c r="F16" s="22">
        <v>119870.31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2135185.3899999997</v>
      </c>
      <c r="C17" s="17"/>
      <c r="D17" s="16">
        <v>0</v>
      </c>
      <c r="E17" s="17"/>
      <c r="F17" s="16">
        <v>2135185.3899999997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569763.06000000006</v>
      </c>
      <c r="E19" s="13"/>
      <c r="F19" s="24">
        <v>569763.06000000006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2135185.3899999997</v>
      </c>
      <c r="C23" s="13"/>
      <c r="D23" s="11">
        <v>569763.06000000006</v>
      </c>
      <c r="E23" s="13"/>
      <c r="F23" s="11">
        <v>2704948.4499999997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3070363.74</v>
      </c>
      <c r="C28" s="27"/>
      <c r="D28" s="18">
        <v>0</v>
      </c>
      <c r="E28" s="20"/>
      <c r="F28" s="16">
        <v>3070363.74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225060.5</v>
      </c>
      <c r="C30" s="28"/>
      <c r="D30" s="18">
        <v>0</v>
      </c>
      <c r="E30" s="29"/>
      <c r="F30" s="24">
        <v>225060.5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3295424.24</v>
      </c>
      <c r="C33" s="13"/>
      <c r="D33" s="11">
        <v>0</v>
      </c>
      <c r="E33" s="13"/>
      <c r="F33" s="11">
        <v>3295424.24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4886981.459999999</v>
      </c>
      <c r="C37" s="13"/>
      <c r="D37" s="31">
        <v>3412448.4899999998</v>
      </c>
      <c r="E37" s="13"/>
      <c r="F37" s="31">
        <v>8299429.9499999974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Aw6omkiEzJehAowjIG2a6NK0gNqQGkVbFHFfKurfvVwkBmvJSu7WoBNUk4D9EtlPsIJSUPHIN0mk3b0RtowuRg==" saltValue="JkyjSPxpBJIJkAg4eYF0VQ==" spinCount="100000" sheet="1" formatColumns="0"/>
  <conditionalFormatting sqref="A21">
    <cfRule type="expression" dxfId="58" priority="2">
      <formula>$F21&lt;&gt;0</formula>
    </cfRule>
  </conditionalFormatting>
  <conditionalFormatting sqref="A32">
    <cfRule type="expression" dxfId="57" priority="1">
      <formula>$F32&lt;&gt;0</formula>
    </cfRule>
  </conditionalFormatting>
  <conditionalFormatting sqref="A45">
    <cfRule type="expression" dxfId="56" priority="4">
      <formula>$F$21&lt;&gt;0</formula>
    </cfRule>
  </conditionalFormatting>
  <conditionalFormatting sqref="A51">
    <cfRule type="expression" dxfId="55" priority="5">
      <formula>$F$32&lt;&gt;0</formula>
    </cfRule>
  </conditionalFormatting>
  <conditionalFormatting sqref="A46:F50">
    <cfRule type="expression" dxfId="54" priority="3">
      <formula>$F$21&lt;&gt;0</formula>
    </cfRule>
  </conditionalFormatting>
  <conditionalFormatting sqref="A52:F56">
    <cfRule type="expression" dxfId="53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41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10846853</v>
      </c>
      <c r="C10" s="10"/>
      <c r="D10" s="9">
        <v>1315299.3500000001</v>
      </c>
      <c r="E10" s="10"/>
      <c r="F10" s="11">
        <v>12162152.35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1839508.96</v>
      </c>
      <c r="C14" s="17"/>
      <c r="D14" s="18">
        <v>0</v>
      </c>
      <c r="E14" s="17"/>
      <c r="F14" s="16">
        <v>1839508.96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43473.02</v>
      </c>
      <c r="C15" s="20"/>
      <c r="D15" s="18">
        <v>0</v>
      </c>
      <c r="E15" s="17"/>
      <c r="F15" s="16">
        <v>43473.02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133761.03</v>
      </c>
      <c r="C16" s="20"/>
      <c r="D16" s="21">
        <v>0</v>
      </c>
      <c r="E16" s="17"/>
      <c r="F16" s="22">
        <v>133761.03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2016743.01</v>
      </c>
      <c r="C17" s="17"/>
      <c r="D17" s="16">
        <v>0</v>
      </c>
      <c r="E17" s="17"/>
      <c r="F17" s="16">
        <v>2016743.01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2016743.01</v>
      </c>
      <c r="C23" s="13"/>
      <c r="D23" s="11">
        <v>0</v>
      </c>
      <c r="E23" s="13"/>
      <c r="F23" s="11">
        <v>2016743.01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99235.25</v>
      </c>
      <c r="C26" s="26"/>
      <c r="D26" s="18">
        <v>0</v>
      </c>
      <c r="E26" s="13"/>
      <c r="F26" s="24">
        <v>99235.25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100388.98</v>
      </c>
      <c r="C30" s="28"/>
      <c r="D30" s="18">
        <v>0</v>
      </c>
      <c r="E30" s="29"/>
      <c r="F30" s="24">
        <v>100388.98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193093.91</v>
      </c>
      <c r="C31" s="28"/>
      <c r="D31" s="18">
        <v>0</v>
      </c>
      <c r="E31" s="29"/>
      <c r="F31" s="24">
        <v>193093.91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392718.14</v>
      </c>
      <c r="C33" s="13"/>
      <c r="D33" s="11">
        <v>0</v>
      </c>
      <c r="E33" s="13"/>
      <c r="F33" s="11">
        <v>392718.14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12470877.869999999</v>
      </c>
      <c r="C37" s="13"/>
      <c r="D37" s="31">
        <v>1315299.3500000001</v>
      </c>
      <c r="E37" s="13"/>
      <c r="F37" s="31">
        <v>13786177.219999999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GV96KophSBn/Na9B45G13WwBxu1Ul3S+5rN07MjoDHRwTcVswXOMhqtDmmoPIaB9mxLz/QfTbmRAlfy8w3q+Lg==" saltValue="5nPlDRLQe+u5qJso/lCjvg==" spinCount="100000" sheet="1" formatColumns="0"/>
  <conditionalFormatting sqref="A21">
    <cfRule type="expression" dxfId="52" priority="2">
      <formula>$F21&lt;&gt;0</formula>
    </cfRule>
  </conditionalFormatting>
  <conditionalFormatting sqref="A32">
    <cfRule type="expression" dxfId="51" priority="1">
      <formula>$F32&lt;&gt;0</formula>
    </cfRule>
  </conditionalFormatting>
  <conditionalFormatting sqref="A45">
    <cfRule type="expression" dxfId="50" priority="4">
      <formula>$F$21&lt;&gt;0</formula>
    </cfRule>
  </conditionalFormatting>
  <conditionalFormatting sqref="A51">
    <cfRule type="expression" dxfId="49" priority="5">
      <formula>$F$32&lt;&gt;0</formula>
    </cfRule>
  </conditionalFormatting>
  <conditionalFormatting sqref="A46:F50">
    <cfRule type="expression" dxfId="48" priority="3">
      <formula>$F$21&lt;&gt;0</formula>
    </cfRule>
  </conditionalFormatting>
  <conditionalFormatting sqref="A52:F56">
    <cfRule type="expression" dxfId="47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56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.7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9239793.7400000002</v>
      </c>
      <c r="C10" s="10"/>
      <c r="D10" s="9">
        <v>0</v>
      </c>
      <c r="E10" s="10"/>
      <c r="F10" s="11">
        <v>9239793.7400000002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1696411.29</v>
      </c>
      <c r="C14" s="17"/>
      <c r="D14" s="18">
        <v>0</v>
      </c>
      <c r="E14" s="17"/>
      <c r="F14" s="16">
        <v>1696411.29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16580.97</v>
      </c>
      <c r="C15" s="20"/>
      <c r="D15" s="18">
        <v>0</v>
      </c>
      <c r="E15" s="17"/>
      <c r="F15" s="16">
        <v>16580.97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241777.16</v>
      </c>
      <c r="C16" s="20"/>
      <c r="D16" s="21">
        <v>0</v>
      </c>
      <c r="E16" s="17"/>
      <c r="F16" s="22">
        <v>241777.16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1954769.42</v>
      </c>
      <c r="C17" s="17"/>
      <c r="D17" s="16">
        <v>0</v>
      </c>
      <c r="E17" s="17"/>
      <c r="F17" s="16">
        <v>1954769.42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1954769.42</v>
      </c>
      <c r="C23" s="13"/>
      <c r="D23" s="11">
        <v>0</v>
      </c>
      <c r="E23" s="13"/>
      <c r="F23" s="11">
        <v>1954769.42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/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0</v>
      </c>
      <c r="C33" s="13"/>
      <c r="D33" s="11">
        <v>0</v>
      </c>
      <c r="E33" s="13"/>
      <c r="F33" s="11">
        <v>0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11194563.16</v>
      </c>
      <c r="C37" s="13"/>
      <c r="D37" s="31">
        <v>0</v>
      </c>
      <c r="E37" s="13"/>
      <c r="F37" s="31">
        <v>11194563.16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7Z2p98D1mVjBIpJKRXDPa0XZ4URmb8TanXYEx7lZry3kQfzH670aTA0DiKyr0rImiBr8V26QkJdQgJIpnl471A==" saltValue="/Zx5QrzzDNhWNbpmPWqCNw==" spinCount="100000" sheet="1" formatColumns="0"/>
  <conditionalFormatting sqref="A21">
    <cfRule type="expression" dxfId="46" priority="2">
      <formula>$F21&lt;&gt;0</formula>
    </cfRule>
  </conditionalFormatting>
  <conditionalFormatting sqref="A32">
    <cfRule type="expression" dxfId="45" priority="1">
      <formula>$F32&lt;&gt;0</formula>
    </cfRule>
  </conditionalFormatting>
  <conditionalFormatting sqref="A45">
    <cfRule type="expression" dxfId="44" priority="4">
      <formula>$F$21&lt;&gt;0</formula>
    </cfRule>
  </conditionalFormatting>
  <conditionalFormatting sqref="A51">
    <cfRule type="expression" dxfId="43" priority="5">
      <formula>$F$32&lt;&gt;0</formula>
    </cfRule>
  </conditionalFormatting>
  <conditionalFormatting sqref="A46:F50">
    <cfRule type="expression" dxfId="42" priority="3">
      <formula>$F$21&lt;&gt;0</formula>
    </cfRule>
  </conditionalFormatting>
  <conditionalFormatting sqref="A52:F56">
    <cfRule type="expression" dxfId="41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42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8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5125631.4499999993</v>
      </c>
      <c r="C10" s="10"/>
      <c r="D10" s="9">
        <v>0</v>
      </c>
      <c r="E10" s="10"/>
      <c r="F10" s="11">
        <v>5125631.4499999993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1161276.97</v>
      </c>
      <c r="C14" s="17"/>
      <c r="D14" s="18">
        <v>0</v>
      </c>
      <c r="E14" s="17"/>
      <c r="F14" s="16">
        <v>1161276.97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85839.2</v>
      </c>
      <c r="C16" s="20"/>
      <c r="D16" s="21">
        <v>0</v>
      </c>
      <c r="E16" s="17"/>
      <c r="F16" s="22">
        <v>85839.2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1247116.17</v>
      </c>
      <c r="C17" s="17"/>
      <c r="D17" s="16">
        <v>0</v>
      </c>
      <c r="E17" s="17"/>
      <c r="F17" s="16">
        <v>1247116.17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1247116.17</v>
      </c>
      <c r="C23" s="13"/>
      <c r="D23" s="11">
        <v>0</v>
      </c>
      <c r="E23" s="13"/>
      <c r="F23" s="11">
        <v>1247116.17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918296.69</v>
      </c>
      <c r="C29" s="27"/>
      <c r="D29" s="18">
        <v>0</v>
      </c>
      <c r="E29" s="20"/>
      <c r="F29" s="16">
        <v>918296.69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918296.69</v>
      </c>
      <c r="C33" s="13"/>
      <c r="D33" s="11">
        <v>0</v>
      </c>
      <c r="E33" s="13"/>
      <c r="F33" s="11">
        <v>918296.69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5454450.9299999997</v>
      </c>
      <c r="C37" s="13"/>
      <c r="D37" s="31">
        <v>0</v>
      </c>
      <c r="E37" s="13"/>
      <c r="F37" s="31">
        <v>5454450.9299999997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IYaSYh515EeLefzKYGxxo95GG9KMbnoLwelHmKnUXIXPvY+P/+92l8deT/F4U5MFCXBCg+huHwBc1a5ntxDHgA==" saltValue="9IjbSNmx5bH4wEm0iagklQ==" spinCount="100000" sheet="1" formatColumns="0"/>
  <conditionalFormatting sqref="A21">
    <cfRule type="expression" dxfId="40" priority="2">
      <formula>$F21&lt;&gt;0</formula>
    </cfRule>
  </conditionalFormatting>
  <conditionalFormatting sqref="A32">
    <cfRule type="expression" dxfId="39" priority="1">
      <formula>$F32&lt;&gt;0</formula>
    </cfRule>
  </conditionalFormatting>
  <conditionalFormatting sqref="A45">
    <cfRule type="expression" dxfId="38" priority="4">
      <formula>$F$21&lt;&gt;0</formula>
    </cfRule>
  </conditionalFormatting>
  <conditionalFormatting sqref="A51">
    <cfRule type="expression" dxfId="37" priority="5">
      <formula>$F$32&lt;&gt;0</formula>
    </cfRule>
  </conditionalFormatting>
  <conditionalFormatting sqref="A46:F50">
    <cfRule type="expression" dxfId="36" priority="3">
      <formula>$F$21&lt;&gt;0</formula>
    </cfRule>
  </conditionalFormatting>
  <conditionalFormatting sqref="A52:F56">
    <cfRule type="expression" dxfId="35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43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7.7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1931237.1399999997</v>
      </c>
      <c r="C10" s="10"/>
      <c r="D10" s="9">
        <v>632503.61000000034</v>
      </c>
      <c r="E10" s="10"/>
      <c r="F10" s="11">
        <v>2563740.75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5141542.42</v>
      </c>
      <c r="C14" s="17"/>
      <c r="D14" s="18">
        <v>0</v>
      </c>
      <c r="E14" s="17"/>
      <c r="F14" s="16">
        <v>5141542.42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18280.32</v>
      </c>
      <c r="C15" s="20"/>
      <c r="D15" s="18">
        <v>0</v>
      </c>
      <c r="E15" s="17"/>
      <c r="F15" s="16">
        <v>18280.32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869401.25</v>
      </c>
      <c r="C16" s="20"/>
      <c r="D16" s="21">
        <v>0</v>
      </c>
      <c r="E16" s="17"/>
      <c r="F16" s="22">
        <v>869401.25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6029223.9900000002</v>
      </c>
      <c r="C17" s="17"/>
      <c r="D17" s="16">
        <v>0</v>
      </c>
      <c r="E17" s="17"/>
      <c r="F17" s="16">
        <v>6029223.9900000002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364576.84</v>
      </c>
      <c r="E19" s="13"/>
      <c r="F19" s="24">
        <v>364576.84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6029223.9900000002</v>
      </c>
      <c r="C23" s="13"/>
      <c r="D23" s="11">
        <v>364576.84</v>
      </c>
      <c r="E23" s="13"/>
      <c r="F23" s="11">
        <v>6393800.8300000001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5940.1</v>
      </c>
      <c r="C26" s="26"/>
      <c r="D26" s="18">
        <v>0</v>
      </c>
      <c r="E26" s="13"/>
      <c r="F26" s="24">
        <v>5940.1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36411.129999999997</v>
      </c>
      <c r="C27" s="27"/>
      <c r="D27" s="18">
        <v>0</v>
      </c>
      <c r="E27" s="20"/>
      <c r="F27" s="16">
        <v>36411.129999999997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342966.1</v>
      </c>
      <c r="C28" s="27"/>
      <c r="D28" s="18">
        <v>0</v>
      </c>
      <c r="E28" s="20"/>
      <c r="F28" s="16">
        <v>342966.1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811057.76</v>
      </c>
      <c r="C30" s="28"/>
      <c r="D30" s="18">
        <v>0</v>
      </c>
      <c r="E30" s="29"/>
      <c r="F30" s="24">
        <v>811057.76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2187663.3599999999</v>
      </c>
      <c r="C31" s="28"/>
      <c r="D31" s="18">
        <v>0</v>
      </c>
      <c r="E31" s="29"/>
      <c r="F31" s="24">
        <v>2187663.3599999999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3384038.4499999997</v>
      </c>
      <c r="C33" s="13"/>
      <c r="D33" s="11">
        <v>0</v>
      </c>
      <c r="E33" s="13"/>
      <c r="F33" s="11">
        <v>3384038.4499999997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1922681.5</v>
      </c>
      <c r="E35" s="17"/>
      <c r="F35" s="16">
        <v>1922681.5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4576422.68</v>
      </c>
      <c r="C37" s="13"/>
      <c r="D37" s="31">
        <v>-925601.04999999958</v>
      </c>
      <c r="E37" s="13"/>
      <c r="F37" s="31">
        <v>3650821.6300000008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/WrZpy/FBUWA20YI7RKQzzoUbW+KwEWoMSMmk3p/sUgTZ0cp7QKbaPdAgbAszDLgDTrQT7t4ctjbPxh2SYHcYg==" saltValue="k7JmqLX/UZqPf2vmHK880w==" spinCount="100000" sheet="1" formatColumns="0"/>
  <conditionalFormatting sqref="A21">
    <cfRule type="expression" dxfId="34" priority="2">
      <formula>$F21&lt;&gt;0</formula>
    </cfRule>
  </conditionalFormatting>
  <conditionalFormatting sqref="A32">
    <cfRule type="expression" dxfId="33" priority="1">
      <formula>$F32&lt;&gt;0</formula>
    </cfRule>
  </conditionalFormatting>
  <conditionalFormatting sqref="A45">
    <cfRule type="expression" dxfId="32" priority="4">
      <formula>$F$21&lt;&gt;0</formula>
    </cfRule>
  </conditionalFormatting>
  <conditionalFormatting sqref="A51">
    <cfRule type="expression" dxfId="31" priority="5">
      <formula>$F$32&lt;&gt;0</formula>
    </cfRule>
  </conditionalFormatting>
  <conditionalFormatting sqref="A46:F50">
    <cfRule type="expression" dxfId="30" priority="3">
      <formula>$F$21&lt;&gt;0</formula>
    </cfRule>
  </conditionalFormatting>
  <conditionalFormatting sqref="A52:F56">
    <cfRule type="expression" dxfId="29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44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0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.7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9815591.879999999</v>
      </c>
      <c r="C10" s="10"/>
      <c r="D10" s="9">
        <v>0</v>
      </c>
      <c r="E10" s="10"/>
      <c r="F10" s="11">
        <v>9815591.879999999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2628763.73</v>
      </c>
      <c r="C14" s="17"/>
      <c r="D14" s="18">
        <v>0</v>
      </c>
      <c r="E14" s="17"/>
      <c r="F14" s="16">
        <v>2628763.73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156584.59</v>
      </c>
      <c r="C16" s="20"/>
      <c r="D16" s="21">
        <v>0</v>
      </c>
      <c r="E16" s="17"/>
      <c r="F16" s="22">
        <v>156584.59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2785348.32</v>
      </c>
      <c r="C17" s="17"/>
      <c r="D17" s="16">
        <v>0</v>
      </c>
      <c r="E17" s="17"/>
      <c r="F17" s="16">
        <v>2785348.32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20449.5</v>
      </c>
      <c r="C19" s="13"/>
      <c r="D19" s="18"/>
      <c r="E19" s="13"/>
      <c r="F19" s="24">
        <v>20449.5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2805797.82</v>
      </c>
      <c r="C23" s="13"/>
      <c r="D23" s="11">
        <v>0</v>
      </c>
      <c r="E23" s="13"/>
      <c r="F23" s="11">
        <v>2805797.82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3913909.04</v>
      </c>
      <c r="C26" s="26"/>
      <c r="D26" s="18">
        <v>0</v>
      </c>
      <c r="E26" s="13"/>
      <c r="F26" s="24">
        <v>3913909.04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1218835.77</v>
      </c>
      <c r="C27" s="27"/>
      <c r="D27" s="18">
        <v>0</v>
      </c>
      <c r="E27" s="20"/>
      <c r="F27" s="16">
        <v>1218835.77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11935</v>
      </c>
      <c r="C28" s="27"/>
      <c r="D28" s="18">
        <v>0</v>
      </c>
      <c r="E28" s="20"/>
      <c r="F28" s="16">
        <v>11935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86434.37</v>
      </c>
      <c r="C29" s="27"/>
      <c r="D29" s="18">
        <v>0</v>
      </c>
      <c r="E29" s="20"/>
      <c r="F29" s="16">
        <v>86434.37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/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5231114.1800000006</v>
      </c>
      <c r="C33" s="13"/>
      <c r="D33" s="11">
        <v>0</v>
      </c>
      <c r="E33" s="13"/>
      <c r="F33" s="11">
        <v>5231114.1800000006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1030000</v>
      </c>
      <c r="C35" s="17"/>
      <c r="D35" s="18">
        <v>0</v>
      </c>
      <c r="E35" s="17"/>
      <c r="F35" s="16">
        <v>1030000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6360275.5199999986</v>
      </c>
      <c r="C37" s="13"/>
      <c r="D37" s="31">
        <v>0</v>
      </c>
      <c r="E37" s="13"/>
      <c r="F37" s="31">
        <v>6360275.5199999986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i/UaEWZ89hr7/r9J7GGKAUETOBFfuJ7TI5UQc8bsdxsU0/xbcg4EfNsZyaEHT2qymuoGfX3HFSUnZIumXOjUrg==" saltValue="ZJk6T+Nl0O89TEiIoD8Guw==" spinCount="100000" sheet="1" formatColumns="0"/>
  <conditionalFormatting sqref="A21">
    <cfRule type="expression" dxfId="28" priority="2">
      <formula>$F21&lt;&gt;0</formula>
    </cfRule>
  </conditionalFormatting>
  <conditionalFormatting sqref="A32">
    <cfRule type="expression" dxfId="27" priority="1">
      <formula>$F32&lt;&gt;0</formula>
    </cfRule>
  </conditionalFormatting>
  <conditionalFormatting sqref="A45">
    <cfRule type="expression" dxfId="26" priority="4">
      <formula>$F$21&lt;&gt;0</formula>
    </cfRule>
  </conditionalFormatting>
  <conditionalFormatting sqref="A51">
    <cfRule type="expression" dxfId="25" priority="5">
      <formula>$F$32&lt;&gt;0</formula>
    </cfRule>
  </conditionalFormatting>
  <conditionalFormatting sqref="A46:F50">
    <cfRule type="expression" dxfId="24" priority="3">
      <formula>$F$21&lt;&gt;0</formula>
    </cfRule>
  </conditionalFormatting>
  <conditionalFormatting sqref="A52:F56">
    <cfRule type="expression" dxfId="23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45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9.2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528528.77000000048</v>
      </c>
      <c r="C10" s="10"/>
      <c r="D10" s="9">
        <v>5302087.05</v>
      </c>
      <c r="E10" s="10"/>
      <c r="F10" s="11">
        <v>5830615.8200000003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2605393</v>
      </c>
      <c r="C14" s="17"/>
      <c r="D14" s="18">
        <v>0</v>
      </c>
      <c r="E14" s="17"/>
      <c r="F14" s="16">
        <v>2605393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29537</v>
      </c>
      <c r="C15" s="20"/>
      <c r="D15" s="18">
        <v>0</v>
      </c>
      <c r="E15" s="17"/>
      <c r="F15" s="16">
        <v>29537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328402</v>
      </c>
      <c r="C16" s="20"/>
      <c r="D16" s="21">
        <v>0</v>
      </c>
      <c r="E16" s="17"/>
      <c r="F16" s="22">
        <v>328402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2963332</v>
      </c>
      <c r="C17" s="17"/>
      <c r="D17" s="16">
        <v>0</v>
      </c>
      <c r="E17" s="17"/>
      <c r="F17" s="16">
        <v>2963332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270197.46999999997</v>
      </c>
      <c r="E19" s="13"/>
      <c r="F19" s="24">
        <v>270197.46999999997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2963332</v>
      </c>
      <c r="C23" s="13"/>
      <c r="D23" s="11">
        <v>270197.46999999997</v>
      </c>
      <c r="E23" s="13"/>
      <c r="F23" s="11">
        <v>3233529.4699999997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1042353.3499999995</v>
      </c>
      <c r="C28" s="27"/>
      <c r="D28" s="18">
        <v>0</v>
      </c>
      <c r="E28" s="20"/>
      <c r="F28" s="16">
        <v>1042353.3499999995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43596.959999999992</v>
      </c>
      <c r="C29" s="27"/>
      <c r="D29" s="18">
        <v>0</v>
      </c>
      <c r="E29" s="20"/>
      <c r="F29" s="16">
        <v>43596.959999999992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892654.00999999989</v>
      </c>
      <c r="C30" s="28"/>
      <c r="D30" s="18">
        <v>0</v>
      </c>
      <c r="E30" s="29"/>
      <c r="F30" s="24">
        <v>892654.00999999989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47801.279999999992</v>
      </c>
      <c r="C31" s="28"/>
      <c r="D31" s="18">
        <v>0</v>
      </c>
      <c r="E31" s="29"/>
      <c r="F31" s="24">
        <v>47801.279999999992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254847.56999999995</v>
      </c>
      <c r="E32" s="29"/>
      <c r="F32" s="30">
        <v>254847.56999999995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2026405.5999999994</v>
      </c>
      <c r="C33" s="13"/>
      <c r="D33" s="11">
        <v>254847.56999999995</v>
      </c>
      <c r="E33" s="13"/>
      <c r="F33" s="11">
        <v>2281253.1699999995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347500</v>
      </c>
      <c r="C35" s="17"/>
      <c r="D35" s="18">
        <v>0</v>
      </c>
      <c r="E35" s="17"/>
      <c r="F35" s="16">
        <v>347500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1117955.1700000011</v>
      </c>
      <c r="C37" s="13"/>
      <c r="D37" s="31">
        <v>5317436.9499999993</v>
      </c>
      <c r="E37" s="13"/>
      <c r="F37" s="31">
        <v>6435392.1199999992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2" t="s">
        <v>83</v>
      </c>
      <c r="B52" s="41"/>
      <c r="C52" s="41"/>
      <c r="D52" s="41"/>
      <c r="E52" s="41"/>
      <c r="F52" s="4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2" t="s">
        <v>84</v>
      </c>
      <c r="B53" s="41"/>
      <c r="C53" s="41"/>
      <c r="D53" s="41"/>
      <c r="E53" s="41"/>
      <c r="F53" s="4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52" t="s">
        <v>85</v>
      </c>
      <c r="B54" s="41"/>
      <c r="C54" s="41"/>
      <c r="D54" s="41"/>
      <c r="E54" s="41"/>
      <c r="F54" s="4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52" t="s">
        <v>86</v>
      </c>
      <c r="B55" s="41"/>
      <c r="C55" s="41"/>
      <c r="D55" s="41"/>
      <c r="E55" s="41"/>
      <c r="F55" s="4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52" t="s">
        <v>87</v>
      </c>
      <c r="B56" s="41"/>
      <c r="C56" s="41"/>
      <c r="D56" s="41"/>
      <c r="E56" s="41"/>
      <c r="F56" s="4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H1n8SroTuIBO++Lhzl2vTbJ+Y7ls+tsi1EBvnJtFHj35lAmO9ykqkwztkDMbxm/uWijXDAGcqtF1wzGXgss1Bg==" saltValue="wIl707AvUkG4a0K6vIXS1g==" spinCount="100000" sheet="1" formatColumns="0"/>
  <conditionalFormatting sqref="A21">
    <cfRule type="expression" dxfId="22" priority="2">
      <formula>$F21&lt;&gt;0</formula>
    </cfRule>
  </conditionalFormatting>
  <conditionalFormatting sqref="A32">
    <cfRule type="expression" dxfId="21" priority="1">
      <formula>$F32&lt;&gt;0</formula>
    </cfRule>
  </conditionalFormatting>
  <conditionalFormatting sqref="A45">
    <cfRule type="expression" dxfId="20" priority="4">
      <formula>$F$21&lt;&gt;0</formula>
    </cfRule>
  </conditionalFormatting>
  <conditionalFormatting sqref="A51">
    <cfRule type="expression" dxfId="19" priority="5">
      <formula>$F$32&lt;&gt;0</formula>
    </cfRule>
  </conditionalFormatting>
  <conditionalFormatting sqref="A46:F50">
    <cfRule type="expression" dxfId="18" priority="3">
      <formula>$F$21&lt;&gt;0</formula>
    </cfRule>
  </conditionalFormatting>
  <conditionalFormatting sqref="A52:F56">
    <cfRule type="expression" dxfId="17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46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885639.85999999964</v>
      </c>
      <c r="C10" s="10"/>
      <c r="D10" s="9">
        <v>36943.410000000003</v>
      </c>
      <c r="E10" s="10"/>
      <c r="F10" s="11">
        <v>922583.26999999967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373105.13</v>
      </c>
      <c r="C14" s="17"/>
      <c r="D14" s="18">
        <v>0</v>
      </c>
      <c r="E14" s="17"/>
      <c r="F14" s="16">
        <v>373105.13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0</v>
      </c>
      <c r="C16" s="20"/>
      <c r="D16" s="21">
        <v>0</v>
      </c>
      <c r="E16" s="17"/>
      <c r="F16" s="22">
        <v>0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373105.13</v>
      </c>
      <c r="C17" s="17"/>
      <c r="D17" s="16">
        <v>0</v>
      </c>
      <c r="E17" s="17"/>
      <c r="F17" s="16">
        <v>373105.13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18542.5</v>
      </c>
      <c r="E19" s="13"/>
      <c r="F19" s="24">
        <v>18542.5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373105.13</v>
      </c>
      <c r="C23" s="13"/>
      <c r="D23" s="11">
        <v>18542.5</v>
      </c>
      <c r="E23" s="13"/>
      <c r="F23" s="11">
        <v>391647.63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23254.34</v>
      </c>
      <c r="C27" s="27"/>
      <c r="D27" s="18">
        <v>0</v>
      </c>
      <c r="E27" s="20"/>
      <c r="F27" s="16">
        <v>23254.34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/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6467.5</v>
      </c>
      <c r="C31" s="28"/>
      <c r="D31" s="18">
        <v>0</v>
      </c>
      <c r="E31" s="29"/>
      <c r="F31" s="24">
        <v>6467.5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29721.84</v>
      </c>
      <c r="C33" s="13"/>
      <c r="D33" s="11">
        <v>0</v>
      </c>
      <c r="E33" s="13"/>
      <c r="F33" s="11">
        <v>29721.84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1229023.1499999997</v>
      </c>
      <c r="C37" s="13"/>
      <c r="D37" s="31">
        <v>55485.91</v>
      </c>
      <c r="E37" s="13"/>
      <c r="F37" s="31">
        <v>1284509.0599999996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UXE3t8pyWNZNDe9nneQdQjh4OJOSIvCnav5gNcX7Pvj7F2iPNbJeDgewn4HmoEpaSj0s3XuusVOwMMJZwsXirQ==" saltValue="KwgCIiUkLyndIwraDp3IHQ==" spinCount="100000" sheet="1" formatColumns="0"/>
  <conditionalFormatting sqref="A21">
    <cfRule type="expression" dxfId="16" priority="2">
      <formula>$F21&lt;&gt;0</formula>
    </cfRule>
  </conditionalFormatting>
  <conditionalFormatting sqref="A32">
    <cfRule type="expression" dxfId="15" priority="1">
      <formula>$F32&lt;&gt;0</formula>
    </cfRule>
  </conditionalFormatting>
  <conditionalFormatting sqref="A45">
    <cfRule type="expression" dxfId="14" priority="4">
      <formula>$F$21&lt;&gt;0</formula>
    </cfRule>
  </conditionalFormatting>
  <conditionalFormatting sqref="A51">
    <cfRule type="expression" dxfId="13" priority="5">
      <formula>$F$32&lt;&gt;0</formula>
    </cfRule>
  </conditionalFormatting>
  <conditionalFormatting sqref="A46:F50">
    <cfRule type="expression" dxfId="12" priority="3">
      <formula>$F$21&lt;&gt;0</formula>
    </cfRule>
  </conditionalFormatting>
  <conditionalFormatting sqref="A52:F56">
    <cfRule type="expression" dxfId="11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57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25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1095171.9700000016</v>
      </c>
      <c r="C10" s="10"/>
      <c r="D10" s="9">
        <v>1514235.5799999998</v>
      </c>
      <c r="E10" s="10"/>
      <c r="F10" s="11">
        <v>2609407.5500000017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3824040</v>
      </c>
      <c r="C14" s="17"/>
      <c r="D14" s="18">
        <v>0</v>
      </c>
      <c r="E14" s="17"/>
      <c r="F14" s="16">
        <v>3824040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39114.6</v>
      </c>
      <c r="C15" s="20"/>
      <c r="D15" s="18">
        <v>0</v>
      </c>
      <c r="E15" s="17"/>
      <c r="F15" s="16">
        <v>39114.6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116933.31</v>
      </c>
      <c r="C16" s="20"/>
      <c r="D16" s="21">
        <v>0</v>
      </c>
      <c r="E16" s="17"/>
      <c r="F16" s="22">
        <v>116933.31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3980087.91</v>
      </c>
      <c r="C17" s="17"/>
      <c r="D17" s="16">
        <v>0</v>
      </c>
      <c r="E17" s="17"/>
      <c r="F17" s="16">
        <v>3980087.91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3980087.91</v>
      </c>
      <c r="C23" s="13"/>
      <c r="D23" s="11">
        <v>0</v>
      </c>
      <c r="E23" s="13"/>
      <c r="F23" s="11">
        <v>3980087.91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5059757.43</v>
      </c>
      <c r="C28" s="27"/>
      <c r="D28" s="18">
        <v>0</v>
      </c>
      <c r="E28" s="20"/>
      <c r="F28" s="16">
        <v>5059757.43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6264690.1799999997</v>
      </c>
      <c r="C30" s="28"/>
      <c r="D30" s="18">
        <v>0</v>
      </c>
      <c r="E30" s="29"/>
      <c r="F30" s="24">
        <v>6264690.1799999997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136099.22</v>
      </c>
      <c r="C32" s="28"/>
      <c r="D32" s="21">
        <v>0</v>
      </c>
      <c r="E32" s="29"/>
      <c r="F32" s="30">
        <v>136099.22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11460546.83</v>
      </c>
      <c r="C33" s="13"/>
      <c r="D33" s="11">
        <v>0</v>
      </c>
      <c r="E33" s="13"/>
      <c r="F33" s="11">
        <v>11460546.83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-6385286.9499999983</v>
      </c>
      <c r="C37" s="13"/>
      <c r="D37" s="31">
        <v>1514235.5799999998</v>
      </c>
      <c r="E37" s="13"/>
      <c r="F37" s="31">
        <v>-4871051.3699999982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2" t="s">
        <v>88</v>
      </c>
      <c r="B52" s="55">
        <v>136099.22</v>
      </c>
      <c r="C52" s="41"/>
      <c r="D52" s="41"/>
      <c r="E52" s="41"/>
      <c r="F52" s="4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41"/>
      <c r="B53" s="41"/>
      <c r="C53" s="41"/>
      <c r="D53" s="41"/>
      <c r="E53" s="41"/>
      <c r="F53" s="4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1"/>
      <c r="B54" s="41"/>
      <c r="C54" s="41"/>
      <c r="D54" s="41"/>
      <c r="E54" s="41"/>
      <c r="F54" s="4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1"/>
      <c r="B55" s="41"/>
      <c r="C55" s="41"/>
      <c r="D55" s="41"/>
      <c r="E55" s="41"/>
      <c r="F55" s="4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1"/>
      <c r="B56" s="41"/>
      <c r="C56" s="41"/>
      <c r="D56" s="41"/>
      <c r="E56" s="41"/>
      <c r="F56" s="4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PG3Zxj7lZNpetjNehkpm3DJEy7fZV9e1EghX8P1KnEDbSHKV0sVJy+3CWg6PpKqQ1pyteAxVo6Fqcbv/qjUZWg==" saltValue="AVeIOt/W8rO8dfNIOtEfnA==" spinCount="100000" sheet="1" formatColumns="0"/>
  <conditionalFormatting sqref="A21">
    <cfRule type="expression" dxfId="10" priority="2">
      <formula>$F21&lt;&gt;0</formula>
    </cfRule>
  </conditionalFormatting>
  <conditionalFormatting sqref="A32">
    <cfRule type="expression" dxfId="9" priority="1">
      <formula>$F32&lt;&gt;0</formula>
    </cfRule>
  </conditionalFormatting>
  <conditionalFormatting sqref="A45">
    <cfRule type="expression" dxfId="8" priority="4">
      <formula>$F$21&lt;&gt;0</formula>
    </cfRule>
  </conditionalFormatting>
  <conditionalFormatting sqref="A51">
    <cfRule type="expression" dxfId="7" priority="5">
      <formula>$F$32&lt;&gt;0</formula>
    </cfRule>
  </conditionalFormatting>
  <conditionalFormatting sqref="A46:F50">
    <cfRule type="expression" dxfId="6" priority="3">
      <formula>$F$21&lt;&gt;0</formula>
    </cfRule>
  </conditionalFormatting>
  <conditionalFormatting sqref="A52:F56">
    <cfRule type="expression" dxfId="5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54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.7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5.25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25882268.270000003</v>
      </c>
      <c r="C10" s="10"/>
      <c r="D10" s="9">
        <v>1194176.92</v>
      </c>
      <c r="E10" s="10"/>
      <c r="F10" s="11">
        <v>27076445.190000005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6552936.6100000003</v>
      </c>
      <c r="C14" s="17"/>
      <c r="D14" s="18">
        <v>0</v>
      </c>
      <c r="E14" s="17"/>
      <c r="F14" s="16">
        <v>6552936.6100000003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36328.519999999997</v>
      </c>
      <c r="C15" s="20"/>
      <c r="D15" s="18">
        <v>0</v>
      </c>
      <c r="E15" s="17"/>
      <c r="F15" s="16">
        <v>36328.519999999997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261290.61</v>
      </c>
      <c r="C16" s="20"/>
      <c r="D16" s="21">
        <v>0</v>
      </c>
      <c r="E16" s="17"/>
      <c r="F16" s="22">
        <v>261290.61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6850555.7400000002</v>
      </c>
      <c r="C17" s="17"/>
      <c r="D17" s="16">
        <v>0</v>
      </c>
      <c r="E17" s="17"/>
      <c r="F17" s="16">
        <v>6850555.7400000002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935505.77</v>
      </c>
      <c r="E19" s="13"/>
      <c r="F19" s="24">
        <v>935505.77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6850555.7400000002</v>
      </c>
      <c r="C23" s="13"/>
      <c r="D23" s="11">
        <v>935505.77</v>
      </c>
      <c r="E23" s="13"/>
      <c r="F23" s="11">
        <v>7786061.5099999998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591404.63</v>
      </c>
      <c r="E27" s="20"/>
      <c r="F27" s="16">
        <v>591404.63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4206644.49</v>
      </c>
      <c r="C28" s="27"/>
      <c r="D28" s="18">
        <v>0</v>
      </c>
      <c r="E28" s="20"/>
      <c r="F28" s="16">
        <v>4206644.49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87854.8</v>
      </c>
      <c r="E29" s="20"/>
      <c r="F29" s="16">
        <v>87854.8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2594225.9500000002</v>
      </c>
      <c r="C30" s="28"/>
      <c r="D30" s="18">
        <v>469008.54</v>
      </c>
      <c r="E30" s="29"/>
      <c r="F30" s="24">
        <v>3063234.49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6800870.4400000004</v>
      </c>
      <c r="C33" s="13"/>
      <c r="D33" s="11">
        <v>1148267.97</v>
      </c>
      <c r="E33" s="13"/>
      <c r="F33" s="11">
        <v>7949138.4100000001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25931953.570000004</v>
      </c>
      <c r="C37" s="13"/>
      <c r="D37" s="31">
        <v>981414.72</v>
      </c>
      <c r="E37" s="13"/>
      <c r="F37" s="31">
        <v>26913368.290000003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19"/>
      <c r="B52" s="19"/>
      <c r="C52" s="19"/>
      <c r="D52" s="19"/>
      <c r="E52" s="19"/>
      <c r="F52" s="1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19"/>
      <c r="B53" s="19"/>
      <c r="C53" s="19"/>
      <c r="D53" s="19"/>
      <c r="E53" s="19"/>
      <c r="F53" s="1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19"/>
      <c r="B54" s="19"/>
      <c r="C54" s="19"/>
      <c r="D54" s="19"/>
      <c r="E54" s="19"/>
      <c r="F54" s="1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19"/>
      <c r="B55" s="19"/>
      <c r="C55" s="19"/>
      <c r="D55" s="19"/>
      <c r="E55" s="19"/>
      <c r="F55" s="1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19"/>
      <c r="B56" s="19"/>
      <c r="C56" s="19"/>
      <c r="D56" s="19"/>
      <c r="E56" s="19"/>
      <c r="F56" s="1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4zQgNqwR2+U23LTnU7J/MdPhYhpeaqQBUbL1/FEyAxUBof7SRD0htYNBsDAG7TtQ5VkZ8BrYNu79CLrov0LInA==" saltValue="QhUJ1rNVeSftbxO0JxhRuw==" spinCount="100000" sheet="1" formatColumns="0"/>
  <conditionalFormatting sqref="A21">
    <cfRule type="expression" dxfId="4" priority="2">
      <formula>$F21&lt;&gt;0</formula>
    </cfRule>
  </conditionalFormatting>
  <conditionalFormatting sqref="A32">
    <cfRule type="expression" dxfId="3" priority="1">
      <formula>$F32&lt;&gt;0</formula>
    </cfRule>
  </conditionalFormatting>
  <conditionalFormatting sqref="A45">
    <cfRule type="expression" dxfId="2" priority="4">
      <formula>$F$21&lt;&gt;0</formula>
    </cfRule>
  </conditionalFormatting>
  <conditionalFormatting sqref="A51">
    <cfRule type="expression" dxfId="1" priority="5">
      <formula>$F$32&lt;&gt;0</formula>
    </cfRule>
  </conditionalFormatting>
  <conditionalFormatting sqref="A46:F50">
    <cfRule type="expression" dxfId="0" priority="3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59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0.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17925563.880000003</v>
      </c>
      <c r="C10" s="10"/>
      <c r="D10" s="9">
        <v>5854.98</v>
      </c>
      <c r="E10" s="10"/>
      <c r="F10" s="11">
        <v>17931418.860000003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8194418</v>
      </c>
      <c r="C14" s="17"/>
      <c r="D14" s="18">
        <v>0</v>
      </c>
      <c r="E14" s="17"/>
      <c r="F14" s="16">
        <v>8194418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565949</v>
      </c>
      <c r="C16" s="20"/>
      <c r="D16" s="21">
        <v>0</v>
      </c>
      <c r="E16" s="17"/>
      <c r="F16" s="22">
        <v>565949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8760367</v>
      </c>
      <c r="C17" s="17"/>
      <c r="D17" s="16">
        <v>0</v>
      </c>
      <c r="E17" s="17"/>
      <c r="F17" s="16">
        <v>8760367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8760367</v>
      </c>
      <c r="C23" s="13"/>
      <c r="D23" s="11">
        <v>0</v>
      </c>
      <c r="E23" s="13"/>
      <c r="F23" s="11">
        <v>8760367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131848</v>
      </c>
      <c r="C26" s="26"/>
      <c r="D26" s="18">
        <v>0</v>
      </c>
      <c r="E26" s="13"/>
      <c r="F26" s="24">
        <v>131848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19730</v>
      </c>
      <c r="C27" s="27"/>
      <c r="D27" s="18">
        <v>0</v>
      </c>
      <c r="E27" s="20"/>
      <c r="F27" s="16">
        <v>19730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1265366</v>
      </c>
      <c r="C28" s="27"/>
      <c r="D28" s="18">
        <v>0</v>
      </c>
      <c r="E28" s="20"/>
      <c r="F28" s="16">
        <v>1265366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42735</v>
      </c>
      <c r="C30" s="28"/>
      <c r="D30" s="18">
        <v>0</v>
      </c>
      <c r="E30" s="29"/>
      <c r="F30" s="24">
        <v>42735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946849</v>
      </c>
      <c r="C31" s="28"/>
      <c r="D31" s="18">
        <v>0</v>
      </c>
      <c r="E31" s="29"/>
      <c r="F31" s="24">
        <v>946849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604672</v>
      </c>
      <c r="C32" s="28"/>
      <c r="D32" s="21">
        <v>0</v>
      </c>
      <c r="E32" s="29"/>
      <c r="F32" s="30">
        <v>604672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3011200</v>
      </c>
      <c r="C33" s="13"/>
      <c r="D33" s="11">
        <v>0</v>
      </c>
      <c r="E33" s="13"/>
      <c r="F33" s="11">
        <v>3011200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23674730.880000003</v>
      </c>
      <c r="C37" s="13"/>
      <c r="D37" s="31">
        <v>5854.98</v>
      </c>
      <c r="E37" s="13"/>
      <c r="F37" s="31">
        <v>23680585.860000003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0" t="s">
        <v>94</v>
      </c>
      <c r="B52" s="48"/>
      <c r="C52" s="48"/>
      <c r="D52" s="48"/>
      <c r="E52" s="48"/>
      <c r="F52" s="4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2" t="s">
        <v>95</v>
      </c>
      <c r="B53" s="48"/>
      <c r="C53" s="48"/>
      <c r="D53" s="48"/>
      <c r="E53" s="48"/>
      <c r="F53" s="4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52"/>
      <c r="B54" s="48"/>
      <c r="C54" s="48"/>
      <c r="D54" s="48"/>
      <c r="E54" s="48"/>
      <c r="F54" s="4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58"/>
      <c r="B55" s="48"/>
      <c r="C55" s="48"/>
      <c r="D55" s="48"/>
      <c r="E55" s="48"/>
      <c r="F55" s="4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8"/>
      <c r="B56" s="48"/>
      <c r="C56" s="48"/>
      <c r="D56" s="48"/>
      <c r="E56" s="48"/>
      <c r="F56" s="4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formatColumns="0"/>
  <conditionalFormatting sqref="A21">
    <cfRule type="expression" dxfId="158" priority="2">
      <formula>$F21&lt;&gt;0</formula>
    </cfRule>
  </conditionalFormatting>
  <conditionalFormatting sqref="A32">
    <cfRule type="expression" dxfId="157" priority="1">
      <formula>$F32&lt;&gt;0</formula>
    </cfRule>
  </conditionalFormatting>
  <conditionalFormatting sqref="A45">
    <cfRule type="expression" dxfId="156" priority="4">
      <formula>$F$21&lt;&gt;0</formula>
    </cfRule>
  </conditionalFormatting>
  <conditionalFormatting sqref="A51">
    <cfRule type="expression" dxfId="155" priority="5">
      <formula>$F$32&lt;&gt;0</formula>
    </cfRule>
  </conditionalFormatting>
  <conditionalFormatting sqref="A46:F50 A52:F54 B55:F55 A56:F56">
    <cfRule type="expression" dxfId="154" priority="3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A1000"/>
  <sheetViews>
    <sheetView zoomScaleNormal="100" zoomScaleSheetLayoutView="90" workbookViewId="0">
      <selection activeCell="G25" sqref="G25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58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8767028.8300000001</v>
      </c>
      <c r="C10" s="10"/>
      <c r="D10" s="9">
        <v>1260608.07</v>
      </c>
      <c r="E10" s="10"/>
      <c r="F10" s="11">
        <v>10027636.9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1727180.02</v>
      </c>
      <c r="C14" s="17"/>
      <c r="D14" s="18">
        <v>0</v>
      </c>
      <c r="E14" s="17"/>
      <c r="F14" s="16">
        <v>1727180.02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15875.98</v>
      </c>
      <c r="C15" s="20"/>
      <c r="D15" s="18">
        <v>0</v>
      </c>
      <c r="E15" s="17"/>
      <c r="F15" s="16">
        <v>15875.98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156060.56</v>
      </c>
      <c r="C16" s="20"/>
      <c r="D16" s="21">
        <v>0</v>
      </c>
      <c r="E16" s="17"/>
      <c r="F16" s="22">
        <v>156060.56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1899116.56</v>
      </c>
      <c r="C17" s="17"/>
      <c r="D17" s="16">
        <v>0</v>
      </c>
      <c r="E17" s="17"/>
      <c r="F17" s="16">
        <v>1899116.56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1899116.56</v>
      </c>
      <c r="C23" s="13"/>
      <c r="D23" s="11">
        <v>0</v>
      </c>
      <c r="E23" s="13"/>
      <c r="F23" s="11">
        <v>1899116.56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/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0</v>
      </c>
      <c r="C33" s="13"/>
      <c r="D33" s="11">
        <v>0</v>
      </c>
      <c r="E33" s="13"/>
      <c r="F33" s="11">
        <v>0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10666145.390000001</v>
      </c>
      <c r="C37" s="13"/>
      <c r="D37" s="31">
        <v>1260608.07</v>
      </c>
      <c r="E37" s="13"/>
      <c r="F37" s="31">
        <v>11926753.460000001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vI3U2kBFnR9Uz5TMi76EGZaIITjCePFoPjYxh+YI4kJ6ziNcw6pEhZyr9KuCdtxKrC+lJ7IRvZ2OYiKr2eEhuA==" saltValue="ombdsvmHu7vJvt2tyX56iw==" spinCount="100000" sheet="1" formatColumns="0"/>
  <conditionalFormatting sqref="A21">
    <cfRule type="expression" dxfId="153" priority="2">
      <formula>$F21&lt;&gt;0</formula>
    </cfRule>
  </conditionalFormatting>
  <conditionalFormatting sqref="A32">
    <cfRule type="expression" dxfId="152" priority="1">
      <formula>$F32&lt;&gt;0</formula>
    </cfRule>
  </conditionalFormatting>
  <conditionalFormatting sqref="A45">
    <cfRule type="expression" dxfId="151" priority="4">
      <formula>$F$21&lt;&gt;0</formula>
    </cfRule>
  </conditionalFormatting>
  <conditionalFormatting sqref="A51">
    <cfRule type="expression" dxfId="150" priority="5">
      <formula>$F$32&lt;&gt;0</formula>
    </cfRule>
  </conditionalFormatting>
  <conditionalFormatting sqref="A46:F50">
    <cfRule type="expression" dxfId="149" priority="3">
      <formula>$F$21&lt;&gt;0</formula>
    </cfRule>
  </conditionalFormatting>
  <conditionalFormatting sqref="A52:F56">
    <cfRule type="expression" dxfId="148" priority="6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28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581821.16999999981</v>
      </c>
      <c r="C10" s="10"/>
      <c r="D10" s="9">
        <v>0</v>
      </c>
      <c r="E10" s="10"/>
      <c r="F10" s="11">
        <v>581821.16999999981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212591.4</v>
      </c>
      <c r="C14" s="17"/>
      <c r="D14" s="18">
        <v>0</v>
      </c>
      <c r="E14" s="17"/>
      <c r="F14" s="16">
        <v>212591.4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0</v>
      </c>
      <c r="C16" s="20"/>
      <c r="D16" s="21">
        <v>0</v>
      </c>
      <c r="E16" s="17"/>
      <c r="F16" s="22">
        <v>0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212591.4</v>
      </c>
      <c r="C17" s="17"/>
      <c r="D17" s="16">
        <v>0</v>
      </c>
      <c r="E17" s="17"/>
      <c r="F17" s="16">
        <v>212591.4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212591.4</v>
      </c>
      <c r="C23" s="13"/>
      <c r="D23" s="11">
        <v>0</v>
      </c>
      <c r="E23" s="13"/>
      <c r="F23" s="11">
        <v>212591.4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5191</v>
      </c>
      <c r="C27" s="27"/>
      <c r="D27" s="18">
        <v>0</v>
      </c>
      <c r="E27" s="20"/>
      <c r="F27" s="16">
        <v>5191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/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20762.599999999999</v>
      </c>
      <c r="C29" s="27"/>
      <c r="D29" s="18">
        <v>0</v>
      </c>
      <c r="E29" s="20"/>
      <c r="F29" s="16">
        <v>20762.599999999999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/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289283.21999999997</v>
      </c>
      <c r="C31" s="28"/>
      <c r="D31" s="18">
        <v>0</v>
      </c>
      <c r="E31" s="29"/>
      <c r="F31" s="24">
        <v>289283.21999999997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315236.81999999995</v>
      </c>
      <c r="C33" s="13"/>
      <c r="D33" s="11">
        <v>0</v>
      </c>
      <c r="E33" s="13"/>
      <c r="F33" s="11">
        <v>315236.81999999995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479175.74999999988</v>
      </c>
      <c r="C37" s="13"/>
      <c r="D37" s="31">
        <v>0</v>
      </c>
      <c r="E37" s="13"/>
      <c r="F37" s="31">
        <v>479175.74999999988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DMTS63T4PjhlRXYlGB4kTvXv//7JRpC0IqjTfXEdr4Z8LU/n4mkhQLgfLMxDSa8+wPX5NKQKcU7u38nOWva8og==" saltValue="+dQhDJP5CycIX/hXmfwUAA==" spinCount="100000" sheet="1" formatColumns="0"/>
  <conditionalFormatting sqref="A21">
    <cfRule type="expression" dxfId="147" priority="2">
      <formula>$F21&lt;&gt;0</formula>
    </cfRule>
  </conditionalFormatting>
  <conditionalFormatting sqref="A32">
    <cfRule type="expression" dxfId="146" priority="1">
      <formula>$F32&lt;&gt;0</formula>
    </cfRule>
  </conditionalFormatting>
  <conditionalFormatting sqref="A45">
    <cfRule type="expression" dxfId="145" priority="4">
      <formula>$F$21&lt;&gt;0</formula>
    </cfRule>
  </conditionalFormatting>
  <conditionalFormatting sqref="A51">
    <cfRule type="expression" dxfId="144" priority="5">
      <formula>$F$32&lt;&gt;0</formula>
    </cfRule>
  </conditionalFormatting>
  <conditionalFormatting sqref="A46:F50">
    <cfRule type="expression" dxfId="143" priority="3">
      <formula>$F$21&lt;&gt;0</formula>
    </cfRule>
  </conditionalFormatting>
  <conditionalFormatting sqref="A52:F56">
    <cfRule type="expression" dxfId="142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29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5138622.6799999988</v>
      </c>
      <c r="C10" s="10"/>
      <c r="D10" s="9">
        <v>452468.83999999997</v>
      </c>
      <c r="E10" s="10"/>
      <c r="F10" s="11">
        <v>5591091.5199999986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2648810.79</v>
      </c>
      <c r="C14" s="17"/>
      <c r="D14" s="18">
        <v>0</v>
      </c>
      <c r="E14" s="17"/>
      <c r="F14" s="16">
        <v>2648810.79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0</v>
      </c>
      <c r="C16" s="20"/>
      <c r="D16" s="21">
        <v>0</v>
      </c>
      <c r="E16" s="17"/>
      <c r="F16" s="22">
        <v>0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2648810.79</v>
      </c>
      <c r="C17" s="17"/>
      <c r="D17" s="16">
        <v>0</v>
      </c>
      <c r="E17" s="17"/>
      <c r="F17" s="16">
        <v>2648810.79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77099.39</v>
      </c>
      <c r="E19" s="13"/>
      <c r="F19" s="24">
        <v>77099.39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2648810.79</v>
      </c>
      <c r="C23" s="13"/>
      <c r="D23" s="11">
        <v>77099.39</v>
      </c>
      <c r="E23" s="13"/>
      <c r="F23" s="11">
        <v>2725910.18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982957.85</v>
      </c>
      <c r="C26" s="26"/>
      <c r="D26" s="18">
        <v>0</v>
      </c>
      <c r="E26" s="13"/>
      <c r="F26" s="24">
        <v>982957.85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2852397</v>
      </c>
      <c r="C28" s="27"/>
      <c r="D28" s="18">
        <v>0</v>
      </c>
      <c r="E28" s="20"/>
      <c r="F28" s="16">
        <v>2852397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/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3835354.85</v>
      </c>
      <c r="C33" s="13"/>
      <c r="D33" s="11">
        <v>0</v>
      </c>
      <c r="E33" s="13"/>
      <c r="F33" s="11">
        <v>3835354.85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3952078.6199999987</v>
      </c>
      <c r="C37" s="13"/>
      <c r="D37" s="31">
        <v>529568.23</v>
      </c>
      <c r="E37" s="13"/>
      <c r="F37" s="31">
        <v>4481646.8499999996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e6dg7RsvHeojYrbrPw3h+9gI7Yja+yX0ZWjS5hNv+hegS7rGBjlsKgMMFSwpP38OgTmKUyWcC0gA9js1vg/fcw==" saltValue="Bfd9i84NT8A54om72EIhbw==" spinCount="100000" sheet="1" formatColumns="0"/>
  <conditionalFormatting sqref="A21">
    <cfRule type="expression" dxfId="141" priority="2">
      <formula>$F21&lt;&gt;0</formula>
    </cfRule>
  </conditionalFormatting>
  <conditionalFormatting sqref="A32">
    <cfRule type="expression" dxfId="140" priority="1">
      <formula>$F32&lt;&gt;0</formula>
    </cfRule>
  </conditionalFormatting>
  <conditionalFormatting sqref="A45">
    <cfRule type="expression" dxfId="139" priority="4">
      <formula>$F$21&lt;&gt;0</formula>
    </cfRule>
  </conditionalFormatting>
  <conditionalFormatting sqref="A51">
    <cfRule type="expression" dxfId="138" priority="5">
      <formula>$F$32&lt;&gt;0</formula>
    </cfRule>
  </conditionalFormatting>
  <conditionalFormatting sqref="A46:F50">
    <cfRule type="expression" dxfId="137" priority="3">
      <formula>$F$21&lt;&gt;0</formula>
    </cfRule>
  </conditionalFormatting>
  <conditionalFormatting sqref="A52:F56">
    <cfRule type="expression" dxfId="136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A1000"/>
  <sheetViews>
    <sheetView zoomScaleNormal="100" zoomScaleSheetLayoutView="90" workbookViewId="0">
      <selection activeCell="A21" sqref="A21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387239.79000000004</v>
      </c>
      <c r="C10" s="10"/>
      <c r="D10" s="9">
        <v>4225218.72</v>
      </c>
      <c r="E10" s="10"/>
      <c r="F10" s="11">
        <v>4612458.51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3840608.71</v>
      </c>
      <c r="C14" s="17"/>
      <c r="D14" s="18">
        <v>0</v>
      </c>
      <c r="E14" s="17"/>
      <c r="F14" s="16">
        <v>3840608.71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307200.84000000003</v>
      </c>
      <c r="C16" s="20"/>
      <c r="D16" s="21">
        <v>0</v>
      </c>
      <c r="E16" s="17"/>
      <c r="F16" s="22">
        <v>307200.84000000003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4147809.55</v>
      </c>
      <c r="C17" s="17"/>
      <c r="D17" s="16">
        <v>0</v>
      </c>
      <c r="E17" s="17"/>
      <c r="F17" s="16">
        <v>4147809.55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64305.79</v>
      </c>
      <c r="E19" s="13"/>
      <c r="F19" s="24">
        <v>64305.79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20808.09</v>
      </c>
      <c r="E21" s="13"/>
      <c r="F21" s="24">
        <v>20808.09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4147809.55</v>
      </c>
      <c r="C23" s="13"/>
      <c r="D23" s="11">
        <v>85113.88</v>
      </c>
      <c r="E23" s="13"/>
      <c r="F23" s="11">
        <v>4232923.43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455460.76</v>
      </c>
      <c r="C27" s="27"/>
      <c r="D27" s="18">
        <v>0</v>
      </c>
      <c r="E27" s="20"/>
      <c r="F27" s="16">
        <v>455460.76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1758699.68</v>
      </c>
      <c r="C28" s="27"/>
      <c r="D28" s="18">
        <v>0</v>
      </c>
      <c r="E28" s="20"/>
      <c r="F28" s="16">
        <v>1758699.68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1645078.33</v>
      </c>
      <c r="C30" s="28"/>
      <c r="D30" s="18">
        <v>0</v>
      </c>
      <c r="E30" s="29"/>
      <c r="F30" s="24">
        <v>1645078.33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550971.35</v>
      </c>
      <c r="E32" s="29"/>
      <c r="F32" s="30">
        <v>550971.35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3859238.77</v>
      </c>
      <c r="C33" s="13"/>
      <c r="D33" s="11">
        <v>550971.35</v>
      </c>
      <c r="E33" s="13"/>
      <c r="F33" s="11">
        <v>4410210.12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885000</v>
      </c>
      <c r="E35" s="17"/>
      <c r="F35" s="16">
        <v>885000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675810.56999999983</v>
      </c>
      <c r="C37" s="13"/>
      <c r="D37" s="31">
        <v>2874361.2499999995</v>
      </c>
      <c r="E37" s="13"/>
      <c r="F37" s="31">
        <v>3550171.8199999994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 t="s">
        <v>74</v>
      </c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 t="s">
        <v>75</v>
      </c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 t="s">
        <v>76</v>
      </c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 t="s">
        <v>77</v>
      </c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ksAIyD0eaBqBde1d7UMsyDPAWkvVnszjmX09Ip8wLCy7e4G5vaN6jBz+wtQ13YKEq1WU27ZNUObNby9rt0mnRg==" saltValue="tTqldXvwSosqfj6XM50vUw==" spinCount="100000" sheet="1" formatColumns="0"/>
  <conditionalFormatting sqref="A21">
    <cfRule type="expression" dxfId="135" priority="4">
      <formula>$F21&lt;&gt;0</formula>
    </cfRule>
  </conditionalFormatting>
  <conditionalFormatting sqref="A32">
    <cfRule type="expression" dxfId="134" priority="3">
      <formula>$F32&lt;&gt;0</formula>
    </cfRule>
  </conditionalFormatting>
  <conditionalFormatting sqref="A45">
    <cfRule type="expression" dxfId="133" priority="5">
      <formula>$F$21&lt;&gt;0</formula>
    </cfRule>
  </conditionalFormatting>
  <conditionalFormatting sqref="A51">
    <cfRule type="expression" dxfId="132" priority="6">
      <formula>$F$32&lt;&gt;0</formula>
    </cfRule>
  </conditionalFormatting>
  <conditionalFormatting sqref="A46:F50">
    <cfRule type="expression" dxfId="131" priority="2">
      <formula>$F$21&lt;&gt;0</formula>
    </cfRule>
  </conditionalFormatting>
  <conditionalFormatting sqref="A52:F56">
    <cfRule type="expression" dxfId="130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31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8.25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0.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72</v>
      </c>
      <c r="B10" s="9">
        <v>12304118.949999999</v>
      </c>
      <c r="C10" s="10"/>
      <c r="D10" s="9">
        <v>805983.32000000007</v>
      </c>
      <c r="E10" s="10"/>
      <c r="F10" s="11">
        <v>13110102.27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3784797.2500000005</v>
      </c>
      <c r="C14" s="17"/>
      <c r="D14" s="18">
        <v>0</v>
      </c>
      <c r="E14" s="17"/>
      <c r="F14" s="16">
        <v>3784797.2500000005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100893.3</v>
      </c>
      <c r="C15" s="20"/>
      <c r="D15" s="18">
        <v>0</v>
      </c>
      <c r="E15" s="17"/>
      <c r="F15" s="16">
        <v>100893.3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582047.32999999996</v>
      </c>
      <c r="C16" s="20"/>
      <c r="D16" s="21">
        <v>0</v>
      </c>
      <c r="E16" s="17"/>
      <c r="F16" s="22">
        <v>582047.32999999996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4467737.88</v>
      </c>
      <c r="C17" s="17"/>
      <c r="D17" s="16">
        <v>0</v>
      </c>
      <c r="E17" s="17"/>
      <c r="F17" s="16">
        <v>4467737.88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249984.78</v>
      </c>
      <c r="C19" s="13"/>
      <c r="D19" s="18"/>
      <c r="E19" s="13"/>
      <c r="F19" s="24">
        <v>249984.78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4717722.66</v>
      </c>
      <c r="C23" s="13"/>
      <c r="D23" s="11">
        <v>0</v>
      </c>
      <c r="E23" s="13"/>
      <c r="F23" s="11">
        <v>4717722.66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8740667.6600000001</v>
      </c>
      <c r="C28" s="27"/>
      <c r="D28" s="18">
        <v>0</v>
      </c>
      <c r="E28" s="20"/>
      <c r="F28" s="16">
        <v>8740667.6600000001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3841539.9</v>
      </c>
      <c r="C29" s="27"/>
      <c r="D29" s="18">
        <v>0</v>
      </c>
      <c r="E29" s="20"/>
      <c r="F29" s="16">
        <v>3841539.9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/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12582207.560000001</v>
      </c>
      <c r="C33" s="13"/>
      <c r="D33" s="11">
        <v>0</v>
      </c>
      <c r="E33" s="13"/>
      <c r="F33" s="11">
        <v>12582207.560000001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73</v>
      </c>
      <c r="B37" s="31">
        <v>4439634.0499999989</v>
      </c>
      <c r="C37" s="13"/>
      <c r="D37" s="31">
        <v>805983.32000000007</v>
      </c>
      <c r="E37" s="13"/>
      <c r="F37" s="31">
        <v>5245617.3699999992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6ZrFAgLulliF9OWzrCyzwoVLl7tuNQ/ajKv3lDXjJAh2CC66Ke4hEvVtqU62eWg0HTy4880hqDkcVxiD7RI7FA==" saltValue="uSsc4s5ycOKzOpz0qc8Ycw==" spinCount="100000" sheet="1" formatColumns="0"/>
  <conditionalFormatting sqref="A21">
    <cfRule type="expression" dxfId="129" priority="2">
      <formula>$F21&lt;&gt;0</formula>
    </cfRule>
  </conditionalFormatting>
  <conditionalFormatting sqref="A32">
    <cfRule type="expression" dxfId="128" priority="1">
      <formula>$F32&lt;&gt;0</formula>
    </cfRule>
  </conditionalFormatting>
  <conditionalFormatting sqref="A45">
    <cfRule type="expression" dxfId="127" priority="4">
      <formula>$F$21&lt;&gt;0</formula>
    </cfRule>
  </conditionalFormatting>
  <conditionalFormatting sqref="A51">
    <cfRule type="expression" dxfId="126" priority="5">
      <formula>$F$32&lt;&gt;0</formula>
    </cfRule>
  </conditionalFormatting>
  <conditionalFormatting sqref="A46:F50">
    <cfRule type="expression" dxfId="125" priority="3">
      <formula>$F$21&lt;&gt;0</formula>
    </cfRule>
  </conditionalFormatting>
  <conditionalFormatting sqref="A52:F56">
    <cfRule type="expression" dxfId="124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95" customHeight="1">
      <c r="A1" s="1"/>
      <c r="B1" s="2" t="s">
        <v>53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9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9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62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63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2" customHeight="1">
      <c r="A6" s="8"/>
      <c r="B6" s="49" t="s">
        <v>64</v>
      </c>
      <c r="C6" s="8"/>
      <c r="D6" s="49" t="s">
        <v>65</v>
      </c>
      <c r="E6" s="8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.75" customHeight="1">
      <c r="A7" s="37"/>
      <c r="B7" s="36" t="s">
        <v>66</v>
      </c>
      <c r="C7" s="8"/>
      <c r="D7" s="36" t="s">
        <v>67</v>
      </c>
      <c r="E7" s="8"/>
      <c r="F7" s="36" t="s">
        <v>68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 t="s">
        <v>69</v>
      </c>
      <c r="C8" s="8"/>
      <c r="D8" s="38" t="s">
        <v>70</v>
      </c>
      <c r="E8" s="8"/>
      <c r="F8" s="38" t="s">
        <v>71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95" customHeight="1">
      <c r="A10" s="5" t="s">
        <v>72</v>
      </c>
      <c r="B10" s="9">
        <v>1123690.0400000003</v>
      </c>
      <c r="C10" s="10"/>
      <c r="D10" s="9">
        <v>0</v>
      </c>
      <c r="E10" s="10"/>
      <c r="F10" s="11">
        <v>1123690.0400000003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9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9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95" customHeight="1">
      <c r="A14" s="1" t="s">
        <v>5</v>
      </c>
      <c r="B14" s="16">
        <v>278215.78000000003</v>
      </c>
      <c r="C14" s="17"/>
      <c r="D14" s="18">
        <v>0</v>
      </c>
      <c r="E14" s="17"/>
      <c r="F14" s="16">
        <v>278215.78000000003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95" customHeight="1">
      <c r="A15" s="1" t="s">
        <v>6</v>
      </c>
      <c r="B15" s="16">
        <v>7350.28</v>
      </c>
      <c r="C15" s="20"/>
      <c r="D15" s="18">
        <v>0</v>
      </c>
      <c r="E15" s="17"/>
      <c r="F15" s="16">
        <v>7350.28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95" customHeight="1">
      <c r="A16" s="1" t="s">
        <v>7</v>
      </c>
      <c r="B16" s="16">
        <v>38482.400000000001</v>
      </c>
      <c r="C16" s="20"/>
      <c r="D16" s="21">
        <v>0</v>
      </c>
      <c r="E16" s="17"/>
      <c r="F16" s="22">
        <v>38482.400000000001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95" customHeight="1">
      <c r="A17" s="1" t="s">
        <v>8</v>
      </c>
      <c r="B17" s="23">
        <v>324048.46000000008</v>
      </c>
      <c r="C17" s="17"/>
      <c r="D17" s="16">
        <v>0</v>
      </c>
      <c r="E17" s="17"/>
      <c r="F17" s="16">
        <v>324048.46000000008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95" customHeight="1">
      <c r="A19" s="8" t="s">
        <v>9</v>
      </c>
      <c r="B19" s="18">
        <v>0</v>
      </c>
      <c r="C19" s="13"/>
      <c r="D19" s="18"/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9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95" customHeight="1">
      <c r="A23" s="5" t="s">
        <v>12</v>
      </c>
      <c r="B23" s="11">
        <v>324048.46000000008</v>
      </c>
      <c r="C23" s="13"/>
      <c r="D23" s="11">
        <v>0</v>
      </c>
      <c r="E23" s="13"/>
      <c r="F23" s="11">
        <v>324048.46000000008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9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95" customHeight="1">
      <c r="A26" s="8" t="s">
        <v>14</v>
      </c>
      <c r="B26" s="18"/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9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95" customHeight="1">
      <c r="A28" s="1" t="s">
        <v>16</v>
      </c>
      <c r="B28" s="18">
        <v>5937.33</v>
      </c>
      <c r="C28" s="27"/>
      <c r="D28" s="18">
        <v>0</v>
      </c>
      <c r="E28" s="20"/>
      <c r="F28" s="16">
        <v>5937.33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9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95" customHeight="1">
      <c r="A30" s="8" t="s">
        <v>18</v>
      </c>
      <c r="B30" s="18">
        <v>107325.01</v>
      </c>
      <c r="C30" s="28"/>
      <c r="D30" s="18">
        <v>0</v>
      </c>
      <c r="E30" s="29"/>
      <c r="F30" s="24">
        <v>107325.01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95" customHeight="1">
      <c r="A31" s="8" t="s">
        <v>19</v>
      </c>
      <c r="B31" s="18"/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9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95" customHeight="1">
      <c r="A33" s="5" t="s">
        <v>21</v>
      </c>
      <c r="B33" s="11">
        <v>113262.34</v>
      </c>
      <c r="C33" s="13"/>
      <c r="D33" s="11">
        <v>0</v>
      </c>
      <c r="E33" s="13"/>
      <c r="F33" s="11">
        <v>113262.34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9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95" customHeight="1" thickBot="1">
      <c r="A37" s="5" t="s">
        <v>73</v>
      </c>
      <c r="B37" s="31">
        <v>1334476.1600000004</v>
      </c>
      <c r="C37" s="13"/>
      <c r="D37" s="31">
        <v>0</v>
      </c>
      <c r="E37" s="13"/>
      <c r="F37" s="31">
        <v>1334476.1600000004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95" customHeight="1">
      <c r="A39" s="8" t="s">
        <v>48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95" customHeight="1">
      <c r="A40" s="8" t="s">
        <v>49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95" customHeight="1">
      <c r="A41" s="8" t="s">
        <v>50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95" customHeight="1">
      <c r="A42" s="8" t="s">
        <v>51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95" customHeight="1">
      <c r="A43" s="34" t="s">
        <v>52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9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9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9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9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9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9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9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9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9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9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9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9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9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9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9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9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9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9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9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9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9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9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9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9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9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9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9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9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9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9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9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9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9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9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9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9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9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9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9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9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9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9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9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9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9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9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9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9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9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9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9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9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9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9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9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9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9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9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9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9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9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9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9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9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9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9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9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9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9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9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9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9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9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9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9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9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9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9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9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9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9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9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9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9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9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9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9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9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9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9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9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9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9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9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9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9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9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9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9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9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9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9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9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9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9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9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9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9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9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9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9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9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9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9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9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9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9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9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9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9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9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9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9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9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9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9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9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9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9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9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9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9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9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9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9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9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9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9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9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9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9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9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9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9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9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9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9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9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9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9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9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9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9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9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9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9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9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9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9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9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9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9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9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9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9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9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9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9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9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9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9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9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9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9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9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9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9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9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9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9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9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9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9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9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9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9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9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9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9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9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9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9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9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9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9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9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9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9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9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9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9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9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9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9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9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9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9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9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9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9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9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9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9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9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9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9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9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9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9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9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9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9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9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9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9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9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9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9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9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9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9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9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9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9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9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9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9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9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9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9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9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9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9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9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9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9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9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9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9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9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9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9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9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9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9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9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9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9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9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9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9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9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9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9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9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9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9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9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9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9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9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9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9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9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9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9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9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9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9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9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9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9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9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9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9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9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9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9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9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9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9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9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9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9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9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9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9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9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9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9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9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9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9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9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9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9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9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9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9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9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9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9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9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9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9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9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9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9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9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9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9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9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9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9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9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9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9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9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9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9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9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9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9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9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9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9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9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9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9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9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9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9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9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9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9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9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9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9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9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9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9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9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9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9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9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9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9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9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9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9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9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9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9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9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9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9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9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9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9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9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9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9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9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9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9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9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9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9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9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9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9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9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9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9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9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9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9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9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9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9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9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9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9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9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9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9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9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9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9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9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9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9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9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9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9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9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9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9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9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9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9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9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9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9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9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9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9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9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9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9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9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9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9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9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9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9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9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9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9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9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9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9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9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9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9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9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9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9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9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9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9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9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9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9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9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9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9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9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9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9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9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9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9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9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9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9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9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9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9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9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9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9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9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9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9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9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9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9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9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9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9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9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9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9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9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9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9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9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9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9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9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9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9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9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9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9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9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9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9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9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9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9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9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9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9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9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9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9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9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9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9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9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9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9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9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9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9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9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9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9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9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9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9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9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9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9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9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9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9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9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9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9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9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9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9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9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9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9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9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9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9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9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9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9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9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9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9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9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9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9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9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9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9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9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9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9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9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9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9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9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9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9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9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9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9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9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9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9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9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9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9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9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9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9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9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9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9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9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9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9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9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9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9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9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9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9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9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9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9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9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9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9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9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9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9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9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9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9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9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9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9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9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9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9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9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9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9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9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9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9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9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9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9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9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9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9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9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9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9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9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9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9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9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9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9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9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9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9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9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9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9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9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9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9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9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9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9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9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9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9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9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9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9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9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9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9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9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9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9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9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9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9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9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9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9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9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9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9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9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9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9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9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9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9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9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9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9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9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9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9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9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9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9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9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9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9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9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9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9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9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9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9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9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9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9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9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9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9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9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9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9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9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9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9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9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9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9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9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9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9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9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9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9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9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9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9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9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9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9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9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9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9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9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9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9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9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9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9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9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9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9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9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9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9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9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9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9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9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9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9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9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9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9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9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9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9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9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9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9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9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9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9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9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9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9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9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9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9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9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9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9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9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9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9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9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9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9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9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9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9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9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9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9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9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9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9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9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9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9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9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9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9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9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9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9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9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9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9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9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9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9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9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9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9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9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9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9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9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9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9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9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9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9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9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9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9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9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9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9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4/6Llwru2/tGqunHpkW8cD24IHcLaZzfH7Vc1P0L2DwQMslIVdj96qfOdnHcsn5ZNOME8TkfueKi2s0UMZojhg==" saltValue="H74KHCcPc1q/OHVgzFuVWQ==" spinCount="100000" sheet="1" formatColumns="0"/>
  <conditionalFormatting sqref="A21">
    <cfRule type="expression" dxfId="123" priority="2">
      <formula>$F21&lt;&gt;0</formula>
    </cfRule>
  </conditionalFormatting>
  <conditionalFormatting sqref="A32">
    <cfRule type="expression" dxfId="122" priority="1">
      <formula>$F32&lt;&gt;0</formula>
    </cfRule>
  </conditionalFormatting>
  <conditionalFormatting sqref="A45">
    <cfRule type="expression" dxfId="121" priority="4">
      <formula>$F$21&lt;&gt;0</formula>
    </cfRule>
  </conditionalFormatting>
  <conditionalFormatting sqref="A51">
    <cfRule type="expression" dxfId="120" priority="5">
      <formula>$F$32&lt;&gt;0</formula>
    </cfRule>
  </conditionalFormatting>
  <conditionalFormatting sqref="A46:F50">
    <cfRule type="expression" dxfId="119" priority="3">
      <formula>$F$21&lt;&gt;0</formula>
    </cfRule>
  </conditionalFormatting>
  <conditionalFormatting sqref="A52:F56">
    <cfRule type="expression" dxfId="118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FBAD69-52F1-432D-A8C3-9A86EFEC2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C58361-0C66-45B4-96D2-495C8D30FF85}">
  <ds:schemaRefs>
    <ds:schemaRef ds:uri="http://www.w3.org/XML/1998/namespace"/>
    <ds:schemaRef ds:uri="http://schemas.microsoft.com/office/2006/metadata/properties"/>
    <ds:schemaRef ds:uri="ee822479-6e51-4d14-b6b0-2c589e913e66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c7317a0-2a0a-4464-9f4b-630f7a7e8d0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A0EAD6-02A1-4893-AF2D-828AC900B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116</vt:i4>
      </vt:variant>
    </vt:vector>
  </HeadingPairs>
  <TitlesOfParts>
    <vt:vector size="145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Broward_Capital_Important_Fees</vt:lpstr>
      <vt:lpstr>Broward_Combined_Total</vt:lpstr>
      <vt:lpstr>Broward_Interest_and_Other_Revenue_Sources</vt:lpstr>
      <vt:lpstr>Capital_Improvment_Fees</vt:lpstr>
      <vt:lpstr>CentralFL_Capital_Important_Fees</vt:lpstr>
      <vt:lpstr>CentralFL_Combined_Total</vt:lpstr>
      <vt:lpstr>CentralFL_Interest_and_Other_Revenue_Sources</vt:lpstr>
      <vt:lpstr>Chipola_Capital_Important_Fees</vt:lpstr>
      <vt:lpstr>Chipola_Combined_Total</vt:lpstr>
      <vt:lpstr>Chipola_Interest_and_Other_Revenue_Sources</vt:lpstr>
      <vt:lpstr>Combined_Total</vt:lpstr>
      <vt:lpstr>Daytona_Capital_Important_Fees</vt:lpstr>
      <vt:lpstr>Daytona_Combined_Total</vt:lpstr>
      <vt:lpstr>Daytona_Interest_and_Other_Revenue_Sources</vt:lpstr>
      <vt:lpstr>EasternFL_Capital_Important_Fees</vt:lpstr>
      <vt:lpstr>EasternFL_Combined_Total</vt:lpstr>
      <vt:lpstr>EasternFL_Interest_and_Other_Revenue_Sources</vt:lpstr>
      <vt:lpstr>FLKeys_Capital_Important_Fees</vt:lpstr>
      <vt:lpstr>FLKeys_Combined_Total</vt:lpstr>
      <vt:lpstr>FLKeys_Interest_and_Other_Revenue_Sources</vt:lpstr>
      <vt:lpstr>FloridaSW_Capital_Important_Fees</vt:lpstr>
      <vt:lpstr>FloridaSW_Combined_Total</vt:lpstr>
      <vt:lpstr>FloridaSW_Interest_and_Other_Revenue_Sources</vt:lpstr>
      <vt:lpstr>FSCJ_Capital_Important_Fees</vt:lpstr>
      <vt:lpstr>FSCJ_Combined_Total</vt:lpstr>
      <vt:lpstr>FSCJ_Interest_and_Other_Revenue_Sources</vt:lpstr>
      <vt:lpstr>Gateway_Capital_Important_Fees</vt:lpstr>
      <vt:lpstr>Gateway_Combined_Total</vt:lpstr>
      <vt:lpstr>Gateway_Interest_and_Other_Revenue_Sources</vt:lpstr>
      <vt:lpstr>GulfCoast_Capital_Important_Fees</vt:lpstr>
      <vt:lpstr>GulfCoast_Combined_Total</vt:lpstr>
      <vt:lpstr>GulfCoast_Interest_and_Other_Revenue_Sources</vt:lpstr>
      <vt:lpstr>Hillsborough_Capital_Important_Fees</vt:lpstr>
      <vt:lpstr>Hillsborough_Combined_Total</vt:lpstr>
      <vt:lpstr>Hillsborough_Interest_and_Other_Revenue_Sources</vt:lpstr>
      <vt:lpstr>IndianRiver_Capital_Important_Fees</vt:lpstr>
      <vt:lpstr>IndianRiver_Combined_Total</vt:lpstr>
      <vt:lpstr>IndianRiver_Interest_and_Other_Revenue_Sources</vt:lpstr>
      <vt:lpstr>Interest_and_Other_Revenue_Sources</vt:lpstr>
      <vt:lpstr>LakeSumter_Capital_Important_Fees</vt:lpstr>
      <vt:lpstr>LakeSumter_Combined_Total</vt:lpstr>
      <vt:lpstr>LakeSumter_Interest_and_Other_Revenue_Sources</vt:lpstr>
      <vt:lpstr>MiamiDade_Capital_Important_Fees</vt:lpstr>
      <vt:lpstr>MiamiDade_Combined_Total</vt:lpstr>
      <vt:lpstr>MiamiDade_Interest_and_Other_Revenue_Sources</vt:lpstr>
      <vt:lpstr>NorthFl_Capital_Important_Fees</vt:lpstr>
      <vt:lpstr>NorthFL_Combined_Total</vt:lpstr>
      <vt:lpstr>NorthFL_Interest_and_Other_Revenue_Sources</vt:lpstr>
      <vt:lpstr>NorthwestFL_Capital_Important_Fees</vt:lpstr>
      <vt:lpstr>NorthWestFL_Combined_Total</vt:lpstr>
      <vt:lpstr>NorthwestFL_Interest_and_Other_Revenue_Sources</vt:lpstr>
      <vt:lpstr>PalmBeach_Capital_Important_Fees</vt:lpstr>
      <vt:lpstr>PalmBeach_Combined_Total</vt:lpstr>
      <vt:lpstr>PalmBeach_Interest_and_Other_Revenue_Sources</vt:lpstr>
      <vt:lpstr>PascoHernando_Capital_Important_Fees</vt:lpstr>
      <vt:lpstr>PascoHernando_Combined_Total</vt:lpstr>
      <vt:lpstr>PascoHernando_Interest_and_Other_Revenue_Sources</vt:lpstr>
      <vt:lpstr>Pensacola_Capital_Important_Fees</vt:lpstr>
      <vt:lpstr>Pensacola_Combined_Total</vt:lpstr>
      <vt:lpstr>Pensacola_Interest_and_Other_Revenue_Sources</vt:lpstr>
      <vt:lpstr>Polk_Capital_Important_Fees</vt:lpstr>
      <vt:lpstr>Polk_Combined_Total</vt:lpstr>
      <vt:lpstr>Polk_Interest_and_Other_Revenue_Sources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  <vt:lpstr>SantaFe_Capital_Important_Fees</vt:lpstr>
      <vt:lpstr>SantaFe_Combined_Total</vt:lpstr>
      <vt:lpstr>SantaFe_Interest_and_Other_Revenue_Sources</vt:lpstr>
      <vt:lpstr>SCFManatee_Capital_Important_Fees</vt:lpstr>
      <vt:lpstr>SCFManatee_Combined_Total</vt:lpstr>
      <vt:lpstr>SCFManatee_Interest_and_Other_Revenue_Sources</vt:lpstr>
      <vt:lpstr>Seminole_Capital_Important_Fees</vt:lpstr>
      <vt:lpstr>Seminole_Combined_Total</vt:lpstr>
      <vt:lpstr>Seminole_Interest_and_Other_Revenue_Sources</vt:lpstr>
      <vt:lpstr>SouthFL_Capital_Important_Fees</vt:lpstr>
      <vt:lpstr>SouthFL_Combined_Total</vt:lpstr>
      <vt:lpstr>SouthFL_Interest_and_Other_Revenue_Sources</vt:lpstr>
      <vt:lpstr>StJohn_Capital_Important_Fees</vt:lpstr>
      <vt:lpstr>StJohns_Combined_Total</vt:lpstr>
      <vt:lpstr>StJohns_Interest_and_Other_Revenue_Sources</vt:lpstr>
      <vt:lpstr>StPete_Capital_Important_Fees</vt:lpstr>
      <vt:lpstr>StPete_Interest_and_Other_Revenue_Sources</vt:lpstr>
      <vt:lpstr>StPeter_Combined_Total</vt:lpstr>
      <vt:lpstr>Tallahassee_Capital_Important_Fees</vt:lpstr>
      <vt:lpstr>Tallahassee_Combined_Total</vt:lpstr>
      <vt:lpstr>Tallahassee_Interest_and_Other_Revenue_Sources</vt:lpstr>
      <vt:lpstr>Valencia_Capital_Important_Fees</vt:lpstr>
      <vt:lpstr>Valencia_Combined_Total</vt:lpstr>
      <vt:lpstr>Valencia_Interest_and_Other_Revenue_Sources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2021-02-15T15:35:20Z</cp:lastPrinted>
  <dcterms:created xsi:type="dcterms:W3CDTF">2014-10-13T18:15:16Z</dcterms:created>
  <dcterms:modified xsi:type="dcterms:W3CDTF">2025-12-02T15:13:13Z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