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3-24 Reports\AFR Summaries\"/>
    </mc:Choice>
  </mc:AlternateContent>
  <xr:revisionPtr revIDLastSave="0" documentId="8_{C105E7BB-EA94-4DF4-8210-0D957F5E5569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r:id="rId30"/>
  </sheets>
  <externalReferences>
    <externalReference r:id="rId31"/>
    <externalReference r:id="rId32"/>
    <externalReference r:id="rId33"/>
    <externalReference r:id="rId34"/>
  </externalReferences>
  <definedNames>
    <definedName name="_1__________________________________Current_Funds__Unrestricted">'FCS AGL'!$D$4</definedName>
    <definedName name="_2______________________________________________Current_Funds___Restricted">'FCS AGL'!$E$4</definedName>
    <definedName name="_3__________________________________________Auxiliary_Funds">'FCS AGL'!$F$4</definedName>
    <definedName name="_4_____________________________________Loan___Endowment_Funds">'FCS AGL'!$G$4</definedName>
    <definedName name="_5___________________________________________________________Scholarship_Funds">'FCS AGL'!$H$4</definedName>
    <definedName name="_6________________________________________Agency_Funds">'FCS AGL'!$I$4</definedName>
    <definedName name="_7______________________________________Unexpended_Plant_Funds">'FCS AGL'!$J$4</definedName>
    <definedName name="_8________________________________________________Debt_Service_Funds">'FCS AGL'!$K$4</definedName>
    <definedName name="_9_______________________________________________________Invested_in_Plant_Funds">'FCS AGL'!$L$4</definedName>
    <definedName name="ADJUSTED_Total_All_Funds">'FCS AGL'!$O$4</definedName>
    <definedName name="ARRA">[1]List!$C$1:$C$2</definedName>
    <definedName name="Broward_CaptialOutlay">BROWARD!$D$7</definedName>
    <definedName name="Broward_CurrentExpense">BROWARD!$C$7</definedName>
    <definedName name="Broward_Function">BROWARD!$A$7</definedName>
    <definedName name="Broward_Percent">BROWARD!$F$7</definedName>
    <definedName name="Broward_Personnel">BROWARD!$B$7</definedName>
    <definedName name="Broward_Total">BROWARD!$E$7</definedName>
    <definedName name="Capital_Outlay___GLC__70000s">FCS!$D$7</definedName>
    <definedName name="CentralFL_CaptialOutlay">CENTRALFL!$D$7</definedName>
    <definedName name="CentralFL_CurrentExpense">CENTRALFL!$C$7</definedName>
    <definedName name="CentralFL_Function">CENTRALFL!$A$7</definedName>
    <definedName name="CentralFL_Percent">CENTRALFL!$F$7</definedName>
    <definedName name="CentralFL_Personnel">CENTRALFL!$B$7</definedName>
    <definedName name="CentralFL_Total">CENTRALFL!$E$7</definedName>
    <definedName name="Chipola_CapitalOutlay">CHIPOLA!$D$7</definedName>
    <definedName name="Chipola_CurrentExpense">CHIPOLA!$C$7</definedName>
    <definedName name="Chipola_Function">CHIPOLA!$A$7</definedName>
    <definedName name="Chipola_Percent">CHIPOLA!$F$7</definedName>
    <definedName name="Chipola_Personnel">CHIPOLA!$B$7</definedName>
    <definedName name="Chipola_Total">CHIPOLA!$E$7</definedName>
    <definedName name="Current_Expense___GLC__60000s">FCS!$C$7</definedName>
    <definedName name="Daytona_CapitalOutlay">DAYTONA!$D$7</definedName>
    <definedName name="Daytona_CurrentExpense">DAYTONA!$C$7</definedName>
    <definedName name="Daytona_Functio">DAYTONA!$A$7</definedName>
    <definedName name="Daytona_Percent">DAYTONA!$F$7</definedName>
    <definedName name="Daytona_Personnel">DAYTONA!$B$7</definedName>
    <definedName name="Daytona_Total">DAYTONA!$E$7</definedName>
    <definedName name="Daytonal_Function">DAYTONA!$A$7</definedName>
    <definedName name="Eastern_CapitalOutlay">EASTERNFL!$D$7</definedName>
    <definedName name="Eastern_CurrentExpense">EASTERNFL!$C$7</definedName>
    <definedName name="Eastern_Function">EASTERNFL!$A$7</definedName>
    <definedName name="Eastern_Percent">EASTERNFL!$F$7</definedName>
    <definedName name="Eastern_Personnel">EASTERNFL!$B$7</definedName>
    <definedName name="Eastern_Total">EASTERNFL!$E$7</definedName>
    <definedName name="FSCJ_CapitalOutlay">FSCJ!$D$7</definedName>
    <definedName name="FSCJ_CurrentExpense">FSCJ!$C$7</definedName>
    <definedName name="FSCJ_Function">FSCJ!$A$7</definedName>
    <definedName name="FSCJ_Percent">FSCJ!$F$7</definedName>
    <definedName name="FSCJ_Personnel">FSCJ!$B$7</definedName>
    <definedName name="FSCJ_Total">FSCJ!$E$7</definedName>
    <definedName name="FSW_CapitalOutlay">FLORIDASW!$D$7</definedName>
    <definedName name="FSW_CurrentExpense">FLORIDASW!$C$7</definedName>
    <definedName name="FSW_Function">FLORIDASW!$A$7</definedName>
    <definedName name="FSW_Percent">FLORIDASW!$F$7</definedName>
    <definedName name="FSW_Personnel">FLORIDASW!$B$7</definedName>
    <definedName name="FSW_Total">FLORIDASW!$E$7</definedName>
    <definedName name="FUNCTION">FCS!$A$7</definedName>
    <definedName name="GASB_AJEs__Describe_in_NOTES">'FCS AGL'!$N$4</definedName>
    <definedName name="Gateway_CapitalOutlay">GATEWAY!$D$7</definedName>
    <definedName name="Gateway_CurrentExpense">GATEWAY!$C$7</definedName>
    <definedName name="Gateway_Function">GATEWAY!$A$7</definedName>
    <definedName name="Gateway_Percent">GATEWAY!$F$7</definedName>
    <definedName name="Gateway_Personnel">GATEWAY!$B$7</definedName>
    <definedName name="Gateway_Total">GATEWAY!$E$7</definedName>
    <definedName name="GL_Code">'FCS AGL'!$C$4</definedName>
    <definedName name="GulfCoast_CapitalOutlay">GULFCOAST!$D$7</definedName>
    <definedName name="GulfCoast_CurrentExpense">GULFCOAST!$C$7</definedName>
    <definedName name="GulfCoast_Functio">GULFCOAST!$A$7</definedName>
    <definedName name="GulfCoast_Function">GULFCOAST!$A$7</definedName>
    <definedName name="GulfCoast_Percent">GULFCOAST!$F$7</definedName>
    <definedName name="GulfCoast_Personnel">GULFCOAST!$B$7</definedName>
    <definedName name="GulfCoast_Total">GULFCOAST!$E$7</definedName>
    <definedName name="Hills_CapitalOutlay">HILLSBOROUGH!$D$7</definedName>
    <definedName name="Hills_CurrentExpense">HILLSBOROUGH!$C$7</definedName>
    <definedName name="Hills_Function">HILLSBOROUGH!$A$7</definedName>
    <definedName name="Hills_Percent">HILLSBOROUGH!$F$7</definedName>
    <definedName name="Hills_Personnel">HILLSBOROUGH!$B$7</definedName>
    <definedName name="Hills_Total">HILLSBOROUGH!$E$7</definedName>
    <definedName name="IndianRiver_CapitalOutlay">INDIANRIVER!$D$7</definedName>
    <definedName name="IndianRiver_CurrentExpense">INDIANRIVER!$C$7</definedName>
    <definedName name="IndianRiver_Function">INDIANRIVER!$A$7</definedName>
    <definedName name="IndianRiver_Percent">INDIANRIVER!$F$7</definedName>
    <definedName name="IndianRiver_Personnel">INDIANRIVER!$B$7</definedName>
    <definedName name="IndianRiver_Total">INDIANRIVER!$E$7</definedName>
    <definedName name="Instructions_Regarding_Conditional_Formatting_in_Data_Entry_Cells">'FCS AGL'!$R$4</definedName>
    <definedName name="Keys_CapitalOutlay">FLKEYS!$D$7</definedName>
    <definedName name="Keys_CurrentExpense">FLKEYS!$C$7</definedName>
    <definedName name="Keys_Function">FLKEYS!$A$7</definedName>
    <definedName name="Keys_Percent">FLKEYS!$F$7</definedName>
    <definedName name="Keys_Personnel">FLKEYS!$B$7</definedName>
    <definedName name="Keys_Total">FLKEYS!$E$7</definedName>
    <definedName name="LakeSumter_CapitalOutlay">LAKESUMTER!$D$7</definedName>
    <definedName name="LakeSumter_CurrentExpense">LAKESUMTER!$C$7</definedName>
    <definedName name="LakeSumter_Function">LAKESUMTER!$A$7</definedName>
    <definedName name="Lakesumter_Percent">LAKESUMTER!$F$7</definedName>
    <definedName name="LakeSumter_Personnel">LAKESUMTER!$B$7</definedName>
    <definedName name="Lakesumter_Total">LAKESUMTER!$E$7</definedName>
    <definedName name="Miami_CapitalOutlay">MIAMIDADE!$D$7</definedName>
    <definedName name="Miami_CurrentExpense">MIAMIDADE!$C$7</definedName>
    <definedName name="Miami_Function">MIAMIDADE!$A$7</definedName>
    <definedName name="Miami_Percent">MIAMIDADE!$F$7</definedName>
    <definedName name="Miami_Personnel">MIAMIDADE!$B$7</definedName>
    <definedName name="Miami_Total">MIAMIDADE!$E$7</definedName>
    <definedName name="NorthFL_CapitalOutlay">NORTHFL!$D$7</definedName>
    <definedName name="NorthFL_CurrentExpense">NORTHFL!$C$7</definedName>
    <definedName name="NorthFL_Function">NORTHFL!$A$7</definedName>
    <definedName name="NorthFL_Percent">NORTHFL!$F$7</definedName>
    <definedName name="NorthFL_Personnel">NORTHFL!$B$7</definedName>
    <definedName name="NorthFL_Total">NORTHFL!$E$7</definedName>
    <definedName name="Northwest_CapitalOutlay">NORTHWESTFL!$D$7</definedName>
    <definedName name="Northwest_CurrentExpense">NORTHWESTFL!$C$7</definedName>
    <definedName name="Northwest_Function">NORTHWESTFL!$A$7</definedName>
    <definedName name="Northwest_Percent">NORTHWESTFL!$F$7</definedName>
    <definedName name="Northwest_Personnel">NORTHWESTFL!$B$7</definedName>
    <definedName name="Northwest_Total">NORTHWESTFL!$E$7</definedName>
    <definedName name="NOTES">'FCS AGL'!$P$4</definedName>
    <definedName name="Of_Total">FCS!$F$7</definedName>
    <definedName name="Palmb">PALMBEACH!$B$7</definedName>
    <definedName name="PalmBeach_CapitalOutlay">PALMBEACH!$D$7</definedName>
    <definedName name="PalmBeach_CurrentExpense">PALMBEACH!$C$7</definedName>
    <definedName name="PalmBeach_Function">PALMBEACH!$A$7</definedName>
    <definedName name="PalmBeach_Percent">PALMBEACH!$F$7</definedName>
    <definedName name="PalmBeach_Personnel">PALMBEACH!$B$7</definedName>
    <definedName name="PalmBeach_Total">PALMBEACH!$E$7</definedName>
    <definedName name="Pasco_CapitalOutlay">PASCOHERNANDO!$D$7</definedName>
    <definedName name="Pasco_CurrentExpense">PASCOHERNANDO!$C$7</definedName>
    <definedName name="Pasco_Function">PASCOHERNANDO!$A$7</definedName>
    <definedName name="Pasco_Percent">PASCOHERNANDO!$F$7</definedName>
    <definedName name="Pasco_Personnel">PASCOHERNANDO!$B$7</definedName>
    <definedName name="Pasco_Total">PASCOHERNANDO!$E$7</definedName>
    <definedName name="Pensacola_CapitalOutlay">PENSACOLA!$D$7</definedName>
    <definedName name="Pensacola_CurrentExpense">PENSACOLA!$C$7</definedName>
    <definedName name="Pensacola_Function">PENSACOLA!$A$7</definedName>
    <definedName name="Pensacola_Percent">PENSACOLA!$F$7</definedName>
    <definedName name="Pensacola_Personnel">PENSACOLA!$B$7</definedName>
    <definedName name="Pensacola_Total">PENSACOLA!$E$7</definedName>
    <definedName name="Personnel___GLC__50000s">FCS!$B$7</definedName>
    <definedName name="Polk_CapitalOutlay">POLK!$D$7</definedName>
    <definedName name="Polk_CurrentExpense">POLK!$C$7</definedName>
    <definedName name="Polk_Function">POLK!$A$7</definedName>
    <definedName name="Polk_Percent">POLK!$F$7</definedName>
    <definedName name="Polk_Personnel">POLK!$B$7</definedName>
    <definedName name="Polk_Total">POLK!$E$7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0">FCS!$A$1:$F$23</definedName>
    <definedName name="_xlnm.Print_Area" localSheetId="29">'FCS AGL'!#REF!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QUICK_CHECK_WORK_AREA">'FCS AGL'!$Q$4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CapitalOutlay">SANTAFE!$D$7</definedName>
    <definedName name="SantaFe_CurrentExpense">SANTAFE!$C$7</definedName>
    <definedName name="SantaFe_Function">SANTAFE!$A$7</definedName>
    <definedName name="SantaFe_Percent">SANTAFE!$F$7</definedName>
    <definedName name="SantaFe_Personnel">SANTAFE!$B$7</definedName>
    <definedName name="SantaFe_Total">SANTAFE!$E$7</definedName>
    <definedName name="SCF_CapitalOutlay">SCFMANATEE!$D$7</definedName>
    <definedName name="SCF_CurrentExpense">SCFMANATEE!$C$7</definedName>
    <definedName name="SCF_Function">SCFMANATEE!$A$7</definedName>
    <definedName name="SCF_Percent">SCFMANATEE!$F$7</definedName>
    <definedName name="SCF_Personnel">SCFMANATEE!$B$7</definedName>
    <definedName name="SCF_Total">SCFMANATEE!$E$7</definedName>
    <definedName name="Seminole_CapitalOutlay">SEMINOLE!$D$7</definedName>
    <definedName name="Seminole_CurrentExpense">SEMINOLE!$C$7</definedName>
    <definedName name="Seminole_Function">SEMINOLE!$A$7</definedName>
    <definedName name="Seminole_Percent">SEMINOLE!$F$7</definedName>
    <definedName name="Seminole_Personnel">SEMINOLE!$B$7</definedName>
    <definedName name="Seminole_Total">SEMINOLE!$E$7</definedName>
    <definedName name="SOF">[2]List!$B$1:$B$4</definedName>
    <definedName name="SouthFL_CapitalOutlay">SOUTHFL!$D$7</definedName>
    <definedName name="SouthFL_CurrentExpense">SOUTHFL!$C$7</definedName>
    <definedName name="SouthFL_Function">SOUTHFL!$A$7</definedName>
    <definedName name="SouthFL_Percent">SOUTHFL!$F$7</definedName>
    <definedName name="SouthFL_Personnel">SOUTHFL!$B$7</definedName>
    <definedName name="SouthFL_Total">SOUTHFL!$E$7</definedName>
    <definedName name="StJohns_CapitalOutlay">STJOHNS!$D$7</definedName>
    <definedName name="StJohns_CurrentExpense">STJOHNS!$C$7</definedName>
    <definedName name="StJohns_Function">STJOHNS!$A$7</definedName>
    <definedName name="StJohns_Percent">STJOHNS!$F$7</definedName>
    <definedName name="StJohns_Personnel">STJOHNS!$B$7</definedName>
    <definedName name="StJohns_Total">STJOHNS!$E$7</definedName>
    <definedName name="StPete_CapitalOutlay">STPETE!$D$7</definedName>
    <definedName name="StPete_CurrentExpense">STPETE!$C$7</definedName>
    <definedName name="StPete_Function">STPETE!$A$7</definedName>
    <definedName name="StPete_Percent">STPETE!$F$7</definedName>
    <definedName name="StPete_Personnel">STPETE!$B$7</definedName>
    <definedName name="StPete_Total">STPETE!$E$7</definedName>
    <definedName name="Tall_CapitalOutlay">TALLAHASSEE!$D$7</definedName>
    <definedName name="Tall_CurrentExpense">TALLAHASSEE!$C$7</definedName>
    <definedName name="Tall_Function">TALLAHASSEE!$A$7</definedName>
    <definedName name="Tall_Percent">TALLAHASSEE!$F$7</definedName>
    <definedName name="Tall_Personnel">TALLAHASSEE!$B$7</definedName>
    <definedName name="Tall_Total">TALLAHASSEE!$E$7</definedName>
    <definedName name="Total">FCS!$E$7</definedName>
    <definedName name="Total_All_Funds">'FCS AGL'!$M$4</definedName>
    <definedName name="Valencia_CapitalOutlay">VALENCIA!$D$7</definedName>
    <definedName name="Valencia_CurrentExpense">VALENCIA!$C$7</definedName>
    <definedName name="Valencia_Function">VALENCIA!$A$7</definedName>
    <definedName name="Valencia_Percent">VALENCIA!$F$7</definedName>
    <definedName name="Valencia_Personnel">VALENCIA!$B$7</definedName>
    <definedName name="Valencia_Total">VALENCIA!$E$7</definedName>
    <definedName name="Yearend_date">'[3]Contact Information'!$C$9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3" l="1" a="1"/>
  <c r="E20" i="3" s="1"/>
  <c r="E19" i="3" a="1"/>
  <c r="E19" i="3" s="1"/>
  <c r="E18" i="3"/>
  <c r="E18" i="3" a="1"/>
  <c r="E17" i="3" a="1"/>
  <c r="E17" i="3" s="1"/>
  <c r="E16" i="3"/>
  <c r="E16" i="3" a="1"/>
  <c r="E15" i="3" a="1"/>
  <c r="E15" i="3" s="1"/>
  <c r="E14" i="3"/>
  <c r="E14" i="3" a="1"/>
  <c r="E12" i="3" a="1"/>
  <c r="E12" i="3" s="1"/>
  <c r="E11" i="3"/>
  <c r="E11" i="3" a="1"/>
  <c r="E10" i="3" a="1"/>
  <c r="E10" i="3" s="1"/>
  <c r="E22" i="3" l="1" a="1"/>
  <c r="E22" i="3" s="1"/>
  <c r="F20" i="3" s="1"/>
  <c r="F10" i="3" l="1"/>
  <c r="F18" i="3"/>
  <c r="F14" i="3"/>
  <c r="F17" i="3"/>
  <c r="F16" i="3"/>
  <c r="F15" i="3"/>
  <c r="F12" i="3"/>
  <c r="F11" i="3"/>
  <c r="F19" i="3"/>
  <c r="F22" i="3" l="1"/>
  <c r="B20" i="2" l="1"/>
  <c r="D23" i="2"/>
  <c r="C23" i="2"/>
  <c r="B23" i="2"/>
  <c r="D23" i="3" l="1"/>
  <c r="C23" i="3"/>
  <c r="B23" i="3"/>
  <c r="D22" i="3" a="1"/>
  <c r="D22" i="3" s="1"/>
  <c r="C22" i="3" a="1"/>
  <c r="C22" i="3" s="1"/>
  <c r="B22" i="3" a="1"/>
  <c r="B22" i="3" s="1"/>
  <c r="C14" i="3"/>
  <c r="C14" i="2" s="1"/>
  <c r="B14" i="3"/>
  <c r="B14" i="2" s="1"/>
  <c r="E14" i="2" s="1" a="1"/>
  <c r="C10" i="3"/>
  <c r="C10" i="2" s="1"/>
  <c r="B10" i="3"/>
  <c r="B10" i="2"/>
  <c r="D10" i="2"/>
  <c r="E10" i="2" a="1"/>
  <c r="B11" i="2"/>
  <c r="C11" i="2"/>
  <c r="C22" i="2" s="1" a="1"/>
  <c r="D11" i="2"/>
  <c r="D22" i="2" s="1" a="1"/>
  <c r="B12" i="2"/>
  <c r="C12" i="2"/>
  <c r="D12" i="2"/>
  <c r="E12" i="2" a="1"/>
  <c r="B13" i="2"/>
  <c r="C13" i="2"/>
  <c r="D13" i="2"/>
  <c r="D14" i="2"/>
  <c r="B15" i="2"/>
  <c r="C15" i="2"/>
  <c r="D15" i="2"/>
  <c r="E15" i="2" a="1"/>
  <c r="B16" i="2"/>
  <c r="E16" i="2" s="1" a="1"/>
  <c r="C16" i="2"/>
  <c r="D16" i="2"/>
  <c r="B17" i="2"/>
  <c r="C17" i="2"/>
  <c r="D17" i="2"/>
  <c r="E17" i="2" a="1"/>
  <c r="B18" i="2"/>
  <c r="E18" i="2" s="1" a="1"/>
  <c r="C18" i="2"/>
  <c r="D18" i="2"/>
  <c r="B19" i="2"/>
  <c r="C19" i="2"/>
  <c r="D19" i="2"/>
  <c r="E19" i="2" a="1"/>
  <c r="E20" i="2" a="1"/>
  <c r="C20" i="2"/>
  <c r="D20" i="2"/>
  <c r="E15" i="2" l="1"/>
  <c r="E14" i="2"/>
  <c r="E19" i="2"/>
  <c r="E12" i="2"/>
  <c r="E17" i="2"/>
  <c r="E20" i="2"/>
  <c r="E18" i="2"/>
  <c r="D22" i="2"/>
  <c r="C22" i="2"/>
  <c r="B22" i="2" a="1"/>
  <c r="B22" i="2" s="1"/>
  <c r="E10" i="2"/>
  <c r="E16" i="2"/>
  <c r="E11" i="2" a="1"/>
  <c r="E11" i="2" s="1"/>
  <c r="E22" i="2" l="1" a="1"/>
  <c r="E22" i="2" s="1"/>
  <c r="F15" i="2" l="1"/>
  <c r="F17" i="2"/>
  <c r="F19" i="2"/>
  <c r="F12" i="2"/>
  <c r="F14" i="2"/>
  <c r="F18" i="2"/>
  <c r="F10" i="2"/>
  <c r="F20" i="2"/>
  <c r="F16" i="2"/>
  <c r="F11" i="2"/>
  <c r="F22" i="2" l="1"/>
  <c r="F6" i="4" l="1"/>
  <c r="C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4" authorId="0" shapeId="0" xr:uid="{6FB8CA6A-E3BE-4978-864E-D259D83EC43C}">
      <text>
        <r>
          <rPr>
            <sz val="11"/>
            <color indexed="8"/>
            <rFont val="Arial"/>
            <family val="2"/>
          </rPr>
          <t>College Reporting:
Appropriate Adjustments (if needed) can be found in Section 14 of the Accounting Manual.</t>
        </r>
      </text>
    </comment>
    <comment ref="P5" authorId="0" shapeId="0" xr:uid="{4C873413-F565-481E-8578-F3FB3D0C1787}">
      <text>
        <r>
          <rPr>
            <sz val="11"/>
            <color indexed="8"/>
            <rFont val="Arial"/>
            <family val="2"/>
          </rPr>
          <t>College Reporting:
This cell checks the adjusted fund totals that are supposed to net to zero to help identify errors.</t>
        </r>
      </text>
    </comment>
    <comment ref="Q6" authorId="0" shapeId="0" xr:uid="{5E877A6F-BA2D-4D22-9050-DF2954306946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7" authorId="0" shapeId="0" xr:uid="{A28AA497-BE0A-4817-BF33-7AD1539320C7}">
      <text>
        <r>
          <rPr>
            <sz val="11"/>
            <color indexed="8"/>
            <rFont val="Arial"/>
            <family val="2"/>
          </rPr>
          <t>College Reporting:
This cell checks adjustments to cash which should net to $0 to help identify errors.</t>
        </r>
      </text>
    </comment>
    <comment ref="Q8" authorId="0" shapeId="0" xr:uid="{2A26A24B-2755-4508-A50D-BB9654A04E92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9" authorId="0" shapeId="0" xr:uid="{28584167-A2EE-4A9F-9999-5571039F93C7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0" authorId="0" shapeId="0" xr:uid="{F917E2B3-207E-4CFC-9D75-D41ED1A8DBC9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1" authorId="0" shapeId="0" xr:uid="{E27BB156-61E8-4522-9B42-2772DCA5F486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2" authorId="0" shapeId="0" xr:uid="{3649D5F0-614F-434B-A907-D4336EB9B30E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3" authorId="0" shapeId="0" xr:uid="{5A6A2EB3-1D11-4219-9117-29A1AA09E1C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" authorId="0" shapeId="0" xr:uid="{EF77AE82-E03F-44B8-B1EA-3783EFA0662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" authorId="0" shapeId="0" xr:uid="{A86B4B50-E54D-4D6B-AA79-DF08676FD4F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" authorId="0" shapeId="0" xr:uid="{1B17F2F5-8325-44FE-AEE3-4E4A97F0528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" authorId="0" shapeId="0" xr:uid="{5340029A-5F88-489B-A2BE-D363B6D0F79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" authorId="0" shapeId="0" xr:uid="{84F8E6C4-CD65-4F67-A6DD-0387CA43FCB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" authorId="0" shapeId="0" xr:uid="{DC6B4F35-B697-48BD-A40A-003C38C8662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" authorId="0" shapeId="0" xr:uid="{CF1C01D9-81ED-40B3-BF37-6AD49F3E5B3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" authorId="0" shapeId="0" xr:uid="{70ADFE8A-586B-499C-8CF8-A846A13C548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25" authorId="0" shapeId="0" xr:uid="{C1BFEDBB-D9E7-4BEE-B157-C9740E4B6A07}">
      <text>
        <r>
          <rPr>
            <sz val="11"/>
            <color indexed="8"/>
            <rFont val="Arial"/>
            <family val="2"/>
          </rPr>
          <t>College Reporting:
Wording changed from "Deposits Receivable - Other" to "Current"</t>
        </r>
      </text>
    </comment>
    <comment ref="Q25" authorId="0" shapeId="0" xr:uid="{987F63AB-5A21-4F0B-8EA4-4331AEE9406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26" authorId="0" shapeId="0" xr:uid="{E2551C34-E713-4E85-B53E-197E557537F9}">
      <text>
        <r>
          <rPr>
            <sz val="11"/>
            <color indexed="8"/>
            <rFont val="Arial"/>
            <family val="2"/>
          </rPr>
          <t>College Reporting:
Wording changed from "Deposits Receivable - Energy Consortium" to "Non-Current"</t>
        </r>
      </text>
    </comment>
    <comment ref="Q26" authorId="0" shapeId="0" xr:uid="{637AE13F-7699-4D74-B92F-90A9ED6CF0D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" authorId="0" shapeId="0" xr:uid="{57E7C2D5-88EE-4F48-BEF3-7F4402BF707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" authorId="0" shapeId="0" xr:uid="{BEBE3B83-AF06-4DB8-BF7B-975BF1981D1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29" authorId="0" shapeId="0" xr:uid="{26A4680D-71C2-4ED6-94DB-AD0F64E10F03}">
      <text>
        <r>
          <rPr>
            <sz val="11"/>
            <color indexed="8"/>
            <rFont val="Arial"/>
            <family val="2"/>
          </rPr>
          <t>Rose, Tracy:
Wording changed from "SBA Debt Service" to "Current restricted"</t>
        </r>
      </text>
    </comment>
    <comment ref="Q29" authorId="0" shapeId="0" xr:uid="{4E591A25-A2F2-40A1-85AF-417202983F7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" authorId="0" shapeId="0" xr:uid="{71C2F9DB-59CF-4D9C-A589-35905813B49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31" authorId="0" shapeId="0" xr:uid="{5965D40F-C2ED-4EDF-8F3D-FA23D17D43D1}">
      <text>
        <r>
          <rPr>
            <sz val="11"/>
            <color indexed="8"/>
            <rFont val="Arial"/>
            <family val="2"/>
          </rPr>
          <t>College Reporting:
Wording changed from "Investments - Non-current SBA Fund B"</t>
        </r>
      </text>
    </comment>
    <comment ref="Q31" authorId="0" shapeId="0" xr:uid="{142D7D3F-63C8-4F27-9245-C7EB67F560E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" authorId="0" shapeId="0" xr:uid="{41E0AC31-8702-44A6-AEF9-13B1EFCB974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" authorId="0" shapeId="0" xr:uid="{2961C292-A797-452A-8AE3-B7EFA6EEDA0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" authorId="0" shapeId="0" xr:uid="{05ECF293-8FBB-435E-8D12-76D97B03D1B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" authorId="0" shapeId="0" xr:uid="{67024D2C-A77D-4751-A22C-E1D324FA0DF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" authorId="0" shapeId="0" xr:uid="{6355BCF0-2681-4EB0-AD61-45F5C835C18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" authorId="0" shapeId="0" xr:uid="{5E065BFC-A342-4890-B1DE-6DCA1CC5D8A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" authorId="0" shapeId="0" xr:uid="{155C722E-DA27-4817-81B1-C9D1DD994BD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" authorId="0" shapeId="0" xr:uid="{AEEBB33F-AD51-461E-9CB3-158C90AED87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" authorId="0" shapeId="0" xr:uid="{44FA10AA-8D8A-40C0-B4F9-DBF81364DB4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" authorId="0" shapeId="0" xr:uid="{795CA423-AAEC-4458-A2AE-AD8316E3A03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" authorId="0" shapeId="0" xr:uid="{BA679992-7B87-412C-AF03-A7C5F01FC44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" authorId="0" shapeId="0" xr:uid="{5CC37ED1-77E4-4883-B49D-B1F365E211E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" authorId="0" shapeId="0" xr:uid="{63B9D008-2F60-44A7-A2B3-4234F2496B5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" authorId="0" shapeId="0" xr:uid="{200B3F67-7575-4290-8EA7-6ADE1A92D91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" authorId="0" shapeId="0" xr:uid="{A981CD39-D21C-409B-98E9-7CE7C8EEEDA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" authorId="0" shapeId="0" xr:uid="{C5F9C861-FED4-4D9D-AD1F-38A8C44D340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" authorId="0" shapeId="0" xr:uid="{700AEE40-E73C-4787-A1DE-F40B02BC4E1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" authorId="0" shapeId="0" xr:uid="{8CD9A468-47BF-47EF-9376-12781A70798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" authorId="0" shapeId="0" xr:uid="{A11FE47E-45C9-4742-9120-D67FA143EF7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" authorId="0" shapeId="0" xr:uid="{3B71D736-FF30-4257-A84F-FAE3FDAAE0D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" authorId="0" shapeId="0" xr:uid="{431822ED-CA61-4C89-92D0-11AEA595538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" authorId="0" shapeId="0" xr:uid="{634F6089-FF81-4637-B475-2AC91405611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9" authorId="0" shapeId="0" xr:uid="{08F683D4-E76C-403C-9F0E-0027155D2E0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1" authorId="0" shapeId="0" xr:uid="{3EA825E5-A0BD-4037-B893-92EDC0CF3F6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3" authorId="0" shapeId="0" xr:uid="{F3567439-910A-4D2F-A4F1-B658AF1362B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5" authorId="0" shapeId="0" xr:uid="{0272CEBE-0DC7-46C8-B106-2AEA04B56AA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2" authorId="0" shapeId="0" xr:uid="{3078D1BF-FCC9-4AAB-BB4D-C63A53DFCE8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3" authorId="0" shapeId="0" xr:uid="{3983CAE0-B83F-4D47-8624-AD5306489C9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4" authorId="0" shapeId="0" xr:uid="{412204EA-5DC1-4DE7-8960-552B83DD63B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5" authorId="0" shapeId="0" xr:uid="{62DD6CF5-DD77-4DA4-B53D-3ED9FE9528A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6" authorId="0" shapeId="0" xr:uid="{9F351CCF-9A9F-4619-A7D9-3BEF23677B5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77" authorId="0" shapeId="0" xr:uid="{F5A2CE59-D8CF-4680-AEB7-9E1AF53C552E}">
      <text>
        <r>
          <rPr>
            <sz val="11"/>
            <color indexed="8"/>
            <rFont val="Arial"/>
            <family val="2"/>
          </rPr>
          <t>College Reporting:
Wording changed from "Deposits Held In Custody for Others". Also split into current and non-current</t>
        </r>
      </text>
    </comment>
    <comment ref="Q77" authorId="0" shapeId="0" xr:uid="{3244CAF1-0C9B-4F6F-8E99-5499C157FE0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9" authorId="0" shapeId="0" xr:uid="{A0912DC0-F1EF-4326-ADD3-79799251B8C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0" authorId="0" shapeId="0" xr:uid="{343D57C4-B5FF-476C-9CD7-A600CF6B74F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1" authorId="0" shapeId="0" xr:uid="{DC19A64A-F94E-493F-A12D-50BBE135C62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2" authorId="0" shapeId="0" xr:uid="{91A3736B-36AA-41A2-9653-3E324A4421D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3" authorId="0" shapeId="0" xr:uid="{165B49A9-E976-44DA-B0E5-983688C3A13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4" authorId="0" shapeId="0" xr:uid="{0F78C738-AF33-482B-B69F-508E0D2AE23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5" authorId="0" shapeId="0" xr:uid="{7162CC6C-C2AC-4827-8D83-662E08975A8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6" authorId="0" shapeId="0" xr:uid="{6439C8AF-6896-45F4-8A7C-D07CBF54F48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7" authorId="0" shapeId="0" xr:uid="{6AE373EA-E6BC-4BC8-AC70-F0322CE8A76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8" authorId="0" shapeId="0" xr:uid="{B29C4FFC-7C87-443F-9448-11EEF6358D2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9" authorId="0" shapeId="0" xr:uid="{4283AC45-7F35-45A3-A262-D2AB8F4E512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0" authorId="0" shapeId="0" xr:uid="{3DB1071C-DF0B-4404-92F7-76731BAA72B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2" authorId="0" shapeId="0" xr:uid="{3E5BD450-CE2F-4E30-8DDE-4FFAFEB65D3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7" authorId="0" shapeId="0" xr:uid="{312976F6-C517-4E59-AAEF-D08B8BD1544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8" authorId="0" shapeId="0" xr:uid="{BF1353CE-6990-4C6E-A7E3-FF39C67C022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9" authorId="0" shapeId="0" xr:uid="{C2E8549D-9272-4E0A-9EDC-768CAA9052B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0" authorId="0" shapeId="0" xr:uid="{A579D0FB-5D3B-4822-8C4A-BCA874CC794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1" authorId="0" shapeId="0" xr:uid="{AC82E9DA-7FCB-41EC-A43B-F86D4A15955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2" authorId="0" shapeId="0" xr:uid="{0306A1DC-8261-46F7-AFAE-228252EC35A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3" authorId="0" shapeId="0" xr:uid="{00B18A2F-6BFD-4074-8736-BABBA2D2433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4" authorId="0" shapeId="0" xr:uid="{6D06CE10-C719-4112-91E8-EFD3DA1AC38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5" authorId="0" shapeId="0" xr:uid="{0E66662E-47C1-45A0-8B0C-E253F44EE07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6" authorId="0" shapeId="0" xr:uid="{E0991CDA-4B9D-4B42-9F1C-6254DFC6A77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7" authorId="0" shapeId="0" xr:uid="{66358A46-71D3-43CF-892B-A31E8278DD3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8" authorId="0" shapeId="0" xr:uid="{C55B611F-AAD8-4B62-A112-154E85ACCF7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9" authorId="0" shapeId="0" xr:uid="{0B69D1D1-0003-4BED-9996-ADF5E3BA2AB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0" authorId="0" shapeId="0" xr:uid="{0F0E580D-5947-41EB-B076-5D09C37E05E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1" authorId="0" shapeId="0" xr:uid="{03019467-B069-46DE-ADC8-C59146D4F16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2" authorId="0" shapeId="0" xr:uid="{C2C265F4-ACE3-425F-8DE2-DD28423374A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3" authorId="0" shapeId="0" xr:uid="{A1E9BF18-005B-4B7F-92B0-06EEC94CFC0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4" authorId="0" shapeId="0" xr:uid="{C1C9768C-F92B-4E83-AD33-4CFFF409AC6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5" authorId="0" shapeId="0" xr:uid="{4F4F45BE-39DD-465B-A75D-38A36D84853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6" authorId="0" shapeId="0" xr:uid="{5A755BC9-4B1E-4F23-9FC2-1D01136A5B1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7" authorId="0" shapeId="0" xr:uid="{D73DD557-A1EF-4A67-B1AC-83626945CD7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2" authorId="0" shapeId="0" xr:uid="{48F55D30-91D6-494E-B03E-4D671ED4C9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3" authorId="0" shapeId="0" xr:uid="{219D5627-B2EC-40D0-9D85-77D42466C59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4" authorId="0" shapeId="0" xr:uid="{AEC33B39-652C-4C8C-ADC6-3A356D4BFD7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5" authorId="0" shapeId="0" xr:uid="{5AD4AFE2-9260-4FF7-BB39-8FBFBBFF348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6" authorId="0" shapeId="0" xr:uid="{39A48342-D640-4286-931B-D1317E2C167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7" authorId="0" shapeId="0" xr:uid="{7096F93F-0349-4AFE-8AB8-745F05198F6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8" authorId="0" shapeId="0" xr:uid="{7AD066E7-A3F4-41DC-8A1E-7DA51297855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9" authorId="0" shapeId="0" xr:uid="{0B58E3A3-61DD-4E02-8CC3-B0370359FD8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0" authorId="0" shapeId="0" xr:uid="{B64AB9B0-F55A-4951-A3F9-FBAB0BC4A57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1" authorId="0" shapeId="0" xr:uid="{4042E5D1-B4F2-466A-A891-FAF264E6553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2" authorId="0" shapeId="0" xr:uid="{E9705FD4-6E60-44B0-82F7-36BC83A5454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3" authorId="0" shapeId="0" xr:uid="{C2058835-A3BF-4ADE-89CF-AD1AD93FD50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5" authorId="0" shapeId="0" xr:uid="{60F1BB0E-0591-4E73-BF5B-E6A5830BD85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8" authorId="0" shapeId="0" xr:uid="{D1BBF752-0E43-42C2-95C1-47E4568AD0F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2" authorId="0" shapeId="0" xr:uid="{EABEA086-4B91-496E-BA57-4B707CA2666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3" authorId="0" shapeId="0" xr:uid="{FCBAE2D0-D363-4BB6-B069-CA5119787C9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4" authorId="0" shapeId="0" xr:uid="{904D063C-61BC-4726-BD8D-BBE84E7FD7F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5" authorId="0" shapeId="0" xr:uid="{3C2103DA-46EE-41F4-88A6-1B5A99BBBD2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6" authorId="0" shapeId="0" xr:uid="{855CF962-B404-4EF9-B1E3-57C76D82BAB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7" authorId="0" shapeId="0" xr:uid="{7E157467-4D16-4B5F-8D19-5124673D375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8" authorId="0" shapeId="0" xr:uid="{B9E8405A-6DD0-49E6-BDA8-8E45E3ECDB5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9" authorId="0" shapeId="0" xr:uid="{A7B7E011-CAF1-41F6-B0A9-0CD868EC063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0" authorId="0" shapeId="0" xr:uid="{C37F03EC-6753-42FB-BEC5-AB51B076C7C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1" authorId="0" shapeId="0" xr:uid="{84CE247F-7B8B-46BD-9DDC-F0B49FD5E5B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2" authorId="0" shapeId="0" xr:uid="{8038D797-1F71-435B-9B1C-824818929CA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3" authorId="0" shapeId="0" xr:uid="{E76748F0-2F2F-4F52-99E5-3797E94D82E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4" authorId="0" shapeId="0" xr:uid="{F56D0A75-BFA8-4C77-95EF-1FD7E8AD2D7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5" authorId="0" shapeId="0" xr:uid="{63B8C3F6-1A9F-498B-9F91-17DBD65F172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6" authorId="0" shapeId="0" xr:uid="{7423AA4E-2E15-46C4-BE82-F41DB7F608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7" authorId="0" shapeId="0" xr:uid="{BE4E4A78-F9B0-4280-B747-8456729D5EA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8" authorId="0" shapeId="0" xr:uid="{AD2D45B2-170F-4BAA-B04C-AB6FEB48262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9" authorId="0" shapeId="0" xr:uid="{2E6FCD86-D2EA-455E-A2D1-2A00F255E07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0" authorId="0" shapeId="0" xr:uid="{D62FE62D-AE03-4C70-8BCA-7F9C7868F1D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1" authorId="0" shapeId="0" xr:uid="{848CC69C-F0B7-4F61-B747-DD45158DFA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2" authorId="0" shapeId="0" xr:uid="{E68503FF-5D5C-41A7-BE0F-48F8272CC4F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3" authorId="0" shapeId="0" xr:uid="{3ECBB840-0CE6-47A3-89A5-5C9150D09FE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4" authorId="0" shapeId="0" xr:uid="{534DADF1-A7C1-4079-9953-7CB06088E8D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5" authorId="0" shapeId="0" xr:uid="{22D8DBE0-D7A7-4BF8-9723-D9B732E22C4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6" authorId="0" shapeId="0" xr:uid="{6189C43F-461B-41E5-B489-483B6887307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7" authorId="0" shapeId="0" xr:uid="{0E1E31EC-7592-4D74-90D3-2941C00E139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8" authorId="0" shapeId="0" xr:uid="{73ACDFBC-5F73-4379-BD4E-0CDBEF240B6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9" authorId="0" shapeId="0" xr:uid="{C504FC10-CBC0-45A1-ABA6-F60B587B9F3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0" authorId="0" shapeId="0" xr:uid="{4F8D624F-A6A6-4305-A10E-947EE8621D9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1" authorId="0" shapeId="0" xr:uid="{A63962B5-ACCA-43D9-9EF6-6F6E6410420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2" authorId="0" shapeId="0" xr:uid="{EE78C1A0-F2A4-47C6-818C-9EB1D780DCB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3" authorId="0" shapeId="0" xr:uid="{5391A6EF-928E-49E8-ACB8-4F26CF52BEC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4" authorId="0" shapeId="0" xr:uid="{3796673C-4D92-4B25-B47B-F47CA622398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5" authorId="0" shapeId="0" xr:uid="{8CC4F6EE-9DC8-42F2-8D05-0EF6D9E50D7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6" authorId="0" shapeId="0" xr:uid="{34F77818-8107-4A75-95B4-E9A5ECE3B58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7" authorId="0" shapeId="0" xr:uid="{E2C78E1D-769F-475A-BA65-E0CCB111C4C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8" authorId="0" shapeId="0" xr:uid="{F8FD3BAF-3D2E-4B17-B7A9-B1AB91E5C97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9" authorId="0" shapeId="0" xr:uid="{9BBEC53B-C2FE-4111-B9A3-70D249473B8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0" authorId="0" shapeId="0" xr:uid="{6C9C3394-451D-4174-A87E-223CF9D7687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1" authorId="0" shapeId="0" xr:uid="{3DA23EC7-AB6B-4E4A-AE2E-AE19369BBA2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2" authorId="0" shapeId="0" xr:uid="{934CB9D3-BDB8-4F6B-80E1-089864D4C98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3" authorId="0" shapeId="0" xr:uid="{0915D68E-C1F2-4BE2-BC5D-81F997632D6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4" authorId="0" shapeId="0" xr:uid="{CE55A207-8233-4493-9CE9-57E2E485D40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5" authorId="0" shapeId="0" xr:uid="{7D3F95AD-2438-4A40-9491-C6FA0B300A3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6" authorId="0" shapeId="0" xr:uid="{863D214C-D981-4E06-8A70-6678A94B775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7" authorId="0" shapeId="0" xr:uid="{9BD039BC-FFC1-4470-AE30-2A4E28F7614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8" authorId="0" shapeId="0" xr:uid="{6AD44541-D87B-45F9-93D3-A9480CCEB5F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0" authorId="0" shapeId="0" xr:uid="{6F51F4C2-8BFD-4712-B9D6-5882FDD012C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1" authorId="0" shapeId="0" xr:uid="{916D218C-0F94-4530-ABB2-370EC7A957F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2" authorId="0" shapeId="0" xr:uid="{FB67AF8D-7B17-48E1-BE11-E6FC38C59FD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3" authorId="0" shapeId="0" xr:uid="{7ACCE6C4-90C8-4D09-AEC1-734C0B191BB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4" authorId="0" shapeId="0" xr:uid="{1BD3CC02-44DE-4D03-89E9-1CAB2723463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5" authorId="0" shapeId="0" xr:uid="{5B97377B-E8D2-4454-98A5-874688CE3E2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6" authorId="0" shapeId="0" xr:uid="{ED384D75-3364-4DEB-9EFD-0CB79C184F4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8" authorId="0" shapeId="0" xr:uid="{10F6F500-6BCE-4797-B479-8F06C5A3A74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9" authorId="0" shapeId="0" xr:uid="{6EDB0697-983C-4E4D-994C-5F35C8CB677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0" authorId="0" shapeId="0" xr:uid="{D1B4247E-5887-479A-AF7E-017BB1C673D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1" authorId="0" shapeId="0" xr:uid="{216A0400-C1E2-4AE8-A6D5-1184B250BCB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2" authorId="0" shapeId="0" xr:uid="{F595D276-A864-459C-9690-B0705129269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3" authorId="0" shapeId="0" xr:uid="{FDE516CF-26F0-43CF-9F95-480EB24415E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4" authorId="0" shapeId="0" xr:uid="{D26B31EF-D089-4CFF-B7F0-CD2749FB3E6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5" authorId="0" shapeId="0" xr:uid="{55A91372-5551-47F1-A750-E8B65C5B164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6" authorId="0" shapeId="0" xr:uid="{B93A7B9A-DA3C-4125-A3C9-CE8DD9F5FD1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7" authorId="0" shapeId="0" xr:uid="{00379BFC-F85C-464C-8209-F37C83048FB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8" authorId="0" shapeId="0" xr:uid="{7FC10319-4073-492D-B84C-874458D136F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9" authorId="0" shapeId="0" xr:uid="{F0D66D45-82B3-4434-9054-5F0F2317633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0" authorId="0" shapeId="0" xr:uid="{5CA574D5-7CF5-4D3F-BF6F-927616C8530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1" authorId="0" shapeId="0" xr:uid="{59393D6D-EFEA-40BC-BCF7-AF3FC1FA7C0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2" authorId="0" shapeId="0" xr:uid="{3D005A87-ACD4-4343-B393-76FCF11EAF2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3" authorId="0" shapeId="0" xr:uid="{E9B4FDEF-60FB-48C0-BFF1-6DE45988E1A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4" authorId="0" shapeId="0" xr:uid="{8BFE20BB-978E-4B5A-9C7C-0A8A9BB46E0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5" authorId="0" shapeId="0" xr:uid="{C9491C14-8CFE-4C51-A8FD-62773AD71E6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6" authorId="0" shapeId="0" xr:uid="{5452082C-4291-4607-B3EC-30CA1E7B873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7" authorId="0" shapeId="0" xr:uid="{7E26684E-A6FD-4722-97F6-ACC13E007B8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8" authorId="0" shapeId="0" xr:uid="{BA165A82-666D-4C87-B08F-3DA34418AE3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9" authorId="0" shapeId="0" xr:uid="{A14DACA1-1228-40BB-95D5-F49D917D748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0" authorId="0" shapeId="0" xr:uid="{35BC657E-28E8-4221-AC5A-CEA6F6D524E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1" authorId="0" shapeId="0" xr:uid="{3E94578F-BABD-43C6-99A7-124B92323F7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2" authorId="0" shapeId="0" xr:uid="{53193894-2382-48A1-AC61-4EFB67660DD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3" authorId="0" shapeId="0" xr:uid="{FB022F5E-6EF4-49BD-9938-7ED3D6BC68A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4" authorId="0" shapeId="0" xr:uid="{66871EF4-3A92-44E7-BB1A-A56B4C8AB3B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5" authorId="0" shapeId="0" xr:uid="{05E95788-CD11-4271-9DCA-D3841650F50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6" authorId="0" shapeId="0" xr:uid="{B9BCE3F0-94AF-466F-B9F6-F22FE30C55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7" authorId="0" shapeId="0" xr:uid="{97841882-D262-41C9-92A5-5C31CD2DBF6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8" authorId="0" shapeId="0" xr:uid="{3FAB7939-FB9E-4322-BC82-4F61D45B31F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9" authorId="0" shapeId="0" xr:uid="{E52FB112-CA78-452B-84FE-E065A3EC1FD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0" authorId="0" shapeId="0" xr:uid="{72C40727-FBF3-4E75-AC30-6543E5221CD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1" authorId="0" shapeId="0" xr:uid="{44BC00CE-1A34-4395-937D-7D65DDFF0EF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2" authorId="0" shapeId="0" xr:uid="{4D58B5F3-AB62-4D6F-86EE-A3739D5B1C5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3" authorId="0" shapeId="0" xr:uid="{5430BFEE-1CDA-47FD-8ED3-38C968F34E8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4" authorId="0" shapeId="0" xr:uid="{3BBE1669-D0BA-4C29-8F9D-6B823D9F5E6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5" authorId="0" shapeId="0" xr:uid="{621F14FF-A942-45E5-8B1F-51FAB40C4F7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6" authorId="0" shapeId="0" xr:uid="{205BF412-42AC-44EE-AE4E-891C929B40C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7" authorId="0" shapeId="0" xr:uid="{D33DB8F3-50E5-4E1C-BD90-ADFEFD52251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8" authorId="0" shapeId="0" xr:uid="{334E7E3A-4DA7-49C7-8C34-F325B25A773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9" authorId="0" shapeId="0" xr:uid="{E6E7E113-9FC4-4C85-9B1E-83949375C92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0" authorId="0" shapeId="0" xr:uid="{54EA4960-0B83-4F51-89B8-CC01F22389B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1" authorId="0" shapeId="0" xr:uid="{5AA6BE57-3641-4C13-BBB5-9E8D29F4D18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2" authorId="0" shapeId="0" xr:uid="{454FC7DD-193B-4A71-867B-85680F7CEB4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3" authorId="0" shapeId="0" xr:uid="{4E8E5607-E7BE-4A5B-AD1E-401D80F1D11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4" authorId="0" shapeId="0" xr:uid="{4D05F4A0-AA1F-4945-A434-46C62A72A95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5" authorId="0" shapeId="0" xr:uid="{81E0AA99-2114-4494-9273-2A7330DC9C1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6" authorId="0" shapeId="0" xr:uid="{342B84C6-69F2-4EA5-8CF2-68481C94368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7" authorId="0" shapeId="0" xr:uid="{9C77FE8C-8849-47A6-BA43-9410F386ACA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8" authorId="0" shapeId="0" xr:uid="{15B77940-A74B-4C2B-877D-A5D74ECFA17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9" authorId="0" shapeId="0" xr:uid="{284D0B00-CA62-4C72-B037-ED98DB29FC8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0" authorId="0" shapeId="0" xr:uid="{6B925DC5-806E-4E86-8AD8-C5C2C5412C8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1" authorId="0" shapeId="0" xr:uid="{27685B07-3430-4028-8528-87214EE4962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2" authorId="0" shapeId="0" xr:uid="{39E125F7-96F9-4525-8852-0D734798D69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4" authorId="0" shapeId="0" xr:uid="{97AFF787-21F4-472E-A0C7-917272A6AF0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5" authorId="0" shapeId="0" xr:uid="{3BC3B192-3DD3-4114-BB1D-F84F501599D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6" authorId="0" shapeId="0" xr:uid="{8687A1C2-303D-485B-9C94-2397D697F5C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7" authorId="0" shapeId="0" xr:uid="{81F2BB16-1CA6-4FCD-B3B2-1F7EBA7502F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8" authorId="0" shapeId="0" xr:uid="{741C6B00-075A-4C25-B9E2-3F48F2BB203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9" authorId="0" shapeId="0" xr:uid="{12A6C006-C582-4F21-AF9D-1F0DE50FD8F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0" authorId="0" shapeId="0" xr:uid="{34D8F0C5-579D-4A21-9F2A-4AE2DA27E13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4" authorId="0" shapeId="0" xr:uid="{11D7C2E8-4EDB-42E2-A383-22F19141F4E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6" authorId="0" shapeId="0" xr:uid="{E7F84F0F-1D94-46B9-8162-02D344214E9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7" authorId="0" shapeId="0" xr:uid="{2587B396-F940-40FC-A228-6E6314AC629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8" authorId="0" shapeId="0" xr:uid="{5241D698-B7B7-4DDB-A7A1-6E7EF8E7DA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9" authorId="0" shapeId="0" xr:uid="{C2AA357F-EFD7-48E1-BFF8-667BBD39C8C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0" authorId="0" shapeId="0" xr:uid="{73461DAD-214A-49CA-A717-CDB4C9F7369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1" authorId="0" shapeId="0" xr:uid="{CF356A3D-34B5-4825-AFE9-869D83A0628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2" authorId="0" shapeId="0" xr:uid="{D9536B89-6F19-4D4C-84DD-63B251D539F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3" authorId="0" shapeId="0" xr:uid="{087DC5A2-80E8-48C5-B79F-FD883C4DE1D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4" authorId="0" shapeId="0" xr:uid="{E8684934-5E00-4520-B156-1EED091CA5B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7" authorId="0" shapeId="0" xr:uid="{95FAFEB2-960C-4384-A601-FBDBFBC161F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8" authorId="0" shapeId="0" xr:uid="{EDD7D041-693A-4952-AC13-317EA6239E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9" authorId="0" shapeId="0" xr:uid="{3EEE4C91-20AF-443C-AD72-0F33E3A088E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0" authorId="0" shapeId="0" xr:uid="{66A5D8A3-7BB7-4225-9C4C-238D0E5044F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1" authorId="0" shapeId="0" xr:uid="{5E501FA4-9809-45A4-AA14-AA9904DE8C6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2" authorId="0" shapeId="0" xr:uid="{84E65C8E-F1E4-4128-ABDF-8872051A244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3" authorId="0" shapeId="0" xr:uid="{A17FAC65-2064-4AE6-A781-46C347F5245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4" authorId="0" shapeId="0" xr:uid="{74CA4965-2F0E-4AFA-B0B8-C6C35466D0F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5" authorId="0" shapeId="0" xr:uid="{C4F03D25-6649-4767-B6BF-E10EBB10A28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6" authorId="0" shapeId="0" xr:uid="{8BD94BC4-AE2C-4316-8677-1CEFA0859EE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7" authorId="0" shapeId="0" xr:uid="{A8CA6324-438B-442A-8AC5-29004856421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8" authorId="0" shapeId="0" xr:uid="{584D615C-13A7-4A38-B8BD-230DE22D183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9" authorId="0" shapeId="0" xr:uid="{8EC59733-A951-4E54-9B43-98145649450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0" authorId="0" shapeId="0" xr:uid="{56EE3673-2C84-41CF-98E0-451DE269EFE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2" authorId="0" shapeId="0" xr:uid="{2C280782-FE62-404F-A2E7-7655D535B2F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3" authorId="0" shapeId="0" xr:uid="{71313099-1441-4169-B831-5E7D7048C8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4" authorId="0" shapeId="0" xr:uid="{F0F4FC35-717F-439C-8944-C3AEB547ADC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5" authorId="0" shapeId="0" xr:uid="{6A70A13A-EC1F-4A28-AD2E-43C7A25F21D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6" authorId="0" shapeId="0" xr:uid="{E26169B2-ABCB-440F-85E4-2E04AE4855A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7" authorId="0" shapeId="0" xr:uid="{AD64E68D-C199-4D72-B5BD-B0EBD6746D6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8" authorId="0" shapeId="0" xr:uid="{9146E59F-EE82-42C2-AA9A-087818579CC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9" authorId="0" shapeId="0" xr:uid="{78E9BB17-9202-4AF6-9102-172D0FEDC72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0" authorId="0" shapeId="0" xr:uid="{D39B143B-4A57-40D2-92BF-C422F1FE4B7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1" authorId="0" shapeId="0" xr:uid="{6FE67615-2622-4975-9E0F-01F9F55108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2" authorId="0" shapeId="0" xr:uid="{FB6F97EB-7861-4CFF-999E-20C6B4FCE99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3" authorId="0" shapeId="0" xr:uid="{8EB1C307-7632-4045-9827-5B645503BB0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4" authorId="0" shapeId="0" xr:uid="{722E9D0C-980E-447B-BF68-FEC4BB6988F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5" authorId="0" shapeId="0" xr:uid="{DE3B30BB-9C11-4585-AEC1-7997F046A5B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306" authorId="0" shapeId="0" xr:uid="{523630BD-E5FE-4BA1-A872-DEED28C0B808}">
      <text>
        <r>
          <rPr>
            <sz val="11"/>
            <color indexed="8"/>
            <rFont val="Arial"/>
            <family val="2"/>
          </rPr>
          <t>College Reporting:
Losses Should be entered as a negative number</t>
        </r>
      </text>
    </comment>
    <comment ref="Q306" authorId="0" shapeId="0" xr:uid="{55C46D37-2DAB-47F3-AA2F-A672DD79A3A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7" authorId="0" shapeId="0" xr:uid="{CDC81696-A024-42C9-ABEA-2E44971B65A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8" authorId="0" shapeId="0" xr:uid="{C445FF1D-AE10-4D57-92E7-DD874EDAF57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9" authorId="0" shapeId="0" xr:uid="{838BC842-8310-4286-8833-86BEB4E3F20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0" authorId="0" shapeId="0" xr:uid="{867D7C1E-B95E-48A8-A54F-CDC0EE6F5B3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1" authorId="0" shapeId="0" xr:uid="{45483688-DCC0-4A75-945A-4D46A433032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2" authorId="0" shapeId="0" xr:uid="{063A9670-4736-464A-BC28-6A1CE58AA8E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3" authorId="0" shapeId="0" xr:uid="{23E11F2A-EB44-4AA3-87F0-3A99E668123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4" authorId="0" shapeId="0" xr:uid="{C7862F5C-C5E1-4EFC-BB7C-93F94DB0706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5" authorId="0" shapeId="0" xr:uid="{C6CD4A82-A7EB-4CBB-BADC-906C0A32430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6" authorId="0" shapeId="0" xr:uid="{902ACC15-BFEA-482E-B8F9-09941A93E6A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8" authorId="0" shapeId="0" xr:uid="{7548FD90-43F8-498D-A7E1-3354EB0B24E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9" authorId="0" shapeId="0" xr:uid="{C5581A0D-A90C-4DF3-B37A-E8E4933E51A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1" authorId="0" shapeId="0" xr:uid="{02269179-483B-45B3-AA9D-DFB06BA7580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2" authorId="0" shapeId="0" xr:uid="{2FD5B706-E451-492F-9C7A-8E83E3A9287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3" authorId="0" shapeId="0" xr:uid="{FCF08F67-DB61-4152-8F2E-8CDA62CB36A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4" authorId="0" shapeId="0" xr:uid="{E88BBA91-3CD0-4F56-8377-C53A0C16B05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5" authorId="0" shapeId="0" xr:uid="{3C7D999F-6223-4E9D-A610-B6E6EFA2890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6" authorId="0" shapeId="0" xr:uid="{60425291-3636-40BD-918B-650FAD689BB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7" authorId="0" shapeId="0" xr:uid="{89D9743B-51A6-418F-9EDA-2ED64B458D4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8" authorId="0" shapeId="0" xr:uid="{77BF284A-667F-4FEB-AC8E-55E44C7ADC7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9" authorId="0" shapeId="0" xr:uid="{B1395FE4-613C-4B0A-B4B8-83AB9987C5B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0" authorId="0" shapeId="0" xr:uid="{246BACA7-AEFE-48C5-9653-5448F35259F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1" authorId="0" shapeId="0" xr:uid="{FC874966-4AF8-4E9A-BBB3-49FB49F960C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2" authorId="0" shapeId="0" xr:uid="{CAF245CF-462F-4E68-A28A-5D0597D182A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3" authorId="0" shapeId="0" xr:uid="{28054F1A-3A72-4800-A681-16E9FBD6996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4" authorId="0" shapeId="0" xr:uid="{21E2D79D-E00D-4D24-84E2-95E59B8A53B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5" authorId="0" shapeId="0" xr:uid="{8F60CDE6-4856-4CA6-8E9D-382E02F30B9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6" authorId="0" shapeId="0" xr:uid="{222F783B-362E-4B8A-88F1-AEB727E9505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7" authorId="0" shapeId="0" xr:uid="{DD130CD4-5921-42FF-B1EE-CC068283FDC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8" authorId="0" shapeId="0" xr:uid="{F60B46B2-7E02-4A9C-8C10-92A4A784674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9" authorId="0" shapeId="0" xr:uid="{A939EA85-3A99-41EB-903A-D218E92AB16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0" authorId="0" shapeId="0" xr:uid="{496B009C-0244-4BBD-B530-5E6EA98CCE2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1" authorId="0" shapeId="0" xr:uid="{284226DF-B060-4D7F-8952-B47AEE50316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2" authorId="0" shapeId="0" xr:uid="{477FC382-0DA0-4689-BC40-2642B25DD37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3" authorId="0" shapeId="0" xr:uid="{F1D77F81-153A-4E4E-A46D-D38E081EE35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4" authorId="0" shapeId="0" xr:uid="{D2207D42-1382-40C9-B53D-4F081C80467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5" authorId="0" shapeId="0" xr:uid="{4D037E3F-3E50-4983-A832-0D85D9265D3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6" authorId="0" shapeId="0" xr:uid="{F6F8650D-F31F-41EE-8F89-550097A7AE7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7" authorId="0" shapeId="0" xr:uid="{B71262AA-18B3-4050-AC85-AD4672E5EB5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8" authorId="0" shapeId="0" xr:uid="{688DD203-89BA-4F5C-99F7-7B0758803D9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9" authorId="0" shapeId="0" xr:uid="{3D314C03-13F6-458F-BE7C-F4E52824FC4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0" authorId="0" shapeId="0" xr:uid="{03626D1D-942D-4A14-BF61-933EA69D670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1" authorId="0" shapeId="0" xr:uid="{A46A00EB-9028-4409-9396-3771D3484A5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2" authorId="0" shapeId="0" xr:uid="{9093D402-43C5-47A7-8F0E-715AF523BF9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3" authorId="0" shapeId="0" xr:uid="{8E3206AA-1AE0-4046-8C3A-A73507DB22B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4" authorId="0" shapeId="0" xr:uid="{172E9584-C234-4329-8890-8B245538873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5" authorId="0" shapeId="0" xr:uid="{4BC410AB-2ECF-4C15-B46C-384B5EB17EB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6" authorId="0" shapeId="0" xr:uid="{B27C3755-CBFD-4A49-8EE1-0CA7F1A783C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7" authorId="0" shapeId="0" xr:uid="{8565B027-E099-404E-A28E-FB6FE125498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8" authorId="0" shapeId="0" xr:uid="{C166C593-D335-4D45-B703-DA0AE70CB68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9" authorId="0" shapeId="0" xr:uid="{E68E2C66-FA33-400C-9E3A-B9017FF63FA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0" authorId="0" shapeId="0" xr:uid="{FED94EDF-6648-4118-8FDA-86AEB03063F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1" authorId="0" shapeId="0" xr:uid="{413B7DAB-CB55-41DD-96DF-90257418E65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2" authorId="0" shapeId="0" xr:uid="{0A859C34-6C5E-421D-A80A-D472B29306E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3" authorId="0" shapeId="0" xr:uid="{BDC052EC-D9A4-4EF3-91E4-7C59746DC98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4" authorId="0" shapeId="0" xr:uid="{2DAF4DD6-6C49-4875-A1CE-B771D04E73E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5" authorId="0" shapeId="0" xr:uid="{4D220013-7D67-4979-A419-DAE03B8C85B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6" authorId="0" shapeId="0" xr:uid="{1F64A99E-C36A-4534-BBE2-82CCDC89366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7" authorId="0" shapeId="0" xr:uid="{44B17B1C-5F41-449D-8574-1900EAFD60B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9" authorId="0" shapeId="0" xr:uid="{3733BCF6-0D40-4F89-AD6A-117F171DCDD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0" authorId="0" shapeId="0" xr:uid="{D8A4AD5E-0626-48B2-A62B-5BEE6FB25C7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1" authorId="0" shapeId="0" xr:uid="{11FDA6FF-0724-48C2-805A-E5376455152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2" authorId="0" shapeId="0" xr:uid="{89BE5E79-E716-447F-8CC8-E1B73491A7C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4" authorId="0" shapeId="0" xr:uid="{180D5C6C-4042-4BE9-A1C5-CDCF05B3FE9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5" authorId="0" shapeId="0" xr:uid="{C20B9D45-B477-4A51-B017-D6FA0DA0E09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6" authorId="0" shapeId="0" xr:uid="{44562162-894B-4048-86D8-61404853E8C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7" authorId="0" shapeId="0" xr:uid="{8910E1BC-25F0-4D84-B36C-DE9BDC47862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8" authorId="0" shapeId="0" xr:uid="{2722C4E7-FD72-4E4A-9EC5-F476F12CD87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9" authorId="0" shapeId="0" xr:uid="{A1FA1588-E4A5-41A8-9272-EA9B070B9C3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0" authorId="0" shapeId="0" xr:uid="{3334BD5E-FAD1-40A2-BCDF-A37FD0BBF04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1" authorId="0" shapeId="0" xr:uid="{96E8E8EB-6E76-4141-BB04-8EA7C851CA5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2" authorId="0" shapeId="0" xr:uid="{00EB8D79-3AC0-4D14-AA74-4C29A79B385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3" authorId="0" shapeId="0" xr:uid="{5E6F181B-30BE-467D-87D4-57D40E9AF14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4" authorId="0" shapeId="0" xr:uid="{2F6A5216-60EA-4022-91A4-153CFE5FDDE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5" authorId="0" shapeId="0" xr:uid="{47F9B0BE-753B-4518-BCD6-B8CE92629CF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6" authorId="0" shapeId="0" xr:uid="{B5A4F1A0-30DB-4D8A-BE2B-8A5F73A7EBE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7" authorId="0" shapeId="0" xr:uid="{B123873E-A3A0-4C07-9927-35B6D74491F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8" authorId="0" shapeId="0" xr:uid="{D8E08980-D94A-402F-82B2-E0D2ED7BDCE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9" authorId="0" shapeId="0" xr:uid="{03FF34FE-A859-416B-B324-83A0BC8B43B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1" authorId="0" shapeId="0" xr:uid="{5CDB8FD6-62FD-4A11-99CF-74878344DEB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2" authorId="0" shapeId="0" xr:uid="{028D3405-06AC-444A-B220-C8EC92528B9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3" authorId="0" shapeId="0" xr:uid="{0B242D50-189B-455C-91E1-92311ECF176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5" authorId="0" shapeId="0" xr:uid="{E39676E9-837C-489F-BF87-0110369448B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6" authorId="0" shapeId="0" xr:uid="{38AB666B-6991-4844-A9E6-D639399A2C1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7" authorId="0" shapeId="0" xr:uid="{9C901822-2201-4B80-94A0-DA18D6AC590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8" authorId="0" shapeId="0" xr:uid="{D7A13F33-3CE0-44F9-8632-E374D444812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1" authorId="0" shapeId="0" xr:uid="{F32934E0-BDC7-4B58-9E0C-1F63A3F26D3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2" authorId="0" shapeId="0" xr:uid="{34ECC969-FABA-47B3-89C4-73449C006F5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3" authorId="0" shapeId="0" xr:uid="{DB73DB5E-B2D8-415D-80D9-6AE3FE48358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8" authorId="0" shapeId="0" xr:uid="{D31A13CC-7077-43EA-9137-788D877CE1D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9" authorId="0" shapeId="0" xr:uid="{295AA5A1-066E-475D-B90D-F1F70771152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2" authorId="0" shapeId="0" xr:uid="{1160E851-1F60-4425-B8FB-DDE836770D9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3" authorId="0" shapeId="0" xr:uid="{70177F08-9BDD-41E9-904B-2E5F7AE7479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4" authorId="0" shapeId="0" xr:uid="{BC0CFE11-636B-42EC-8889-317ED6AF0AC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5" authorId="0" shapeId="0" xr:uid="{47D9AC1F-53B5-4A04-8E81-EEB226CB773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6" authorId="0" shapeId="0" xr:uid="{CBBC9462-B042-4E7B-9D1B-4E65C1CDF37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7" authorId="0" shapeId="0" xr:uid="{56D430D6-DA28-43CB-A652-ADF0C3FB4E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8" authorId="0" shapeId="0" xr:uid="{2F83B74C-3FE0-4DBE-932D-7019F090085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9" authorId="0" shapeId="0" xr:uid="{4EC81E3E-C532-427A-9167-2AC5E44FE3C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0" authorId="0" shapeId="0" xr:uid="{B679161B-821B-4591-93C4-3B577088CF1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1" authorId="0" shapeId="0" xr:uid="{BC8A21F2-5610-4CF0-877A-BE6104D7790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3" authorId="0" shapeId="0" xr:uid="{A4151E81-E743-47BA-9888-AB34400CF4E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4" authorId="0" shapeId="0" xr:uid="{9A4CFB46-70B1-498E-AA80-07667AAB104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5" authorId="0" shapeId="0" xr:uid="{A01424FD-0F45-489A-8AF5-D04F5A60E9E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6" authorId="0" shapeId="0" xr:uid="{6E86E058-2C24-457B-A4FF-B57BF61A309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7" authorId="0" shapeId="0" xr:uid="{D4005A61-0794-4545-85B5-7C436562971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8" authorId="0" shapeId="0" xr:uid="{448D20D1-6DDA-4E52-A5EF-E28F7753F0B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9" authorId="0" shapeId="0" xr:uid="{36A6BF1E-F8E1-466A-8915-D213479C669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0" authorId="0" shapeId="0" xr:uid="{77766AC9-1E9B-4700-9951-D0833C23CA8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1" authorId="0" shapeId="0" xr:uid="{1DA587FE-85F3-48EF-B7DF-FF1D7D8D374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2" authorId="0" shapeId="0" xr:uid="{DC103FB9-7AE3-4E42-9840-4450DA61F53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3" authorId="0" shapeId="0" xr:uid="{D3956996-BB26-4ACE-B8C5-C216E84AB0A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6" authorId="0" shapeId="0" xr:uid="{9548E6AD-47FC-49F4-87F7-F0E5308A6EF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8" authorId="0" shapeId="0" xr:uid="{E38CFEF2-1032-4BDD-B720-2A58FBE5513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9" authorId="0" shapeId="0" xr:uid="{0A5F1671-ABF6-4DB2-9A1C-79D4A4D9C13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0" authorId="0" shapeId="0" xr:uid="{EBD050B2-D4E0-4F37-BE18-358612B4195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1" authorId="0" shapeId="0" xr:uid="{78553E92-1CA0-490B-9096-B573775265E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2" authorId="0" shapeId="0" xr:uid="{193E3F3B-09E9-41A0-81DB-FEF933B888C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3" authorId="0" shapeId="0" xr:uid="{EB742F0F-CDF6-4F39-BF28-05EFA8D4D2C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4" authorId="0" shapeId="0" xr:uid="{2E3C624D-1FB9-42E1-A427-9BC23D34758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5" authorId="0" shapeId="0" xr:uid="{5D6021F1-2F86-4178-BADC-C5F2917CDBC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6" authorId="0" shapeId="0" xr:uid="{0A53A0FD-B017-44EC-BA9A-C3B8600DA8A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N447" authorId="0" shapeId="0" xr:uid="{C7329721-E174-48CD-A385-03BCB61152FB}">
      <text>
        <r>
          <rPr>
            <sz val="11"/>
            <color indexed="8"/>
            <rFont val="Arial"/>
            <family val="2"/>
          </rPr>
          <t xml:space="preserve">College Reporting:
Change in formula to include change in PY balance necessary to agree to beginning balance.
</t>
        </r>
      </text>
    </comment>
    <comment ref="Q447" authorId="0" shapeId="0" xr:uid="{64626B49-9B3D-476E-ACEA-EAE769AB2FA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8" authorId="0" shapeId="0" xr:uid="{D8ACCAC2-2930-4400-ABBA-CE64003DA8E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9" authorId="0" shapeId="0" xr:uid="{E4F22BD9-B93E-4A00-9322-B77052330B4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0" authorId="0" shapeId="0" xr:uid="{4249F560-CBED-4307-8B11-B50521649A2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1" authorId="0" shapeId="0" xr:uid="{45FE5A78-55FF-4588-B5B8-C3C26F24392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2" authorId="0" shapeId="0" xr:uid="{D3450FA0-8CD9-4C44-902C-EEA0DAFCB66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3" authorId="0" shapeId="0" xr:uid="{95982638-232C-45CC-AA12-1572862843A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4" authorId="0" shapeId="0" xr:uid="{D89872AB-3BC5-470D-A54D-EB0EF235713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5" authorId="0" shapeId="0" xr:uid="{E7F90ABD-18DA-449E-B5A5-0B035F286AE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6" authorId="0" shapeId="0" xr:uid="{52CAD0C3-2DD3-4307-87C7-EF9FDAA6122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7" authorId="0" shapeId="0" xr:uid="{AB70B318-C1F6-4F79-9DD3-0B97B73356D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8" authorId="0" shapeId="0" xr:uid="{ED35E8A4-005A-46A1-8360-1B1D62320D4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9" authorId="0" shapeId="0" xr:uid="{48100EB4-57B3-45DA-AF89-B1C5DC7D90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0" authorId="0" shapeId="0" xr:uid="{65E066D0-F028-417A-91B3-7ED2C2F9F2E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1" authorId="0" shapeId="0" xr:uid="{3FF795F2-F770-4608-B712-15625524AE6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2" authorId="0" shapeId="0" xr:uid="{ECDDFD41-68B3-4F04-841B-EB83D7BC448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3" authorId="0" shapeId="0" xr:uid="{A2A024A4-49E5-45C7-A84A-CE0A40D390D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4" authorId="0" shapeId="0" xr:uid="{3AC2B080-4AD3-433F-AFB4-1D914A6607A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5" authorId="0" shapeId="0" xr:uid="{ACD52807-ADE7-4034-BFA4-7F2D7EAF6E7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6" authorId="0" shapeId="0" xr:uid="{447CB106-4D9F-47EC-B16F-7933E74F1B0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7" authorId="0" shapeId="0" xr:uid="{1B009900-9B83-49BE-84E4-02CC1F875FE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8" authorId="0" shapeId="0" xr:uid="{B18F9BAA-008C-4C13-92E5-59CE172BC1B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71" authorId="0" shapeId="0" xr:uid="{6506531B-4AA3-48A2-825B-CBA124779A1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72" authorId="0" shapeId="0" xr:uid="{163F555C-BB59-4A22-9DE8-7BD62CA31F4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73" authorId="0" shapeId="0" xr:uid="{77BB277E-4558-4BA8-9FD3-2CF37178A8D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74" authorId="0" shapeId="0" xr:uid="{0151A968-EE00-4A91-8657-D5570EBFCEC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75" authorId="0" shapeId="0" xr:uid="{D326D17D-3B50-4F86-AF0B-2C286B1DEC7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76" authorId="0" shapeId="0" xr:uid="{3F0E2CD2-5967-4DB4-9112-3BA2508E6A9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77" authorId="0" shapeId="0" xr:uid="{0BB0A7FB-00BC-4B8D-863C-8A76E3A39BB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<sst xmlns="http://schemas.openxmlformats.org/spreadsheetml/2006/main" count="2374" uniqueCount="1247">
  <si>
    <t>Summary of Expenditures by Function</t>
  </si>
  <si>
    <t>Current Fund - Unrestricted (Fund 1)</t>
  </si>
  <si>
    <t>Version:</t>
  </si>
  <si>
    <t>FUNCTION</t>
  </si>
  <si>
    <t>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</si>
  <si>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</si>
  <si>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</si>
  <si>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</si>
  <si>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</si>
  <si>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</si>
  <si>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</si>
  <si>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</si>
  <si>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</si>
  <si>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</si>
  <si>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</si>
  <si>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</si>
  <si>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</si>
  <si>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</si>
  <si>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</si>
  <si>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</si>
  <si>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Instructions Regarding Conditional Formatting in Data Entry Cells</t>
  </si>
  <si>
    <t>SEE INSTRUCTIONS IN COLUMN Q BEFORE ENTERING DATA</t>
  </si>
  <si>
    <t>GL Code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</si>
  <si>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</si>
  <si>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</si>
  <si>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</si>
  <si>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</si>
  <si>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</si>
  <si>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</si>
  <si>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</si>
  <si>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</si>
  <si>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</si>
  <si>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</si>
  <si>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</si>
  <si>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</si>
  <si>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10210</t>
  </si>
  <si>
    <t>10220</t>
  </si>
  <si>
    <t>A030</t>
  </si>
  <si>
    <t>Cash on Hand</t>
  </si>
  <si>
    <t>12100</t>
  </si>
  <si>
    <t>A080</t>
  </si>
  <si>
    <t>Accounts  Receivable (non Govt.)</t>
  </si>
  <si>
    <t>13000</t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</si>
  <si>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</si>
  <si>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</si>
  <si>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</si>
  <si>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</si>
  <si>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</si>
  <si>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</si>
  <si>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</si>
  <si>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</si>
  <si>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</si>
  <si>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</si>
  <si>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</si>
  <si>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</si>
  <si>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</si>
  <si>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</si>
  <si>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</si>
  <si>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</si>
  <si>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</si>
  <si>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</si>
  <si>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</si>
  <si>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</si>
  <si>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</si>
  <si>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</si>
  <si>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</si>
  <si>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</si>
  <si>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</si>
  <si>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Prepaid Expenses - Non Current</t>
  </si>
  <si>
    <t>14510</t>
  </si>
  <si>
    <t>A170</t>
  </si>
  <si>
    <t>Other Assets</t>
  </si>
  <si>
    <t>14600</t>
  </si>
  <si>
    <t>A180</t>
  </si>
  <si>
    <t>Deposits Receivable - Current</t>
  </si>
  <si>
    <t>15000</t>
  </si>
  <si>
    <t>A190</t>
  </si>
  <si>
    <t>Deposits Receivable - Non Current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</si>
  <si>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</si>
  <si>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</si>
  <si>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</si>
  <si>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</si>
  <si>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</si>
  <si>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</si>
  <si>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</si>
  <si>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</si>
  <si>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16110</t>
  </si>
  <si>
    <t>Investments - Non-current</t>
  </si>
  <si>
    <t>16200</t>
  </si>
  <si>
    <t>Investments - Non-current Restricted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</si>
  <si>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</si>
  <si>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</si>
  <si>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</si>
  <si>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</si>
  <si>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</si>
  <si>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</si>
  <si>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</si>
  <si>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</si>
  <si>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</si>
  <si>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</si>
  <si>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</si>
  <si>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</si>
  <si>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</si>
  <si>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</si>
  <si>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</si>
  <si>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</si>
  <si>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</si>
  <si>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</si>
  <si>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</si>
  <si>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</si>
  <si>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</si>
  <si>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</si>
  <si>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</si>
  <si>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</si>
  <si>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</si>
  <si>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</si>
  <si>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</si>
  <si>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</si>
  <si>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</si>
  <si>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</si>
  <si>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</si>
  <si>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</si>
  <si>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</si>
  <si>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</si>
  <si>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</si>
  <si>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</si>
  <si>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</si>
  <si>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</si>
  <si>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19000</t>
  </si>
  <si>
    <t>A375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</si>
  <si>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</si>
  <si>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</si>
  <si>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</si>
  <si>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</si>
  <si>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</si>
  <si>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</si>
  <si>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</si>
  <si>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</si>
  <si>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</si>
  <si>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</si>
  <si>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</si>
  <si>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</si>
  <si>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</si>
  <si>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</si>
  <si>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</si>
  <si>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</si>
  <si>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</si>
  <si>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</si>
  <si>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Other Structures &amp; Land Improv., Accumulated Dep. (10 yr)</t>
  </si>
  <si>
    <t>19309</t>
  </si>
  <si>
    <t>A450</t>
  </si>
  <si>
    <t>Furniture, Machinery &amp; Equipment</t>
  </si>
  <si>
    <t>19400</t>
  </si>
  <si>
    <t>19419</t>
  </si>
  <si>
    <t>19500</t>
  </si>
  <si>
    <t>19519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</si>
  <si>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</si>
  <si>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</si>
  <si>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</si>
  <si>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</si>
  <si>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</si>
  <si>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</si>
  <si>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</si>
  <si>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</si>
  <si>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 - Service Concession Arrangement</t>
  </si>
  <si>
    <t>19901</t>
  </si>
  <si>
    <t>Deferred Outflows of Resources - Accum Dec in FV of Securities</t>
  </si>
  <si>
    <t>19902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</si>
  <si>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</si>
  <si>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</si>
  <si>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</si>
  <si>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</si>
  <si>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</si>
  <si>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</si>
  <si>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</si>
  <si>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 (Current)</t>
  </si>
  <si>
    <t>21100</t>
  </si>
  <si>
    <t>Deposits Held In Custody for Others (Non Current)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</si>
  <si>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</si>
  <si>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</si>
  <si>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</si>
  <si>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</si>
  <si>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</si>
  <si>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</si>
  <si>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</si>
  <si>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</si>
  <si>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</si>
  <si>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</si>
  <si>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</si>
  <si>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</si>
  <si>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</si>
  <si>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</si>
  <si>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</si>
  <si>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</si>
  <si>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</si>
  <si>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</si>
  <si>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</si>
  <si>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</si>
  <si>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</si>
  <si>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</si>
  <si>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</si>
  <si>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</si>
  <si>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</si>
  <si>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</si>
  <si>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</si>
  <si>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</si>
  <si>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</si>
  <si>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</si>
  <si>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</si>
  <si>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</si>
  <si>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</si>
  <si>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</si>
  <si>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</si>
  <si>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</si>
  <si>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</si>
  <si>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</si>
  <si>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</si>
  <si>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</si>
  <si>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</si>
  <si>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</si>
  <si>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</si>
  <si>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</si>
  <si>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</si>
  <si>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</si>
  <si>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</si>
  <si>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</si>
  <si>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</si>
  <si>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</si>
  <si>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</si>
  <si>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</si>
  <si>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</si>
  <si>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</si>
  <si>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</si>
  <si>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</si>
  <si>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</si>
  <si>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</si>
  <si>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</si>
  <si>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</si>
  <si>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</si>
  <si>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</si>
  <si>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</si>
  <si>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</si>
  <si>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</si>
  <si>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</si>
  <si>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B230</t>
  </si>
  <si>
    <t>Deposits Refundable to Energy Consortium Members</t>
  </si>
  <si>
    <t>25100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</si>
  <si>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</si>
  <si>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</si>
  <si>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</si>
  <si>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</si>
  <si>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</si>
  <si>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</si>
  <si>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</si>
  <si>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</si>
  <si>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</si>
  <si>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</si>
  <si>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</si>
  <si>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</si>
  <si>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</si>
  <si>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</si>
  <si>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</si>
  <si>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</si>
  <si>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</si>
  <si>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</si>
  <si>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</si>
  <si>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</si>
  <si>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</si>
  <si>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</si>
  <si>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</si>
  <si>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</si>
  <si>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</si>
  <si>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</si>
  <si>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</si>
  <si>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</si>
  <si>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</si>
  <si>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</si>
  <si>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</si>
  <si>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26610</t>
  </si>
  <si>
    <t>B350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</si>
  <si>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</si>
  <si>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</si>
  <si>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</si>
  <si>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</si>
  <si>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</si>
  <si>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</si>
  <si>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</si>
  <si>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</si>
  <si>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</si>
  <si>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</si>
  <si>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</si>
  <si>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</si>
  <si>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</si>
  <si>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</si>
  <si>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</si>
  <si>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</si>
  <si>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</si>
  <si>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</si>
  <si>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</si>
  <si>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</si>
  <si>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</si>
  <si>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</si>
  <si>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</si>
  <si>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</si>
  <si>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</si>
  <si>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</si>
  <si>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</si>
  <si>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</si>
  <si>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</si>
  <si>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</si>
  <si>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</si>
  <si>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</si>
  <si>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</si>
  <si>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</si>
  <si>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</si>
  <si>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</si>
  <si>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</si>
  <si>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</si>
  <si>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</si>
  <si>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Service Concession Arrangement</t>
  </si>
  <si>
    <t>29901</t>
  </si>
  <si>
    <t>Deferred Inflows of Resources -Accum Inc in the FV of Securities</t>
  </si>
  <si>
    <t>29902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</si>
  <si>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</si>
  <si>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</si>
  <si>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</si>
  <si>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</si>
  <si>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</si>
  <si>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</si>
  <si>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</si>
  <si>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</si>
  <si>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</si>
  <si>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</si>
  <si>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</si>
  <si>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</si>
  <si>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</si>
  <si>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</si>
  <si>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</si>
  <si>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</si>
  <si>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</si>
  <si>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</si>
  <si>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</si>
  <si>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</si>
  <si>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</si>
  <si>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</si>
  <si>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</si>
  <si>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</si>
  <si>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</si>
  <si>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</si>
  <si>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</si>
  <si>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</si>
  <si>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</si>
  <si>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</si>
  <si>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</si>
  <si>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</si>
  <si>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</si>
  <si>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</si>
  <si>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</si>
  <si>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</si>
  <si>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</si>
  <si>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</si>
  <si>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</si>
  <si>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</si>
  <si>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</si>
  <si>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</si>
  <si>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</si>
  <si>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</si>
  <si>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</si>
  <si>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</si>
  <si>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</si>
  <si>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</si>
  <si>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</si>
  <si>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</si>
  <si>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</si>
  <si>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</si>
  <si>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</si>
  <si>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</si>
  <si>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</si>
  <si>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</si>
  <si>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</si>
  <si>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</si>
  <si>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</si>
  <si>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</si>
  <si>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</si>
  <si>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</si>
  <si>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</si>
  <si>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</si>
  <si>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</si>
  <si>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</si>
  <si>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</si>
  <si>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</si>
  <si>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</si>
  <si>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</si>
  <si>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</si>
  <si>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</si>
  <si>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</si>
  <si>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</si>
  <si>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</si>
  <si>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</si>
  <si>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</si>
  <si>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</si>
  <si>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</si>
  <si>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</si>
  <si>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</si>
  <si>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</si>
  <si>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</si>
  <si>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</si>
  <si>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</si>
  <si>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</si>
  <si>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</si>
  <si>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</si>
  <si>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</si>
  <si>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</si>
  <si>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</si>
  <si>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</si>
  <si>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</si>
  <si>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</si>
  <si>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</si>
  <si>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Non-Fundable State FTE Enrollments Revenue Control</t>
  </si>
  <si>
    <t>40200</t>
  </si>
  <si>
    <t>Tuition - Lifelong Learning</t>
  </si>
  <si>
    <t>40210</t>
  </si>
  <si>
    <t>D120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</si>
  <si>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</si>
  <si>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</si>
  <si>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</si>
  <si>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</si>
  <si>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</si>
  <si>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</si>
  <si>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</si>
  <si>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</si>
  <si>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</si>
  <si>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</si>
  <si>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E022</t>
  </si>
  <si>
    <t>Full Cost of Instruction (Repeat Course Fee) - PSAV</t>
  </si>
  <si>
    <t>40264</t>
  </si>
  <si>
    <t>E023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</si>
  <si>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</si>
  <si>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</si>
  <si>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</si>
  <si>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</si>
  <si>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</si>
  <si>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</si>
  <si>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</si>
  <si>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</si>
  <si>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</si>
  <si>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</si>
  <si>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</si>
  <si>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</si>
  <si>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</si>
  <si>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</si>
  <si>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</si>
  <si>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</si>
  <si>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</si>
  <si>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</si>
  <si>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</si>
  <si>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</si>
  <si>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</si>
  <si>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</si>
  <si>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</si>
  <si>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</si>
  <si>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</si>
  <si>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</si>
  <si>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</si>
  <si>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</si>
  <si>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</si>
  <si>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</si>
  <si>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</si>
  <si>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</si>
  <si>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</si>
  <si>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</si>
  <si>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</si>
  <si>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</si>
  <si>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</si>
  <si>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</si>
  <si>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</si>
  <si>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</si>
  <si>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</si>
  <si>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</si>
  <si>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</si>
  <si>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</si>
  <si>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</si>
  <si>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</si>
  <si>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</si>
  <si>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</si>
  <si>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</si>
  <si>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</si>
  <si>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</si>
  <si>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</si>
  <si>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</si>
  <si>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</si>
  <si>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</si>
  <si>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</si>
  <si>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</si>
  <si>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</si>
  <si>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</si>
  <si>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</si>
  <si>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</si>
  <si>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</si>
  <si>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</si>
  <si>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</si>
  <si>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</si>
  <si>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</si>
  <si>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</si>
  <si>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</si>
  <si>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</si>
  <si>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</si>
  <si>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</si>
  <si>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</si>
  <si>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</si>
  <si>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</si>
  <si>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</si>
  <si>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</si>
  <si>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</si>
  <si>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</si>
  <si>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</si>
  <si>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</si>
  <si>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</si>
  <si>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</si>
  <si>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</si>
  <si>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</si>
  <si>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</si>
  <si>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</si>
  <si>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</si>
  <si>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</si>
  <si>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</si>
  <si>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</si>
  <si>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</si>
  <si>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F091</t>
  </si>
  <si>
    <t>41910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</si>
  <si>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</si>
  <si>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</si>
  <si>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</si>
  <si>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</si>
  <si>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</si>
  <si>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</si>
  <si>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</si>
  <si>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</si>
  <si>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G053</t>
  </si>
  <si>
    <t>Special Appropriation - Workforce Development (disabled)</t>
  </si>
  <si>
    <t>42140</t>
  </si>
  <si>
    <t>G054</t>
  </si>
  <si>
    <t>Performance Based Incentive Funding - FCSPF</t>
  </si>
  <si>
    <t>42150</t>
  </si>
  <si>
    <t>G055</t>
  </si>
  <si>
    <t>Incentive Grants for Expanding Programs</t>
  </si>
  <si>
    <t>42160</t>
  </si>
  <si>
    <t>G056</t>
  </si>
  <si>
    <t>Critical Deferred Maintenance</t>
  </si>
  <si>
    <t>42170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</si>
  <si>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</si>
  <si>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</si>
  <si>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</si>
  <si>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</si>
  <si>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</si>
  <si>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</si>
  <si>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</si>
  <si>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</si>
  <si>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</si>
  <si>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</si>
  <si>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</si>
  <si>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</si>
  <si>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G121</t>
  </si>
  <si>
    <t>Facilities Enhancement Challenge Grants Appropriations</t>
  </si>
  <si>
    <t>42580</t>
  </si>
  <si>
    <t>G122</t>
  </si>
  <si>
    <t>Distance Learning Grants</t>
  </si>
  <si>
    <t>42590</t>
  </si>
  <si>
    <t>G123</t>
  </si>
  <si>
    <t>Lottery - Community College Program Fund</t>
  </si>
  <si>
    <t>42610</t>
  </si>
  <si>
    <t>G124</t>
  </si>
  <si>
    <t>42620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</si>
  <si>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</si>
  <si>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</si>
  <si>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</si>
  <si>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</si>
  <si>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</si>
  <si>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</si>
  <si>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</si>
  <si>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</si>
  <si>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</si>
  <si>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G133</t>
  </si>
  <si>
    <t>Grants &amp; Contracts - State Student Aid</t>
  </si>
  <si>
    <t>42725</t>
  </si>
  <si>
    <t>G300</t>
  </si>
  <si>
    <t>42900</t>
  </si>
  <si>
    <t>42910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</si>
  <si>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</si>
  <si>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</si>
  <si>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</si>
  <si>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</si>
  <si>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</si>
  <si>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</si>
  <si>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</si>
  <si>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</si>
  <si>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Grants &amp; Contracts Federal Government (Student Aid)</t>
  </si>
  <si>
    <t>43525</t>
  </si>
  <si>
    <t>H012</t>
  </si>
  <si>
    <t>Grants &amp; Contracts Federal Government (Capital Financing)</t>
  </si>
  <si>
    <t>43530</t>
  </si>
  <si>
    <t>H050</t>
  </si>
  <si>
    <t>43900</t>
  </si>
  <si>
    <t>43910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</si>
  <si>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</si>
  <si>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</si>
  <si>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</si>
  <si>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</si>
  <si>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</si>
  <si>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</si>
  <si>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</si>
  <si>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</si>
  <si>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</si>
  <si>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 (Operating)</t>
  </si>
  <si>
    <t>44410</t>
  </si>
  <si>
    <t>Gifts, Grants &amp; Contracts - Private (Non Operating)</t>
  </si>
  <si>
    <t>44420</t>
  </si>
  <si>
    <t>Gifts, Grants &amp; Contracts - Private (Capital Financing)</t>
  </si>
  <si>
    <t>44430</t>
  </si>
  <si>
    <t>J110</t>
  </si>
  <si>
    <t>Indirect Costs Recovered - Private Sources</t>
  </si>
  <si>
    <t>44900</t>
  </si>
  <si>
    <t>J120</t>
  </si>
  <si>
    <t>Refund to Grantor - Private Sources (Operating)</t>
  </si>
  <si>
    <t>44910</t>
  </si>
  <si>
    <t>J121</t>
  </si>
  <si>
    <t>Refund to Grantor - Private Sources (Non-operating)</t>
  </si>
  <si>
    <t>44920</t>
  </si>
  <si>
    <t>J122</t>
  </si>
  <si>
    <t>Refund to Grantor - Private Sources (Capital Financing)</t>
  </si>
  <si>
    <t>44930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</si>
  <si>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</si>
  <si>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</si>
  <si>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</si>
  <si>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</si>
  <si>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</si>
  <si>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</si>
  <si>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</si>
  <si>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</si>
  <si>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K050</t>
  </si>
  <si>
    <t>Housing Fees</t>
  </si>
  <si>
    <t>46000</t>
  </si>
  <si>
    <t>K060</t>
  </si>
  <si>
    <t>Commissions</t>
  </si>
  <si>
    <t>46200</t>
  </si>
  <si>
    <t>K070</t>
  </si>
  <si>
    <t>46400</t>
  </si>
  <si>
    <t>K080</t>
  </si>
  <si>
    <t>Other Sales &amp; Services</t>
  </si>
  <si>
    <t>46600</t>
  </si>
  <si>
    <t>K085</t>
  </si>
  <si>
    <t>Risk Management Consortium Insurance Revenue</t>
  </si>
  <si>
    <t>46650</t>
  </si>
  <si>
    <t>K190</t>
  </si>
  <si>
    <t>Taxable Sales</t>
  </si>
  <si>
    <t>46700</t>
  </si>
  <si>
    <t>K200</t>
  </si>
  <si>
    <t>Interdepartmental Sales</t>
  </si>
  <si>
    <t>46900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</si>
  <si>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</si>
  <si>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</si>
  <si>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</si>
  <si>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</si>
  <si>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</si>
  <si>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</si>
  <si>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</si>
  <si>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</si>
  <si>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</si>
  <si>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</si>
  <si>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</si>
  <si>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</si>
  <si>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</si>
  <si>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</si>
  <si>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</si>
  <si>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</si>
  <si>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</si>
  <si>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</si>
  <si>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</si>
  <si>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</si>
  <si>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</si>
  <si>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</si>
  <si>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N110</t>
  </si>
  <si>
    <t>N230</t>
  </si>
  <si>
    <t>Proceeds from  Capital Assets &amp; Related Long-term Debt</t>
  </si>
  <si>
    <t>49500</t>
  </si>
  <si>
    <t>Gain/Loss from Sale of Property</t>
  </si>
  <si>
    <t>49505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</si>
  <si>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</si>
  <si>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</si>
  <si>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</si>
  <si>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</si>
  <si>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</si>
  <si>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</si>
  <si>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</si>
  <si>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</si>
  <si>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</si>
  <si>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</si>
  <si>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</si>
  <si>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</si>
  <si>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</si>
  <si>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</si>
  <si>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</si>
  <si>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</si>
  <si>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</si>
  <si>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</si>
  <si>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</si>
  <si>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</si>
  <si>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</si>
  <si>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</si>
  <si>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</si>
  <si>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</si>
  <si>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</si>
  <si>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</si>
  <si>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</si>
  <si>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</si>
  <si>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</si>
  <si>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</si>
  <si>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</si>
  <si>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</si>
  <si>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</si>
  <si>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</si>
  <si>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</si>
  <si>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</si>
  <si>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</si>
  <si>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</si>
  <si>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</si>
  <si>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</si>
  <si>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</si>
  <si>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</si>
  <si>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</si>
  <si>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</si>
  <si>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</si>
  <si>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</si>
  <si>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</si>
  <si>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</si>
  <si>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</si>
  <si>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</si>
  <si>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</si>
  <si>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</si>
  <si>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</si>
  <si>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</si>
  <si>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</si>
  <si>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</si>
  <si>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</si>
  <si>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</si>
  <si>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</si>
  <si>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</si>
  <si>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</si>
  <si>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</si>
  <si>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</si>
  <si>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</si>
  <si>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</si>
  <si>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</si>
  <si>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</si>
  <si>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</si>
  <si>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</si>
  <si>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</si>
  <si>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</si>
  <si>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</si>
  <si>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</si>
  <si>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</si>
  <si>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</si>
  <si>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</si>
  <si>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</si>
  <si>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</si>
  <si>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</si>
  <si>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</si>
  <si>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</si>
  <si>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</si>
  <si>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</si>
  <si>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</si>
  <si>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</si>
  <si>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</si>
  <si>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</si>
  <si>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</si>
  <si>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</si>
  <si>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</si>
  <si>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</si>
  <si>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</si>
  <si>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</si>
  <si>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</si>
  <si>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</si>
  <si>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</si>
  <si>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</si>
  <si>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</si>
  <si>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</si>
  <si>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</si>
  <si>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</si>
  <si>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</si>
  <si>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</si>
  <si>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P450</t>
  </si>
  <si>
    <t>Student Employment - Other Government Sources</t>
  </si>
  <si>
    <t>58400</t>
  </si>
  <si>
    <t>P460</t>
  </si>
  <si>
    <t>Employee Awards</t>
  </si>
  <si>
    <t>58500</t>
  </si>
  <si>
    <t>P470</t>
  </si>
  <si>
    <t>Social Security Contributions</t>
  </si>
  <si>
    <t>59100</t>
  </si>
  <si>
    <t>P471</t>
  </si>
  <si>
    <t>Social Security Alternative - Optional College Contribution</t>
  </si>
  <si>
    <t>59112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</si>
  <si>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</si>
  <si>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</si>
  <si>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</si>
  <si>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</si>
  <si>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</si>
  <si>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</si>
  <si>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</si>
  <si>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</si>
  <si>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</si>
  <si>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</si>
  <si>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</si>
  <si>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</si>
  <si>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</si>
  <si>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</si>
  <si>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</si>
  <si>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</si>
  <si>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</si>
  <si>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P671</t>
  </si>
  <si>
    <t>Life Insurance OPEB Expense</t>
  </si>
  <si>
    <t>59602</t>
  </si>
  <si>
    <t>P760</t>
  </si>
  <si>
    <t>Insurance Benefits</t>
  </si>
  <si>
    <t>59700</t>
  </si>
  <si>
    <t>P820</t>
  </si>
  <si>
    <t>Matriculation Benefits &amp; Reimbursement</t>
  </si>
  <si>
    <t>59800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</si>
  <si>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</si>
  <si>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</si>
  <si>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</si>
  <si>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</si>
  <si>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</si>
  <si>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</si>
  <si>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</si>
  <si>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</si>
  <si>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</si>
  <si>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</si>
  <si>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</si>
  <si>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</si>
  <si>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</si>
  <si>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</si>
  <si>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</si>
  <si>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</si>
  <si>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</si>
  <si>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</si>
  <si>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</si>
  <si>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</si>
  <si>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63000</t>
  </si>
  <si>
    <t>Q200</t>
  </si>
  <si>
    <t>Insurance</t>
  </si>
  <si>
    <t>63500</t>
  </si>
  <si>
    <t>Q240</t>
  </si>
  <si>
    <t>Utilities</t>
  </si>
  <si>
    <t>64000</t>
  </si>
  <si>
    <t>Q280</t>
  </si>
  <si>
    <t>Other Services</t>
  </si>
  <si>
    <t>64500</t>
  </si>
  <si>
    <t>Q355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</si>
  <si>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</si>
  <si>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</si>
  <si>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</si>
  <si>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</si>
  <si>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</si>
  <si>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</si>
  <si>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</si>
  <si>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</si>
  <si>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</si>
  <si>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</si>
  <si>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</si>
  <si>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</si>
  <si>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</si>
  <si>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</si>
  <si>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</si>
  <si>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</si>
  <si>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</si>
  <si>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66500</t>
  </si>
  <si>
    <t>Q605</t>
  </si>
  <si>
    <t>Library Resources</t>
  </si>
  <si>
    <t>67000</t>
  </si>
  <si>
    <t>Q615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</si>
  <si>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</si>
  <si>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</si>
  <si>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</si>
  <si>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</si>
  <si>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</si>
  <si>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</si>
  <si>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</si>
  <si>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</si>
  <si>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</si>
  <si>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</si>
  <si>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</si>
  <si>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</si>
  <si>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</si>
  <si>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</si>
  <si>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</si>
  <si>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</si>
  <si>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</si>
  <si>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</si>
  <si>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</si>
  <si>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</si>
  <si>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Q851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</si>
  <si>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</si>
  <si>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</si>
  <si>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</si>
  <si>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</si>
  <si>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</si>
  <si>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</si>
  <si>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</si>
  <si>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</si>
  <si>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</si>
  <si>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</si>
  <si>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</si>
  <si>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</si>
  <si>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</si>
  <si>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</si>
  <si>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</si>
  <si>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</si>
  <si>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</si>
  <si>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</si>
  <si>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</si>
  <si>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</si>
  <si>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</si>
  <si>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</si>
  <si>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</si>
  <si>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</si>
  <si>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</si>
  <si>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</si>
  <si>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</si>
  <si>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</si>
  <si>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</si>
  <si>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</si>
  <si>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</si>
  <si>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</si>
  <si>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</si>
  <si>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</si>
  <si>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</si>
  <si>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</si>
  <si>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</si>
  <si>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</si>
  <si>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</si>
  <si>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</si>
  <si>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</si>
  <si>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</si>
  <si>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</si>
  <si>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</si>
  <si>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</si>
  <si>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</si>
  <si>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</si>
  <si>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</si>
  <si>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</si>
  <si>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</si>
  <si>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</si>
  <si>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</si>
  <si>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</si>
  <si>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</si>
  <si>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</si>
  <si>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</si>
  <si>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</si>
  <si>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</si>
  <si>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</si>
  <si>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</si>
  <si>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</si>
  <si>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</si>
  <si>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</si>
  <si>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</si>
  <si>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</si>
  <si>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</si>
  <si>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</si>
  <si>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</si>
  <si>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</si>
  <si>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</si>
  <si>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EASTERN FLORIDA STATE COLLEGE</t>
  </si>
  <si>
    <t>VALENCIA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</si>
  <si>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</si>
  <si>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</si>
  <si>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</si>
  <si>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</si>
  <si>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</si>
  <si>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</si>
  <si>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</si>
  <si>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</si>
  <si>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</si>
  <si>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</si>
  <si>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</si>
  <si>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</si>
  <si>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</si>
  <si>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</si>
  <si>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</si>
  <si>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</si>
  <si>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</si>
  <si>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SOUTHWESTERN STATE COLLEGE</t>
  </si>
  <si>
    <t>DAYTONA STATE COLLEGE</t>
  </si>
  <si>
    <t>CHIPOLA COLLEGE</t>
  </si>
  <si>
    <t>BROWARD COLLEGE</t>
  </si>
  <si>
    <t>Investments Current Restricted</t>
  </si>
  <si>
    <t>Deferred Outflows of Resources - Other Postemployment Benefits</t>
  </si>
  <si>
    <t>19910</t>
  </si>
  <si>
    <t xml:space="preserve">Other Postemployment Benefits Liability - Current </t>
  </si>
  <si>
    <t>22730</t>
  </si>
  <si>
    <t xml:space="preserve">Other Postemployment Benefits Liability - Non-Current </t>
  </si>
  <si>
    <t>Deferred Inflows of Resources - Other Postemployment Benefits</t>
  </si>
  <si>
    <t>29910</t>
  </si>
  <si>
    <t xml:space="preserve">Deferred Inflows - Irrevocable Split-Interest Agreements </t>
  </si>
  <si>
    <t>29912</t>
  </si>
  <si>
    <t>Deferred Outflows of Resources - Lease Agreements</t>
  </si>
  <si>
    <t>19911</t>
  </si>
  <si>
    <t>Deferred Outflows of Resources - Asset Retirement Obligations</t>
  </si>
  <si>
    <t>19913</t>
  </si>
  <si>
    <t xml:space="preserve">Asset Retirement Obligations - Current </t>
  </si>
  <si>
    <t>26710</t>
  </si>
  <si>
    <t xml:space="preserve">Asset Retirement Obligations - Non Current </t>
  </si>
  <si>
    <t>26720</t>
  </si>
  <si>
    <t xml:space="preserve">Deffered Inflows of Resources - Lease Agreements </t>
  </si>
  <si>
    <t>29911</t>
  </si>
  <si>
    <t>Rental Revenue (Short-Term)</t>
  </si>
  <si>
    <t>Lease Revenue (Long-Term)</t>
  </si>
  <si>
    <t>46500</t>
  </si>
  <si>
    <t>59600</t>
  </si>
  <si>
    <t>Rentals (Short-Term)</t>
  </si>
  <si>
    <t>Lease Payments (Long-Term/Asset &lt;$5,000)</t>
  </si>
  <si>
    <t>63100</t>
  </si>
  <si>
    <t>Lease Payments (Long-Term/Asset =&gt; $5,000)</t>
  </si>
  <si>
    <t>73100</t>
  </si>
  <si>
    <t>(1)                                 Current Funds  Unrestricted</t>
  </si>
  <si>
    <t>(2)                                             Current Funds - Restricted</t>
  </si>
  <si>
    <t>(3)                                         Auxiliary Funds</t>
  </si>
  <si>
    <t>(4)                                    Loan &amp; Endowment Funds</t>
  </si>
  <si>
    <t>(5)                                                          Scholarship Funds</t>
  </si>
  <si>
    <t>(6)                                       Agency Funds</t>
  </si>
  <si>
    <t>(7)                                     Unexpended Plant Funds</t>
  </si>
  <si>
    <t>(8)                                               Debt Service Funds</t>
  </si>
  <si>
    <t>(9)                                                      Invested in Plant Funds</t>
  </si>
  <si>
    <t>QUICK CHECK/WORK AREA</t>
  </si>
  <si>
    <t>AJE Zero Check</t>
  </si>
  <si>
    <t xml:space="preserve">NOTE: AS AN ANALYTICAL TOOL FOR AFR PREPARERS, cells are formatted to change color (to pink with red text) </t>
  </si>
  <si>
    <t>1,3 Cash and Cash Equivalent; all other Restricted CCE</t>
  </si>
  <si>
    <t>if any of the following conditions occur:</t>
  </si>
  <si>
    <t>Cash and Cash Equivalents</t>
  </si>
  <si>
    <t>Accounts Receivable, Net</t>
  </si>
  <si>
    <t>Notes Receivable Current</t>
  </si>
  <si>
    <t>Notes Receivable Non Current</t>
  </si>
  <si>
    <t>Prepaid Expenses, Current</t>
  </si>
  <si>
    <t>Prepaid Expenses, Non Current</t>
  </si>
  <si>
    <t>Deposits</t>
  </si>
  <si>
    <t>NonCurrent Assets -Other Assets</t>
  </si>
  <si>
    <t>1,3 Investments; all other Restricted Investments</t>
  </si>
  <si>
    <t>Restricted Investments</t>
  </si>
  <si>
    <t>1,3 Investments; all other Restricted Investments - Non Current</t>
  </si>
  <si>
    <t>Non Current Restricted Investments</t>
  </si>
  <si>
    <t>Inventory</t>
  </si>
  <si>
    <t>Due From Governmental Agencies</t>
  </si>
  <si>
    <t>Due From Component Unit</t>
  </si>
  <si>
    <t>AJE's should eliminate to  zero - not in Financial Stmts</t>
  </si>
  <si>
    <t>Depreciable Capital Assets,Net</t>
  </si>
  <si>
    <t>Non Depreciable Capital Assets</t>
  </si>
  <si>
    <t>Deposits held for Others - Current</t>
  </si>
  <si>
    <t>Non-current Liabilities (Other Long-Term Liabilities)</t>
  </si>
  <si>
    <t>Salary and Payroll Taxes Payable</t>
  </si>
  <si>
    <t>Compensated Absences - current</t>
  </si>
  <si>
    <t>Compensated Absences - non current</t>
  </si>
  <si>
    <t>OPEB</t>
  </si>
  <si>
    <t>FRS Pension - Current</t>
  </si>
  <si>
    <t>HIS Pension - Current</t>
  </si>
  <si>
    <t>FRS Pension - Non Current</t>
  </si>
  <si>
    <t>HIS Pension - Non Current</t>
  </si>
  <si>
    <t>Other Long Term Liabilities -Current</t>
  </si>
  <si>
    <t>Other Long Term Liabilities -Non Current</t>
  </si>
  <si>
    <t>Bonds Payable - Non Current</t>
  </si>
  <si>
    <t>Notes and Loans Payable - Current</t>
  </si>
  <si>
    <t>Notes and Loans Payable - Non Current</t>
  </si>
  <si>
    <t>Accrued Interest Payable</t>
  </si>
  <si>
    <t>Other Long Term Liabilities</t>
  </si>
  <si>
    <t>Installment Purchases Payable - Current</t>
  </si>
  <si>
    <t>Installment Purchases Payable - Non Current</t>
  </si>
  <si>
    <t>Special Termination Benefits Payable - Current</t>
  </si>
  <si>
    <t>Special Termination Benefits Payable - Non Current</t>
  </si>
  <si>
    <t>Capital Lease - Current</t>
  </si>
  <si>
    <t>Capital Lease - Non Current</t>
  </si>
  <si>
    <t>Asset Retirement Obligations - Current</t>
  </si>
  <si>
    <t>Asset Retirement Obligations - Non Current</t>
  </si>
  <si>
    <t xml:space="preserve">Unearned Revenue </t>
  </si>
  <si>
    <t>Due to Other Governments</t>
  </si>
  <si>
    <t>Due to Component Unit</t>
  </si>
  <si>
    <t>DI - Service Concession Arrangement</t>
  </si>
  <si>
    <t>Accum Inc in FV Securities</t>
  </si>
  <si>
    <t>DI - Pension FRS</t>
  </si>
  <si>
    <t>DI - Pension HIS</t>
  </si>
  <si>
    <t xml:space="preserve">DI - Other Postemployment Benefits </t>
  </si>
  <si>
    <t>DI - Lease Agreements</t>
  </si>
  <si>
    <t>DI - Irrevocable Split-interest Agreements</t>
  </si>
  <si>
    <t>Student Tuition and Fees</t>
  </si>
  <si>
    <t>Tuition-Career and Applied Technology (Formerly PSAV)</t>
  </si>
  <si>
    <t>Out-of-state Fees-Career and Applied Technology (Formerly PSAV)</t>
  </si>
  <si>
    <t>State Capital Appropriations</t>
  </si>
  <si>
    <t>Gifts and Grants</t>
  </si>
  <si>
    <t>Grants &amp; Contracts Federal Government -Stimulus (HEERF) - Institutional</t>
  </si>
  <si>
    <t>43521</t>
  </si>
  <si>
    <t>Grants &amp; Contracts Federal Government -Stimulus (HEERF) - Student</t>
  </si>
  <si>
    <t>43526</t>
  </si>
  <si>
    <t>Capital Grants, Contracts, Gifts, and Fees</t>
  </si>
  <si>
    <t>1 Other Operating Revenues ;  3 Aux Enterprises</t>
  </si>
  <si>
    <t>1,2 Sales and Service of Ed Dept;  3 Aux Enterprises</t>
  </si>
  <si>
    <t>Additions to Endowments</t>
  </si>
  <si>
    <t>Investment Income</t>
  </si>
  <si>
    <t>Other Operating Revenues</t>
  </si>
  <si>
    <t>Uninsured Loss Recovery</t>
  </si>
  <si>
    <t>49521</t>
  </si>
  <si>
    <t>Personnel Services</t>
  </si>
  <si>
    <t>Other Services and Expenses</t>
  </si>
  <si>
    <t>Utilities and Communications</t>
  </si>
  <si>
    <t>Contractual Services</t>
  </si>
  <si>
    <t>Workforce / Wages/ Grant Participant Support Cost</t>
  </si>
  <si>
    <t>Materials and Supplies</t>
  </si>
  <si>
    <t>Scholarships and Waivers</t>
  </si>
  <si>
    <t>Interest on Capital Asset-Related Debt</t>
  </si>
  <si>
    <t>Depreciation</t>
  </si>
  <si>
    <t>Uninsured Loss</t>
  </si>
  <si>
    <t>69521</t>
  </si>
  <si>
    <t>These are capitalized - No expenditures to SRECNP</t>
  </si>
  <si>
    <t>GASB AJEs should net to $0</t>
  </si>
  <si>
    <t>Total Fund Balances to FS</t>
  </si>
  <si>
    <t>1,3 Unrestricted</t>
  </si>
  <si>
    <t>2 Grants and Loans</t>
  </si>
  <si>
    <t>4 Loan and Endowment</t>
  </si>
  <si>
    <t>5 Scholarships</t>
  </si>
  <si>
    <t>7 Capital Projects</t>
  </si>
  <si>
    <t>8 Debt Service</t>
  </si>
  <si>
    <t>Net Investment in Capital Assets</t>
  </si>
  <si>
    <t xml:space="preserve">                                                   </t>
  </si>
  <si>
    <t>NORTH FLORIDA COLLEGE</t>
  </si>
  <si>
    <t>THE COLLEGE OF THE FLORIDA KEYS</t>
  </si>
  <si>
    <t>Lease Receivable, Current</t>
  </si>
  <si>
    <t>14210</t>
  </si>
  <si>
    <t>Lease Receivable,Current</t>
  </si>
  <si>
    <t>Lease Receivable, Non-Current</t>
  </si>
  <si>
    <t>14220</t>
  </si>
  <si>
    <t>Lease Receivable,Non Current</t>
  </si>
  <si>
    <t>total Assets</t>
  </si>
  <si>
    <t>Total Depreciation</t>
  </si>
  <si>
    <t>Net Assets</t>
  </si>
  <si>
    <t>Non-Depreciable Assets - other licences</t>
  </si>
  <si>
    <t>19631</t>
  </si>
  <si>
    <t xml:space="preserve">Non-Depreciable Assets - data licences- perpetual </t>
  </si>
  <si>
    <t>19632</t>
  </si>
  <si>
    <t>Deferred Outflow Related to Service Concession Arrangement</t>
  </si>
  <si>
    <t>Deferred Outflows - Accumulated Decrease in Fair Value of Securities</t>
  </si>
  <si>
    <t xml:space="preserve">Deferred Outflows of Resources - Lease Agreements </t>
  </si>
  <si>
    <t>State and Local Grants and Contracts</t>
  </si>
  <si>
    <t>State Noncapital Appropriations</t>
  </si>
  <si>
    <t>Federal and State Student Financial Aid</t>
  </si>
  <si>
    <t>Federal Grants and Contracts - Operating</t>
  </si>
  <si>
    <t>Nongovernmental Grants and Contracts</t>
  </si>
  <si>
    <t>Auxiliary Enterprises,</t>
  </si>
  <si>
    <t>Net Gain (Loss) on Investments</t>
  </si>
  <si>
    <t>Gain (Loss) on Disposal of Capital Assets</t>
  </si>
  <si>
    <t>Other Nonoperating Revenues</t>
  </si>
  <si>
    <t>Other Licences</t>
  </si>
  <si>
    <t>73001</t>
  </si>
  <si>
    <t>Data Licenses- Perpetual</t>
  </si>
  <si>
    <t>73002</t>
  </si>
  <si>
    <t>State Statutes</t>
  </si>
  <si>
    <t>2023.v02</t>
  </si>
  <si>
    <t>Accounts Receivable, Net; Returned Checks</t>
  </si>
  <si>
    <t>Furniture, Machinery &amp; Equipment(3-10+yrs), Accumulated Deprec.</t>
  </si>
  <si>
    <t>Other Depreciable Assets (3-10+yrs- Capital Assets Class ), Accumulated Deprec.</t>
  </si>
  <si>
    <t>Capital Lease Payable - Current(New Title- Leases Liabilities, Current)</t>
  </si>
  <si>
    <t>Capital Lease Payable - Non-current(New Title- Leases Liabilites, Non-Current)</t>
  </si>
  <si>
    <t>Fund Balance - All Funds</t>
  </si>
  <si>
    <t xml:space="preserve">Refund to Grantor - Local Government </t>
  </si>
  <si>
    <t>Lottery- Other Project</t>
  </si>
  <si>
    <t>Indirect Cost Recovered - (State)</t>
  </si>
  <si>
    <t>Indirect Cost Recovered (Federal)</t>
  </si>
  <si>
    <t>Refund to Grantor - Federal Government</t>
  </si>
  <si>
    <t>Mandatory Transfers-In</t>
  </si>
  <si>
    <t>49100</t>
  </si>
  <si>
    <t>Non-mandatory Transfers-In</t>
  </si>
  <si>
    <t>49200</t>
  </si>
  <si>
    <t>Mandatory Transfers-Out</t>
  </si>
  <si>
    <t>69100</t>
  </si>
  <si>
    <t>Non-mandatory Transfers-Out</t>
  </si>
  <si>
    <t>69200</t>
  </si>
  <si>
    <t>FLORIDA STATE COLLEGE AT JACKSONVILLE</t>
  </si>
  <si>
    <t>% Of Total</t>
  </si>
  <si>
    <t>Personnel 
(GLC  50000s)</t>
  </si>
  <si>
    <t>Current Expense 
(GLC  60000s)</t>
  </si>
  <si>
    <t>Capital Outlay 
(GLC  70000s)</t>
  </si>
  <si>
    <t>Personnel</t>
  </si>
  <si>
    <t>Current Expense</t>
  </si>
  <si>
    <t>Capital Outlay</t>
  </si>
  <si>
    <t>%</t>
  </si>
  <si>
    <t>(GLC  50000s)</t>
  </si>
  <si>
    <t>(GLC  60000s)</t>
  </si>
  <si>
    <t>(GLC  70000s)</t>
  </si>
  <si>
    <t>Of Total</t>
  </si>
  <si>
    <t>Fiscal Year 2023-2024</t>
  </si>
  <si>
    <t>2024.v01</t>
  </si>
  <si>
    <t>Fiscal Year 2023 - 2024</t>
  </si>
  <si>
    <t>TALLAHASSEE STATE COLLEGE</t>
  </si>
  <si>
    <t>For the 2023-2024 Fiscal Year</t>
  </si>
  <si>
    <t>FLORIDA COLLEGE  SYSTEM</t>
  </si>
  <si>
    <t>FY 2023-24 SUMMARY OF ACCOUNTS BY GENERAL LEDGER CODE</t>
  </si>
  <si>
    <t>SBITA Subscription Liability- Initial measurement</t>
  </si>
  <si>
    <t>19501</t>
  </si>
  <si>
    <t>SBITA Implementation Costs -Payment at commencement of subscription term</t>
  </si>
  <si>
    <t>19502</t>
  </si>
  <si>
    <t>SBITA in Progress – Costs Accumulated for capitalization in the implementation stage of SBITA</t>
  </si>
  <si>
    <t>19802</t>
  </si>
  <si>
    <t>SBITA Payable - Current</t>
  </si>
  <si>
    <t>26810</t>
  </si>
  <si>
    <t>SBITA Payable - Non-Current</t>
  </si>
  <si>
    <t>26820</t>
  </si>
  <si>
    <t>Refund to Grantor - State Government</t>
  </si>
  <si>
    <t>Institutional Management - DEI</t>
  </si>
  <si>
    <t>51275</t>
  </si>
  <si>
    <t>Instructional - DEI</t>
  </si>
  <si>
    <t>52275</t>
  </si>
  <si>
    <t>Other Professional - DEI</t>
  </si>
  <si>
    <t>53075</t>
  </si>
  <si>
    <t>Technical, Clerical, Trade &amp; Service - DEI</t>
  </si>
  <si>
    <t>54075</t>
  </si>
  <si>
    <t>Other Services - DEI</t>
  </si>
  <si>
    <t>64575</t>
  </si>
  <si>
    <t>Food Commodity for Educational Program -From Florida</t>
  </si>
  <si>
    <t>65510</t>
  </si>
  <si>
    <t>Food Commodity for Educational Program -Not from Florida</t>
  </si>
  <si>
    <t>65511</t>
  </si>
  <si>
    <t>Other Materials &amp; Supplies</t>
  </si>
  <si>
    <t>Non -Commodity Food(updated)</t>
  </si>
  <si>
    <t>66503</t>
  </si>
  <si>
    <t>Food Commodity -From Florida</t>
  </si>
  <si>
    <t>66520</t>
  </si>
  <si>
    <t>Food Commodity - Not from Florida</t>
  </si>
  <si>
    <t>66521</t>
  </si>
  <si>
    <t>Other Materials &amp; Supplies - DEI</t>
  </si>
  <si>
    <t>66575</t>
  </si>
  <si>
    <t>Non-Commodity Food for Resale(updated)</t>
  </si>
  <si>
    <t>Commodity for Resale- From Florida</t>
  </si>
  <si>
    <t>67511</t>
  </si>
  <si>
    <t>Commodity for Resale- Not from Florida</t>
  </si>
  <si>
    <t>67512</t>
  </si>
  <si>
    <r>
      <rPr>
        <sz val="9"/>
        <color indexed="8"/>
        <rFont val="Arial"/>
        <family val="2"/>
      </rPr>
      <t>Investments - Cash Equivalent</t>
    </r>
    <r>
      <rPr>
        <b/>
        <sz val="9"/>
        <color indexed="10"/>
        <rFont val="Arial"/>
        <family val="2"/>
      </rPr>
      <t xml:space="preserve"> (SBA)</t>
    </r>
  </si>
  <si>
    <r>
      <rPr>
        <sz val="9"/>
        <color indexed="8"/>
        <rFont val="Arial"/>
        <family val="2"/>
      </rPr>
      <t xml:space="preserve">Investments - Cash Equivalent </t>
    </r>
    <r>
      <rPr>
        <b/>
        <sz val="9"/>
        <color indexed="10"/>
        <rFont val="Arial"/>
        <family val="2"/>
      </rPr>
      <t>(SPIA)</t>
    </r>
  </si>
  <si>
    <r>
      <rPr>
        <b/>
        <i/>
        <u/>
        <sz val="9"/>
        <color indexed="56"/>
        <rFont val="Arial"/>
        <family val="2"/>
      </rPr>
      <t>DO NOT</t>
    </r>
    <r>
      <rPr>
        <sz val="9"/>
        <color indexed="56"/>
        <rFont val="Arial"/>
        <family val="2"/>
      </rPr>
      <t xml:space="preserve"> alter correct balances because of highlighting</t>
    </r>
    <r>
      <rPr>
        <sz val="9"/>
        <color indexed="8"/>
        <rFont val="Arial"/>
        <family val="2"/>
      </rPr>
      <t>, contact the College Budget Office at (850) 245-9136 or Dottie.Sisley</t>
    </r>
    <r>
      <rPr>
        <u/>
        <sz val="9"/>
        <color indexed="30"/>
        <rFont val="Arial"/>
        <family val="2"/>
      </rPr>
      <t>@fldoe.org</t>
    </r>
    <r>
      <rPr>
        <sz val="9"/>
        <color indexed="8"/>
        <rFont val="Arial"/>
        <family val="2"/>
      </rPr>
      <t xml:space="preserve"> if you have any questions. </t>
    </r>
  </si>
  <si>
    <r>
      <t xml:space="preserve">Assets Under Capital Lease </t>
    </r>
    <r>
      <rPr>
        <b/>
        <sz val="9"/>
        <color indexed="8"/>
        <rFont val="Arial"/>
        <family val="2"/>
      </rPr>
      <t>( New Title</t>
    </r>
    <r>
      <rPr>
        <sz val="9"/>
        <color indexed="8"/>
        <rFont val="Arial"/>
        <family val="2"/>
      </rPr>
      <t>- Right to Used Lease Assets)</t>
    </r>
  </si>
  <si>
    <r>
      <t xml:space="preserve">Capital Leases, Accumulated Amortization ( </t>
    </r>
    <r>
      <rPr>
        <b/>
        <sz val="9"/>
        <color indexed="8"/>
        <rFont val="Arial"/>
        <family val="2"/>
      </rPr>
      <t>New Title</t>
    </r>
    <r>
      <rPr>
        <sz val="9"/>
        <color indexed="8"/>
        <rFont val="Arial"/>
        <family val="2"/>
      </rPr>
      <t>- Amortization, Right to Used Lease Assets)</t>
    </r>
  </si>
  <si>
    <r>
      <rPr>
        <sz val="9"/>
        <color indexed="10"/>
        <rFont val="Arial"/>
        <family val="2"/>
      </rPr>
      <t>Unencumbered</t>
    </r>
    <r>
      <rPr>
        <sz val="9"/>
        <color indexed="8"/>
        <rFont val="Arial"/>
        <family val="2"/>
      </rPr>
      <t xml:space="preserve"> Fund Balance as % of Total Funds Available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</si>
</sst>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  <numFmt numFmtId="167" formatCode="_(&quot;$&quot;* #,##0.00_);_(&quot;$&quot;* \(#,##0.00\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i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indexed="10"/>
      <name val="Arial"/>
      <family val="2"/>
    </font>
    <font>
      <b/>
      <i/>
      <u/>
      <sz val="9"/>
      <color indexed="56"/>
      <name val="Arial"/>
      <family val="2"/>
    </font>
    <font>
      <sz val="9"/>
      <color indexed="56"/>
      <name val="Arial"/>
      <family val="2"/>
    </font>
    <font>
      <u/>
      <sz val="9"/>
      <color indexed="30"/>
      <name val="Arial"/>
      <family val="2"/>
    </font>
    <font>
      <b/>
      <sz val="9"/>
      <color rgb="FF242424"/>
      <name val="Arial"/>
      <family val="2"/>
    </font>
    <font>
      <b/>
      <sz val="9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9"/>
        <bgColor indexed="29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indexed="57"/>
        <bgColor indexed="57"/>
      </patternFill>
    </fill>
    <fill>
      <patternFill patternType="solid">
        <fgColor indexed="13"/>
        <bgColor indexed="13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26"/>
      </patternFill>
    </fill>
    <fill>
      <patternFill patternType="solid">
        <fgColor rgb="FFFFC000"/>
        <bgColor indexed="9"/>
      </patternFill>
    </fill>
  </fills>
  <borders count="7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</borders>
  <cellStyleXfs count="1392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4" fillId="37" borderId="16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20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5" applyNumberFormat="0" applyAlignment="0" applyProtection="0"/>
    <xf numFmtId="0" fontId="22" fillId="23" borderId="15" applyNumberFormat="0" applyAlignment="0" applyProtection="0"/>
    <xf numFmtId="0" fontId="23" fillId="0" borderId="20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1" applyNumberFormat="0" applyFont="0" applyAlignment="0" applyProtection="0"/>
    <xf numFmtId="0" fontId="1" fillId="2" borderId="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1" fillId="2" borderId="1" applyNumberFormat="0" applyFon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45" fillId="0" borderId="0"/>
    <xf numFmtId="43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3" fillId="0" borderId="0" applyFont="0" applyFill="0" applyBorder="0" applyAlignment="0" applyProtection="0"/>
  </cellStyleXfs>
  <cellXfs count="305">
    <xf numFmtId="0" fontId="0" fillId="0" borderId="0" xfId="0"/>
    <xf numFmtId="0" fontId="5" fillId="0" borderId="0" xfId="4" applyFont="1"/>
    <xf numFmtId="4" fontId="5" fillId="0" borderId="0" xfId="4" applyNumberFormat="1" applyFont="1"/>
    <xf numFmtId="4" fontId="5" fillId="0" borderId="0" xfId="4" applyNumberFormat="1" applyFont="1" applyAlignment="1">
      <alignment horizontal="centerContinuous"/>
    </xf>
    <xf numFmtId="0" fontId="6" fillId="0" borderId="0" xfId="4" applyFont="1" applyAlignment="1">
      <alignment horizontal="left"/>
    </xf>
    <xf numFmtId="4" fontId="5" fillId="0" borderId="7" xfId="4" applyNumberFormat="1" applyFont="1" applyBorder="1"/>
    <xf numFmtId="4" fontId="5" fillId="0" borderId="2" xfId="4" applyNumberFormat="1" applyFont="1" applyBorder="1"/>
    <xf numFmtId="4" fontId="5" fillId="0" borderId="8" xfId="4" applyNumberFormat="1" applyFont="1" applyBorder="1"/>
    <xf numFmtId="4" fontId="5" fillId="0" borderId="9" xfId="4" applyNumberFormat="1" applyFont="1" applyBorder="1"/>
    <xf numFmtId="0" fontId="3" fillId="0" borderId="10" xfId="4" applyFont="1" applyBorder="1" applyAlignment="1">
      <alignment horizontal="center"/>
    </xf>
    <xf numFmtId="4" fontId="5" fillId="0" borderId="4" xfId="4" applyNumberFormat="1" applyFont="1" applyBorder="1" applyAlignment="1">
      <alignment horizontal="left" indent="1"/>
    </xf>
    <xf numFmtId="44" fontId="5" fillId="0" borderId="5" xfId="2" applyFont="1" applyBorder="1" applyAlignment="1" applyProtection="1"/>
    <xf numFmtId="9" fontId="5" fillId="0" borderId="6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5" xfId="4" applyNumberFormat="1" applyFont="1" applyBorder="1"/>
    <xf numFmtId="4" fontId="8" fillId="0" borderId="0" xfId="4" applyNumberFormat="1" applyFont="1"/>
    <xf numFmtId="4" fontId="5" fillId="0" borderId="5" xfId="4" applyNumberFormat="1" applyFont="1" applyBorder="1"/>
    <xf numFmtId="4" fontId="5" fillId="0" borderId="6" xfId="4" applyNumberFormat="1" applyFont="1" applyBorder="1"/>
    <xf numFmtId="43" fontId="5" fillId="16" borderId="0" xfId="1" applyFont="1" applyFill="1" applyAlignment="1" applyProtection="1"/>
    <xf numFmtId="4" fontId="5" fillId="0" borderId="4" xfId="4" applyNumberFormat="1" applyFont="1" applyBorder="1" applyAlignment="1">
      <alignment horizontal="left" indent="3"/>
    </xf>
    <xf numFmtId="3" fontId="5" fillId="0" borderId="0" xfId="4" applyNumberFormat="1" applyFont="1"/>
    <xf numFmtId="44" fontId="5" fillId="0" borderId="11" xfId="2" applyFont="1" applyBorder="1" applyAlignment="1" applyProtection="1"/>
    <xf numFmtId="4" fontId="5" fillId="0" borderId="4" xfId="4" applyNumberFormat="1" applyFont="1" applyBorder="1"/>
    <xf numFmtId="4" fontId="5" fillId="0" borderId="12" xfId="4" applyNumberFormat="1" applyFont="1" applyBorder="1" applyAlignment="1">
      <alignment horizontal="right"/>
    </xf>
    <xf numFmtId="44" fontId="5" fillId="0" borderId="13" xfId="2" applyFont="1" applyBorder="1" applyAlignment="1" applyProtection="1"/>
    <xf numFmtId="9" fontId="5" fillId="0" borderId="14" xfId="3" applyFont="1" applyBorder="1" applyAlignment="1" applyProtection="1"/>
    <xf numFmtId="4" fontId="9" fillId="0" borderId="3" xfId="4" applyNumberFormat="1" applyFont="1" applyBorder="1" applyAlignment="1">
      <alignment wrapText="1"/>
    </xf>
    <xf numFmtId="44" fontId="5" fillId="17" borderId="0" xfId="2" applyFont="1" applyFill="1" applyBorder="1" applyAlignment="1" applyProtection="1"/>
    <xf numFmtId="164" fontId="5" fillId="0" borderId="0" xfId="4" applyNumberFormat="1" applyFont="1"/>
    <xf numFmtId="4" fontId="9" fillId="0" borderId="0" xfId="4" applyNumberFormat="1" applyFont="1" applyAlignment="1">
      <alignment wrapText="1"/>
    </xf>
    <xf numFmtId="0" fontId="3" fillId="0" borderId="0" xfId="4" applyFont="1" applyAlignment="1">
      <alignment horizontal="right"/>
    </xf>
    <xf numFmtId="44" fontId="8" fillId="16" borderId="5" xfId="2" applyFont="1" applyFill="1" applyBorder="1" applyAlignment="1" applyProtection="1"/>
    <xf numFmtId="44" fontId="8" fillId="16" borderId="5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1" xfId="2" applyFont="1" applyFill="1" applyBorder="1" applyAlignment="1" applyProtection="1">
      <protection locked="0"/>
    </xf>
    <xf numFmtId="4" fontId="5" fillId="0" borderId="26" xfId="4" applyNumberFormat="1" applyFont="1" applyBorder="1"/>
    <xf numFmtId="4" fontId="5" fillId="0" borderId="27" xfId="4" applyNumberFormat="1" applyFont="1" applyBorder="1"/>
    <xf numFmtId="4" fontId="5" fillId="0" borderId="28" xfId="4" applyNumberFormat="1" applyFont="1" applyBorder="1"/>
    <xf numFmtId="4" fontId="5" fillId="0" borderId="29" xfId="4" applyNumberFormat="1" applyFont="1" applyBorder="1"/>
    <xf numFmtId="4" fontId="9" fillId="0" borderId="30" xfId="4" applyNumberFormat="1" applyFont="1" applyBorder="1" applyAlignment="1">
      <alignment wrapText="1"/>
    </xf>
    <xf numFmtId="4" fontId="3" fillId="15" borderId="27" xfId="4" applyNumberFormat="1" applyFont="1" applyFill="1" applyBorder="1" applyAlignment="1">
      <alignment horizontal="center"/>
    </xf>
    <xf numFmtId="4" fontId="5" fillId="0" borderId="33" xfId="4" applyNumberFormat="1" applyFont="1" applyBorder="1"/>
    <xf numFmtId="43" fontId="5" fillId="0" borderId="0" xfId="1" applyFont="1" applyBorder="1" applyAlignment="1" applyProtection="1"/>
    <xf numFmtId="0" fontId="3" fillId="0" borderId="0" xfId="4" applyFont="1" applyAlignment="1">
      <alignment horizontal="center"/>
    </xf>
    <xf numFmtId="0" fontId="4" fillId="0" borderId="0" xfId="0" applyFont="1"/>
    <xf numFmtId="0" fontId="3" fillId="0" borderId="0" xfId="4" applyFont="1"/>
    <xf numFmtId="0" fontId="37" fillId="0" borderId="0" xfId="4" applyFont="1" applyAlignment="1">
      <alignment horizontal="center"/>
    </xf>
    <xf numFmtId="0" fontId="4" fillId="0" borderId="0" xfId="4" applyFont="1"/>
    <xf numFmtId="4" fontId="9" fillId="0" borderId="25" xfId="4" applyNumberFormat="1" applyFont="1" applyBorder="1" applyAlignment="1">
      <alignment wrapText="1"/>
    </xf>
    <xf numFmtId="43" fontId="5" fillId="16" borderId="0" xfId="1" applyFont="1" applyFill="1" applyAlignment="1" applyProtection="1">
      <alignment wrapText="1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32" fillId="0" borderId="0" xfId="0" applyFont="1"/>
    <xf numFmtId="0" fontId="33" fillId="0" borderId="0" xfId="0" applyFont="1" applyAlignment="1">
      <alignment horizontal="center"/>
    </xf>
    <xf numFmtId="0" fontId="32" fillId="40" borderId="0" xfId="0" applyFont="1" applyFill="1" applyAlignment="1">
      <alignment horizontal="center" wrapText="1"/>
    </xf>
    <xf numFmtId="0" fontId="39" fillId="40" borderId="37" xfId="0" applyFont="1" applyFill="1" applyBorder="1" applyAlignment="1">
      <alignment horizontal="center"/>
    </xf>
    <xf numFmtId="0" fontId="34" fillId="40" borderId="37" xfId="0" applyFont="1" applyFill="1" applyBorder="1" applyAlignment="1">
      <alignment horizontal="center" vertical="center"/>
    </xf>
    <xf numFmtId="0" fontId="32" fillId="40" borderId="0" xfId="0" applyFont="1" applyFill="1" applyAlignment="1">
      <alignment horizontal="center"/>
    </xf>
    <xf numFmtId="0" fontId="34" fillId="40" borderId="0" xfId="0" applyFont="1" applyFill="1" applyAlignment="1">
      <alignment horizontal="center"/>
    </xf>
    <xf numFmtId="0" fontId="33" fillId="0" borderId="0" xfId="0" applyFont="1" applyAlignment="1">
      <alignment horizontal="center" wrapText="1"/>
    </xf>
    <xf numFmtId="39" fontId="32" fillId="41" borderId="38" xfId="0" applyNumberFormat="1" applyFont="1" applyFill="1" applyBorder="1" applyAlignment="1">
      <alignment horizontal="center" wrapText="1"/>
    </xf>
    <xf numFmtId="49" fontId="32" fillId="41" borderId="38" xfId="0" applyNumberFormat="1" applyFont="1" applyFill="1" applyBorder="1" applyAlignment="1">
      <alignment horizontal="center" wrapText="1"/>
    </xf>
    <xf numFmtId="39" fontId="32" fillId="41" borderId="40" xfId="0" applyNumberFormat="1" applyFont="1" applyFill="1" applyBorder="1" applyAlignment="1">
      <alignment horizontal="center" wrapText="1"/>
    </xf>
    <xf numFmtId="0" fontId="40" fillId="42" borderId="26" xfId="0" applyFont="1" applyFill="1" applyBorder="1" applyAlignment="1">
      <alignment horizontal="left" vertical="center"/>
    </xf>
    <xf numFmtId="0" fontId="33" fillId="0" borderId="0" xfId="0" applyFont="1"/>
    <xf numFmtId="0" fontId="34" fillId="43" borderId="34" xfId="0" applyFont="1" applyFill="1" applyBorder="1" applyAlignment="1">
      <alignment wrapText="1"/>
    </xf>
    <xf numFmtId="49" fontId="34" fillId="43" borderId="0" xfId="0" applyNumberFormat="1" applyFont="1" applyFill="1" applyAlignment="1">
      <alignment horizontal="center"/>
    </xf>
    <xf numFmtId="39" fontId="34" fillId="0" borderId="34" xfId="0" applyNumberFormat="1" applyFont="1" applyBorder="1"/>
    <xf numFmtId="39" fontId="34" fillId="0" borderId="0" xfId="0" applyNumberFormat="1" applyFont="1"/>
    <xf numFmtId="8" fontId="32" fillId="44" borderId="0" xfId="0" applyNumberFormat="1" applyFont="1" applyFill="1" applyAlignment="1">
      <alignment horizontal="center"/>
    </xf>
    <xf numFmtId="0" fontId="34" fillId="0" borderId="41" xfId="0" applyFont="1" applyBorder="1"/>
    <xf numFmtId="0" fontId="34" fillId="42" borderId="0" xfId="0" applyFont="1" applyFill="1" applyAlignment="1">
      <alignment horizontal="left"/>
    </xf>
    <xf numFmtId="0" fontId="32" fillId="0" borderId="42" xfId="0" applyFont="1" applyBorder="1" applyAlignment="1">
      <alignment horizontal="left" wrapText="1"/>
    </xf>
    <xf numFmtId="49" fontId="32" fillId="0" borderId="43" xfId="0" applyNumberFormat="1" applyFont="1" applyBorder="1" applyAlignment="1">
      <alignment horizontal="center"/>
    </xf>
    <xf numFmtId="43" fontId="32" fillId="0" borderId="34" xfId="0" applyNumberFormat="1" applyFont="1" applyBorder="1" applyProtection="1">
      <protection locked="0"/>
    </xf>
    <xf numFmtId="43" fontId="32" fillId="0" borderId="34" xfId="0" applyNumberFormat="1" applyFont="1" applyBorder="1"/>
    <xf numFmtId="43" fontId="32" fillId="42" borderId="39" xfId="0" applyNumberFormat="1" applyFont="1" applyFill="1" applyBorder="1"/>
    <xf numFmtId="0" fontId="34" fillId="42" borderId="0" xfId="0" applyFont="1" applyFill="1" applyAlignment="1">
      <alignment horizontal="left" wrapText="1"/>
    </xf>
    <xf numFmtId="0" fontId="33" fillId="45" borderId="0" xfId="0" applyFont="1" applyFill="1"/>
    <xf numFmtId="0" fontId="32" fillId="0" borderId="0" xfId="0" applyFont="1" applyAlignment="1">
      <alignment horizontal="left" wrapText="1"/>
    </xf>
    <xf numFmtId="49" fontId="32" fillId="0" borderId="44" xfId="0" applyNumberFormat="1" applyFont="1" applyBorder="1" applyAlignment="1">
      <alignment horizontal="center"/>
    </xf>
    <xf numFmtId="43" fontId="32" fillId="46" borderId="39" xfId="0" applyNumberFormat="1" applyFont="1" applyFill="1" applyBorder="1"/>
    <xf numFmtId="0" fontId="34" fillId="42" borderId="0" xfId="0" applyFont="1" applyFill="1" applyAlignment="1">
      <alignment horizontal="center" wrapText="1"/>
    </xf>
    <xf numFmtId="49" fontId="32" fillId="0" borderId="0" xfId="0" applyNumberFormat="1" applyFont="1" applyAlignment="1">
      <alignment horizontal="center"/>
    </xf>
    <xf numFmtId="0" fontId="32" fillId="42" borderId="45" xfId="0" applyFont="1" applyFill="1" applyBorder="1" applyAlignment="1">
      <alignment wrapText="1"/>
    </xf>
    <xf numFmtId="0" fontId="32" fillId="42" borderId="45" xfId="0" applyFont="1" applyFill="1" applyBorder="1" applyAlignment="1">
      <alignment horizontal="left" wrapText="1"/>
    </xf>
    <xf numFmtId="0" fontId="32" fillId="42" borderId="46" xfId="0" applyFont="1" applyFill="1" applyBorder="1" applyAlignment="1">
      <alignment wrapText="1"/>
    </xf>
    <xf numFmtId="165" fontId="32" fillId="0" borderId="0" xfId="0" applyNumberFormat="1" applyFont="1"/>
    <xf numFmtId="0" fontId="33" fillId="41" borderId="0" xfId="0" applyFont="1" applyFill="1"/>
    <xf numFmtId="43" fontId="32" fillId="44" borderId="34" xfId="0" applyNumberFormat="1" applyFont="1" applyFill="1" applyBorder="1"/>
    <xf numFmtId="0" fontId="32" fillId="0" borderId="34" xfId="0" applyFont="1" applyBorder="1" applyAlignment="1">
      <alignment horizontal="left" wrapText="1"/>
    </xf>
    <xf numFmtId="43" fontId="32" fillId="41" borderId="42" xfId="0" applyNumberFormat="1" applyFont="1" applyFill="1" applyBorder="1" applyProtection="1">
      <protection locked="0"/>
    </xf>
    <xf numFmtId="43" fontId="32" fillId="41" borderId="47" xfId="0" applyNumberFormat="1" applyFont="1" applyFill="1" applyBorder="1" applyProtection="1">
      <protection locked="0"/>
    </xf>
    <xf numFmtId="43" fontId="32" fillId="41" borderId="43" xfId="0" applyNumberFormat="1" applyFont="1" applyFill="1" applyBorder="1"/>
    <xf numFmtId="43" fontId="32" fillId="41" borderId="42" xfId="0" applyNumberFormat="1" applyFont="1" applyFill="1" applyBorder="1"/>
    <xf numFmtId="0" fontId="34" fillId="0" borderId="34" xfId="0" applyFont="1" applyBorder="1" applyAlignment="1">
      <alignment horizontal="left" wrapText="1"/>
    </xf>
    <xf numFmtId="43" fontId="32" fillId="41" borderId="34" xfId="0" applyNumberFormat="1" applyFont="1" applyFill="1" applyBorder="1"/>
    <xf numFmtId="43" fontId="32" fillId="41" borderId="24" xfId="0" applyNumberFormat="1" applyFont="1" applyFill="1" applyBorder="1"/>
    <xf numFmtId="43" fontId="32" fillId="41" borderId="0" xfId="0" applyNumberFormat="1" applyFont="1" applyFill="1"/>
    <xf numFmtId="43" fontId="32" fillId="0" borderId="42" xfId="0" applyNumberFormat="1" applyFont="1" applyBorder="1" applyProtection="1">
      <protection locked="0"/>
    </xf>
    <xf numFmtId="43" fontId="32" fillId="0" borderId="42" xfId="0" applyNumberFormat="1" applyFont="1" applyBorder="1"/>
    <xf numFmtId="0" fontId="34" fillId="43" borderId="42" xfId="0" applyFont="1" applyFill="1" applyBorder="1" applyAlignment="1">
      <alignment horizontal="left" wrapText="1"/>
    </xf>
    <xf numFmtId="49" fontId="32" fillId="43" borderId="43" xfId="0" applyNumberFormat="1" applyFont="1" applyFill="1" applyBorder="1" applyAlignment="1">
      <alignment horizontal="center"/>
    </xf>
    <xf numFmtId="0" fontId="34" fillId="0" borderId="42" xfId="0" applyFont="1" applyBorder="1" applyAlignment="1">
      <alignment horizontal="left" wrapText="1"/>
    </xf>
    <xf numFmtId="0" fontId="32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32" fillId="0" borderId="34" xfId="0" applyFont="1" applyBorder="1" applyAlignment="1">
      <alignment wrapText="1"/>
    </xf>
    <xf numFmtId="43" fontId="32" fillId="41" borderId="38" xfId="0" applyNumberFormat="1" applyFont="1" applyFill="1" applyBorder="1"/>
    <xf numFmtId="0" fontId="34" fillId="43" borderId="42" xfId="0" applyFont="1" applyFill="1" applyBorder="1" applyAlignment="1">
      <alignment wrapText="1"/>
    </xf>
    <xf numFmtId="0" fontId="34" fillId="0" borderId="42" xfId="0" applyFont="1" applyBorder="1" applyAlignment="1">
      <alignment wrapText="1"/>
    </xf>
    <xf numFmtId="0" fontId="32" fillId="43" borderId="0" xfId="0" applyFont="1" applyFill="1"/>
    <xf numFmtId="0" fontId="35" fillId="0" borderId="0" xfId="0" applyFont="1"/>
    <xf numFmtId="0" fontId="32" fillId="0" borderId="42" xfId="0" applyFont="1" applyBorder="1" applyAlignment="1">
      <alignment wrapText="1"/>
    </xf>
    <xf numFmtId="43" fontId="32" fillId="41" borderId="38" xfId="0" applyNumberFormat="1" applyFont="1" applyFill="1" applyBorder="1" applyAlignment="1" applyProtection="1">
      <alignment horizontal="right"/>
      <protection locked="0"/>
    </xf>
    <xf numFmtId="43" fontId="32" fillId="42" borderId="50" xfId="0" applyNumberFormat="1" applyFont="1" applyFill="1" applyBorder="1"/>
    <xf numFmtId="0" fontId="34" fillId="0" borderId="34" xfId="0" applyFont="1" applyBorder="1" applyAlignment="1">
      <alignment wrapText="1"/>
    </xf>
    <xf numFmtId="49" fontId="32" fillId="43" borderId="0" xfId="0" applyNumberFormat="1" applyFont="1" applyFill="1" applyAlignment="1">
      <alignment horizontal="center"/>
    </xf>
    <xf numFmtId="165" fontId="36" fillId="0" borderId="0" xfId="0" applyNumberFormat="1" applyFont="1"/>
    <xf numFmtId="43" fontId="32" fillId="43" borderId="35" xfId="0" applyNumberFormat="1" applyFont="1" applyFill="1" applyBorder="1"/>
    <xf numFmtId="49" fontId="34" fillId="0" borderId="0" xfId="0" applyNumberFormat="1" applyFont="1" applyAlignment="1">
      <alignment horizontal="center"/>
    </xf>
    <xf numFmtId="43" fontId="32" fillId="47" borderId="39" xfId="0" applyNumberFormat="1" applyFont="1" applyFill="1" applyBorder="1"/>
    <xf numFmtId="0" fontId="34" fillId="0" borderId="0" xfId="0" applyFont="1" applyAlignment="1">
      <alignment horizontal="left" wrapText="1"/>
    </xf>
    <xf numFmtId="43" fontId="32" fillId="0" borderId="0" xfId="0" applyNumberFormat="1" applyFont="1" applyProtection="1">
      <protection locked="0"/>
    </xf>
    <xf numFmtId="49" fontId="34" fillId="43" borderId="38" xfId="0" applyNumberFormat="1" applyFont="1" applyFill="1" applyBorder="1" applyAlignment="1">
      <alignment horizontal="center"/>
    </xf>
    <xf numFmtId="43" fontId="32" fillId="43" borderId="38" xfId="0" applyNumberFormat="1" applyFont="1" applyFill="1" applyBorder="1" applyProtection="1">
      <protection locked="0"/>
    </xf>
    <xf numFmtId="49" fontId="34" fillId="43" borderId="51" xfId="0" applyNumberFormat="1" applyFont="1" applyFill="1" applyBorder="1" applyAlignment="1">
      <alignment horizontal="center"/>
    </xf>
    <xf numFmtId="43" fontId="32" fillId="43" borderId="51" xfId="0" applyNumberFormat="1" applyFont="1" applyFill="1" applyBorder="1" applyAlignment="1" applyProtection="1">
      <alignment horizontal="center"/>
      <protection locked="0"/>
    </xf>
    <xf numFmtId="0" fontId="34" fillId="43" borderId="49" xfId="0" applyFont="1" applyFill="1" applyBorder="1" applyAlignment="1">
      <alignment wrapText="1"/>
    </xf>
    <xf numFmtId="49" fontId="34" fillId="43" borderId="48" xfId="0" applyNumberFormat="1" applyFont="1" applyFill="1" applyBorder="1" applyAlignment="1">
      <alignment horizontal="center"/>
    </xf>
    <xf numFmtId="43" fontId="32" fillId="43" borderId="48" xfId="0" applyNumberFormat="1" applyFont="1" applyFill="1" applyBorder="1" applyAlignment="1" applyProtection="1">
      <alignment horizontal="center"/>
      <protection locked="0"/>
    </xf>
    <xf numFmtId="43" fontId="32" fillId="0" borderId="37" xfId="0" applyNumberFormat="1" applyFont="1" applyBorder="1" applyProtection="1">
      <protection locked="0"/>
    </xf>
    <xf numFmtId="39" fontId="32" fillId="0" borderId="36" xfId="0" applyNumberFormat="1" applyFont="1" applyBorder="1"/>
    <xf numFmtId="39" fontId="32" fillId="0" borderId="0" xfId="0" applyNumberFormat="1" applyFont="1"/>
    <xf numFmtId="0" fontId="32" fillId="43" borderId="34" xfId="0" applyFont="1" applyFill="1" applyBorder="1" applyAlignment="1">
      <alignment horizontal="right" wrapText="1"/>
    </xf>
    <xf numFmtId="49" fontId="36" fillId="43" borderId="0" xfId="0" applyNumberFormat="1" applyFont="1" applyFill="1" applyAlignment="1">
      <alignment horizontal="center"/>
    </xf>
    <xf numFmtId="39" fontId="32" fillId="0" borderId="0" xfId="0" applyNumberFormat="1" applyFont="1" applyAlignment="1">
      <alignment horizontal="right"/>
    </xf>
    <xf numFmtId="39" fontId="32" fillId="0" borderId="43" xfId="0" applyNumberFormat="1" applyFont="1" applyBorder="1"/>
    <xf numFmtId="0" fontId="7" fillId="0" borderId="0" xfId="0" applyFont="1"/>
    <xf numFmtId="166" fontId="34" fillId="0" borderId="0" xfId="0" applyNumberFormat="1" applyFont="1"/>
    <xf numFmtId="39" fontId="42" fillId="0" borderId="0" xfId="0" applyNumberFormat="1" applyFont="1"/>
    <xf numFmtId="0" fontId="32" fillId="0" borderId="0" xfId="0" applyFont="1" applyAlignment="1">
      <alignment wrapText="1"/>
    </xf>
    <xf numFmtId="0" fontId="34" fillId="41" borderId="52" xfId="0" applyFont="1" applyFill="1" applyBorder="1"/>
    <xf numFmtId="0" fontId="34" fillId="41" borderId="53" xfId="0" applyFont="1" applyFill="1" applyBorder="1"/>
    <xf numFmtId="0" fontId="36" fillId="47" borderId="46" xfId="0" applyFont="1" applyFill="1" applyBorder="1"/>
    <xf numFmtId="0" fontId="36" fillId="47" borderId="55" xfId="0" applyFont="1" applyFill="1" applyBorder="1"/>
    <xf numFmtId="0" fontId="36" fillId="0" borderId="0" xfId="0" applyFont="1" applyAlignment="1">
      <alignment wrapText="1"/>
    </xf>
    <xf numFmtId="0" fontId="32" fillId="43" borderId="0" xfId="0" applyFont="1" applyFill="1" applyAlignment="1">
      <alignment wrapText="1"/>
    </xf>
    <xf numFmtId="39" fontId="36" fillId="0" borderId="0" xfId="0" applyNumberFormat="1" applyFont="1"/>
    <xf numFmtId="0" fontId="36" fillId="47" borderId="52" xfId="0" applyFont="1" applyFill="1" applyBorder="1"/>
    <xf numFmtId="0" fontId="36" fillId="47" borderId="54" xfId="0" applyFont="1" applyFill="1" applyBorder="1"/>
    <xf numFmtId="165" fontId="36" fillId="43" borderId="0" xfId="0" applyNumberFormat="1" applyFont="1" applyFill="1" applyAlignment="1">
      <alignment wrapText="1"/>
    </xf>
    <xf numFmtId="165" fontId="32" fillId="43" borderId="0" xfId="0" applyNumberFormat="1" applyFont="1" applyFill="1" applyAlignment="1">
      <alignment wrapText="1"/>
    </xf>
    <xf numFmtId="165" fontId="36" fillId="43" borderId="37" xfId="0" applyNumberFormat="1" applyFont="1" applyFill="1" applyBorder="1" applyAlignment="1">
      <alignment wrapText="1"/>
    </xf>
    <xf numFmtId="49" fontId="36" fillId="43" borderId="37" xfId="0" applyNumberFormat="1" applyFont="1" applyFill="1" applyBorder="1" applyAlignment="1">
      <alignment horizontal="center"/>
    </xf>
    <xf numFmtId="0" fontId="36" fillId="47" borderId="26" xfId="0" applyFont="1" applyFill="1" applyBorder="1" applyAlignment="1">
      <alignment wrapText="1"/>
    </xf>
    <xf numFmtId="49" fontId="32" fillId="47" borderId="26" xfId="0" applyNumberFormat="1" applyFont="1" applyFill="1" applyBorder="1" applyAlignment="1">
      <alignment wrapText="1"/>
    </xf>
    <xf numFmtId="0" fontId="36" fillId="47" borderId="0" xfId="0" applyFont="1" applyFill="1" applyAlignment="1">
      <alignment wrapText="1"/>
    </xf>
    <xf numFmtId="49" fontId="32" fillId="47" borderId="0" xfId="0" applyNumberFormat="1" applyFont="1" applyFill="1" applyAlignment="1">
      <alignment wrapText="1"/>
    </xf>
    <xf numFmtId="44" fontId="5" fillId="0" borderId="0" xfId="4" applyNumberFormat="1" applyFont="1"/>
    <xf numFmtId="0" fontId="4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7" fontId="6" fillId="0" borderId="0" xfId="0" applyNumberFormat="1" applyFont="1" applyAlignment="1">
      <alignment horizontal="center"/>
    </xf>
    <xf numFmtId="4" fontId="44" fillId="0" borderId="0" xfId="0" applyNumberFormat="1" applyFont="1"/>
    <xf numFmtId="4" fontId="44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" fontId="44" fillId="0" borderId="56" xfId="0" applyNumberFormat="1" applyFont="1" applyBorder="1"/>
    <xf numFmtId="4" fontId="44" fillId="0" borderId="60" xfId="0" applyNumberFormat="1" applyFont="1" applyBorder="1"/>
    <xf numFmtId="4" fontId="44" fillId="0" borderId="61" xfId="0" applyNumberFormat="1" applyFont="1" applyBorder="1"/>
    <xf numFmtId="4" fontId="44" fillId="0" borderId="26" xfId="0" applyNumberFormat="1" applyFont="1" applyBorder="1"/>
    <xf numFmtId="4" fontId="44" fillId="0" borderId="57" xfId="0" applyNumberFormat="1" applyFont="1" applyBorder="1"/>
    <xf numFmtId="4" fontId="44" fillId="0" borderId="58" xfId="0" applyNumberFormat="1" applyFont="1" applyBorder="1"/>
    <xf numFmtId="0" fontId="6" fillId="0" borderId="62" xfId="0" applyFont="1" applyBorder="1" applyAlignment="1">
      <alignment horizontal="center"/>
    </xf>
    <xf numFmtId="4" fontId="44" fillId="0" borderId="45" xfId="0" applyNumberFormat="1" applyFont="1" applyBorder="1" applyAlignment="1">
      <alignment horizontal="left"/>
    </xf>
    <xf numFmtId="44" fontId="44" fillId="0" borderId="59" xfId="0" applyNumberFormat="1" applyFont="1" applyBorder="1"/>
    <xf numFmtId="9" fontId="44" fillId="0" borderId="41" xfId="0" applyNumberFormat="1" applyFont="1" applyBorder="1"/>
    <xf numFmtId="43" fontId="44" fillId="42" borderId="0" xfId="0" applyNumberFormat="1" applyFont="1" applyFill="1"/>
    <xf numFmtId="4" fontId="44" fillId="0" borderId="59" xfId="0" applyNumberFormat="1" applyFont="1" applyBorder="1"/>
    <xf numFmtId="4" fontId="44" fillId="0" borderId="41" xfId="0" applyNumberFormat="1" applyFont="1" applyBorder="1"/>
    <xf numFmtId="4" fontId="44" fillId="0" borderId="45" xfId="0" applyNumberFormat="1" applyFont="1" applyBorder="1" applyAlignment="1">
      <alignment horizontal="left" indent="3"/>
    </xf>
    <xf numFmtId="3" fontId="44" fillId="0" borderId="0" xfId="0" applyNumberFormat="1" applyFont="1"/>
    <xf numFmtId="44" fontId="44" fillId="0" borderId="67" xfId="0" applyNumberFormat="1" applyFont="1" applyBorder="1"/>
    <xf numFmtId="4" fontId="44" fillId="0" borderId="45" xfId="0" applyNumberFormat="1" applyFont="1" applyBorder="1"/>
    <xf numFmtId="4" fontId="44" fillId="0" borderId="46" xfId="0" applyNumberFormat="1" applyFont="1" applyBorder="1" applyAlignment="1">
      <alignment horizontal="right"/>
    </xf>
    <xf numFmtId="44" fontId="44" fillId="0" borderId="68" xfId="0" applyNumberFormat="1" applyFont="1" applyBorder="1"/>
    <xf numFmtId="9" fontId="44" fillId="0" borderId="55" xfId="0" applyNumberFormat="1" applyFont="1" applyBorder="1"/>
    <xf numFmtId="4" fontId="32" fillId="0" borderId="26" xfId="0" applyNumberFormat="1" applyFont="1" applyBorder="1" applyAlignment="1">
      <alignment wrapText="1"/>
    </xf>
    <xf numFmtId="44" fontId="44" fillId="42" borderId="0" xfId="0" applyNumberFormat="1" applyFont="1" applyFill="1"/>
    <xf numFmtId="164" fontId="44" fillId="0" borderId="0" xfId="0" applyNumberFormat="1" applyFont="1"/>
    <xf numFmtId="4" fontId="32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44" fillId="0" borderId="0" xfId="1375" applyFont="1"/>
    <xf numFmtId="0" fontId="6" fillId="0" borderId="0" xfId="1375" applyFont="1" applyAlignment="1">
      <alignment horizontal="right"/>
    </xf>
    <xf numFmtId="0" fontId="6" fillId="0" borderId="0" xfId="1375" applyFont="1"/>
    <xf numFmtId="0" fontId="6" fillId="0" borderId="0" xfId="1375" applyFont="1" applyAlignment="1">
      <alignment horizontal="center"/>
    </xf>
    <xf numFmtId="0" fontId="6" fillId="0" borderId="0" xfId="1375" applyFont="1" applyAlignment="1">
      <alignment horizontal="left"/>
    </xf>
    <xf numFmtId="43" fontId="44" fillId="42" borderId="0" xfId="1375" applyNumberFormat="1" applyFont="1" applyFill="1"/>
    <xf numFmtId="4" fontId="44" fillId="0" borderId="0" xfId="1375" applyNumberFormat="1" applyFont="1"/>
    <xf numFmtId="4" fontId="44" fillId="0" borderId="0" xfId="1375" applyNumberFormat="1" applyFont="1" applyAlignment="1">
      <alignment horizontal="center"/>
    </xf>
    <xf numFmtId="4" fontId="44" fillId="0" borderId="56" xfId="1375" applyNumberFormat="1" applyFont="1" applyBorder="1"/>
    <xf numFmtId="4" fontId="44" fillId="0" borderId="57" xfId="1375" applyNumberFormat="1" applyFont="1" applyBorder="1"/>
    <xf numFmtId="4" fontId="44" fillId="0" borderId="26" xfId="1375" applyNumberFormat="1" applyFont="1" applyBorder="1"/>
    <xf numFmtId="4" fontId="44" fillId="0" borderId="58" xfId="1375" applyNumberFormat="1" applyFont="1" applyBorder="1"/>
    <xf numFmtId="0" fontId="6" fillId="0" borderId="62" xfId="1375" applyFont="1" applyBorder="1" applyAlignment="1">
      <alignment horizontal="center"/>
    </xf>
    <xf numFmtId="4" fontId="44" fillId="0" borderId="45" xfId="1375" applyNumberFormat="1" applyFont="1" applyBorder="1" applyAlignment="1">
      <alignment horizontal="left"/>
    </xf>
    <xf numFmtId="44" fontId="44" fillId="0" borderId="59" xfId="1375" applyNumberFormat="1" applyFont="1" applyBorder="1"/>
    <xf numFmtId="9" fontId="44" fillId="0" borderId="41" xfId="1375" applyNumberFormat="1" applyFont="1" applyBorder="1"/>
    <xf numFmtId="4" fontId="44" fillId="0" borderId="59" xfId="1375" applyNumberFormat="1" applyFont="1" applyBorder="1"/>
    <xf numFmtId="4" fontId="44" fillId="0" borderId="41" xfId="1375" applyNumberFormat="1" applyFont="1" applyBorder="1"/>
    <xf numFmtId="3" fontId="44" fillId="0" borderId="0" xfId="1375" applyNumberFormat="1" applyFont="1"/>
    <xf numFmtId="44" fontId="44" fillId="0" borderId="67" xfId="1375" applyNumberFormat="1" applyFont="1" applyBorder="1"/>
    <xf numFmtId="4" fontId="44" fillId="0" borderId="45" xfId="1375" applyNumberFormat="1" applyFont="1" applyBorder="1"/>
    <xf numFmtId="4" fontId="44" fillId="0" borderId="46" xfId="1375" applyNumberFormat="1" applyFont="1" applyBorder="1" applyAlignment="1">
      <alignment horizontal="right"/>
    </xf>
    <xf numFmtId="44" fontId="44" fillId="0" borderId="68" xfId="1375" applyNumberFormat="1" applyFont="1" applyBorder="1"/>
    <xf numFmtId="9" fontId="44" fillId="0" borderId="55" xfId="1375" applyNumberFormat="1" applyFont="1" applyBorder="1"/>
    <xf numFmtId="4" fontId="32" fillId="0" borderId="26" xfId="1375" applyNumberFormat="1" applyFont="1" applyBorder="1" applyAlignment="1">
      <alignment wrapText="1"/>
    </xf>
    <xf numFmtId="44" fontId="44" fillId="42" borderId="0" xfId="1375" applyNumberFormat="1" applyFont="1" applyFill="1"/>
    <xf numFmtId="164" fontId="44" fillId="0" borderId="0" xfId="1375" applyNumberFormat="1" applyFont="1"/>
    <xf numFmtId="4" fontId="32" fillId="0" borderId="0" xfId="1375" applyNumberFormat="1" applyFont="1" applyAlignment="1">
      <alignment wrapText="1"/>
    </xf>
    <xf numFmtId="167" fontId="6" fillId="0" borderId="0" xfId="1375" applyNumberFormat="1" applyFont="1" applyAlignment="1">
      <alignment horizontal="center"/>
    </xf>
    <xf numFmtId="4" fontId="44" fillId="0" borderId="45" xfId="1375" applyNumberFormat="1" applyFont="1" applyBorder="1" applyAlignment="1">
      <alignment horizontal="left" indent="3"/>
    </xf>
    <xf numFmtId="44" fontId="8" fillId="42" borderId="41" xfId="1375" applyNumberFormat="1" applyFont="1" applyFill="1" applyBorder="1" applyProtection="1">
      <protection locked="0"/>
    </xf>
    <xf numFmtId="4" fontId="44" fillId="0" borderId="60" xfId="1375" applyNumberFormat="1" applyFont="1" applyBorder="1"/>
    <xf numFmtId="4" fontId="44" fillId="0" borderId="61" xfId="1375" applyNumberFormat="1" applyFont="1" applyBorder="1"/>
    <xf numFmtId="44" fontId="8" fillId="42" borderId="63" xfId="1375" applyNumberFormat="1" applyFont="1" applyFill="1" applyBorder="1" applyProtection="1">
      <protection locked="0"/>
    </xf>
    <xf numFmtId="44" fontId="8" fillId="42" borderId="64" xfId="1375" applyNumberFormat="1" applyFont="1" applyFill="1" applyBorder="1" applyProtection="1">
      <protection locked="0"/>
    </xf>
    <xf numFmtId="44" fontId="8" fillId="42" borderId="65" xfId="1375" applyNumberFormat="1" applyFont="1" applyFill="1" applyBorder="1" applyProtection="1">
      <protection locked="0"/>
    </xf>
    <xf numFmtId="44" fontId="8" fillId="42" borderId="66" xfId="1375" applyNumberFormat="1" applyFont="1" applyFill="1" applyBorder="1" applyProtection="1">
      <protection locked="0"/>
    </xf>
    <xf numFmtId="43" fontId="32" fillId="42" borderId="34" xfId="0" applyNumberFormat="1" applyFont="1" applyFill="1" applyBorder="1" applyProtection="1">
      <protection locked="0"/>
    </xf>
    <xf numFmtId="0" fontId="46" fillId="49" borderId="0" xfId="0" applyFont="1" applyFill="1" applyAlignment="1">
      <alignment horizontal="left" wrapText="1"/>
    </xf>
    <xf numFmtId="49" fontId="46" fillId="49" borderId="0" xfId="0" applyNumberFormat="1" applyFont="1" applyFill="1" applyAlignment="1">
      <alignment horizontal="center"/>
    </xf>
    <xf numFmtId="0" fontId="46" fillId="0" borderId="0" xfId="0" applyFont="1" applyAlignment="1">
      <alignment horizontal="left" wrapText="1"/>
    </xf>
    <xf numFmtId="49" fontId="46" fillId="0" borderId="0" xfId="0" applyNumberFormat="1" applyFont="1" applyAlignment="1">
      <alignment horizontal="center"/>
    </xf>
    <xf numFmtId="39" fontId="32" fillId="42" borderId="43" xfId="0" applyNumberFormat="1" applyFont="1" applyFill="1" applyBorder="1"/>
    <xf numFmtId="4" fontId="3" fillId="15" borderId="31" xfId="4" applyNumberFormat="1" applyFont="1" applyFill="1" applyBorder="1" applyAlignment="1">
      <alignment horizontal="center"/>
    </xf>
    <xf numFmtId="4" fontId="3" fillId="15" borderId="32" xfId="4" applyNumberFormat="1" applyFont="1" applyFill="1" applyBorder="1" applyAlignment="1">
      <alignment horizontal="center" wrapText="1"/>
    </xf>
    <xf numFmtId="4" fontId="3" fillId="15" borderId="12" xfId="4" applyNumberFormat="1" applyFont="1" applyFill="1" applyBorder="1" applyAlignment="1">
      <alignment horizontal="center"/>
    </xf>
    <xf numFmtId="4" fontId="3" fillId="15" borderId="11" xfId="4" applyNumberFormat="1" applyFont="1" applyFill="1" applyBorder="1" applyAlignment="1">
      <alignment horizontal="center"/>
    </xf>
    <xf numFmtId="4" fontId="3" fillId="15" borderId="13" xfId="4" applyNumberFormat="1" applyFont="1" applyFill="1" applyBorder="1" applyAlignment="1">
      <alignment horizontal="center"/>
    </xf>
    <xf numFmtId="4" fontId="3" fillId="15" borderId="14" xfId="4" applyNumberFormat="1" applyFont="1" applyFill="1" applyBorder="1" applyAlignment="1">
      <alignment horizontal="center"/>
    </xf>
    <xf numFmtId="4" fontId="3" fillId="15" borderId="27" xfId="4" applyNumberFormat="1" applyFont="1" applyFill="1" applyBorder="1" applyAlignment="1">
      <alignment horizontal="center" wrapText="1"/>
    </xf>
    <xf numFmtId="4" fontId="3" fillId="15" borderId="25" xfId="4" applyNumberFormat="1" applyFont="1" applyFill="1" applyBorder="1" applyAlignment="1">
      <alignment horizontal="center" wrapText="1"/>
    </xf>
    <xf numFmtId="4" fontId="6" fillId="41" borderId="56" xfId="0" applyNumberFormat="1" applyFont="1" applyFill="1" applyBorder="1"/>
    <xf numFmtId="4" fontId="6" fillId="41" borderId="57" xfId="0" applyNumberFormat="1" applyFont="1" applyFill="1" applyBorder="1" applyAlignment="1">
      <alignment horizontal="center"/>
    </xf>
    <xf numFmtId="4" fontId="6" fillId="41" borderId="26" xfId="0" applyNumberFormat="1" applyFont="1" applyFill="1" applyBorder="1" applyAlignment="1">
      <alignment horizontal="center"/>
    </xf>
    <xf numFmtId="4" fontId="6" fillId="41" borderId="57" xfId="0" applyNumberFormat="1" applyFont="1" applyFill="1" applyBorder="1"/>
    <xf numFmtId="4" fontId="6" fillId="41" borderId="58" xfId="0" applyNumberFormat="1" applyFont="1" applyFill="1" applyBorder="1" applyAlignment="1">
      <alignment horizontal="center"/>
    </xf>
    <xf numFmtId="4" fontId="6" fillId="41" borderId="45" xfId="0" applyNumberFormat="1" applyFont="1" applyFill="1" applyBorder="1" applyAlignment="1">
      <alignment horizontal="center"/>
    </xf>
    <xf numFmtId="4" fontId="6" fillId="41" borderId="59" xfId="0" applyNumberFormat="1" applyFont="1" applyFill="1" applyBorder="1" applyAlignment="1">
      <alignment horizontal="center"/>
    </xf>
    <xf numFmtId="4" fontId="6" fillId="41" borderId="0" xfId="0" applyNumberFormat="1" applyFont="1" applyFill="1" applyAlignment="1">
      <alignment horizontal="center"/>
    </xf>
    <xf numFmtId="4" fontId="6" fillId="41" borderId="41" xfId="0" applyNumberFormat="1" applyFont="1" applyFill="1" applyBorder="1" applyAlignment="1">
      <alignment horizontal="center"/>
    </xf>
    <xf numFmtId="4" fontId="44" fillId="0" borderId="27" xfId="0" applyNumberFormat="1" applyFont="1" applyBorder="1"/>
    <xf numFmtId="43" fontId="44" fillId="42" borderId="0" xfId="0" applyNumberFormat="1" applyFont="1" applyFill="1" applyProtection="1">
      <protection locked="0"/>
    </xf>
    <xf numFmtId="0" fontId="44" fillId="0" borderId="0" xfId="0" applyFont="1" applyAlignment="1">
      <alignment horizontal="right"/>
    </xf>
    <xf numFmtId="0" fontId="34" fillId="0" borderId="0" xfId="0" applyFont="1" applyAlignment="1">
      <alignment horizontal="center" vertical="center"/>
    </xf>
    <xf numFmtId="0" fontId="34" fillId="0" borderId="69" xfId="0" applyFont="1" applyBorder="1" applyAlignment="1">
      <alignment horizontal="center" wrapText="1"/>
    </xf>
    <xf numFmtId="39" fontId="34" fillId="0" borderId="69" xfId="0" applyNumberFormat="1" applyFont="1" applyBorder="1" applyAlignment="1">
      <alignment horizontal="center"/>
    </xf>
    <xf numFmtId="39" fontId="32" fillId="40" borderId="69" xfId="0" applyNumberFormat="1" applyFont="1" applyFill="1" applyBorder="1" applyAlignment="1">
      <alignment horizontal="center"/>
    </xf>
    <xf numFmtId="39" fontId="32" fillId="41" borderId="70" xfId="0" applyNumberFormat="1" applyFont="1" applyFill="1" applyBorder="1" applyAlignment="1">
      <alignment horizontal="center" wrapText="1"/>
    </xf>
    <xf numFmtId="39" fontId="32" fillId="41" borderId="50" xfId="0" applyNumberFormat="1" applyFont="1" applyFill="1" applyBorder="1" applyAlignment="1">
      <alignment horizontal="center" wrapText="1"/>
    </xf>
    <xf numFmtId="39" fontId="32" fillId="44" borderId="71" xfId="0" applyNumberFormat="1" applyFont="1" applyFill="1" applyBorder="1"/>
    <xf numFmtId="43" fontId="32" fillId="0" borderId="71" xfId="0" applyNumberFormat="1" applyFont="1" applyBorder="1"/>
    <xf numFmtId="43" fontId="32" fillId="44" borderId="50" xfId="0" applyNumberFormat="1" applyFont="1" applyFill="1" applyBorder="1"/>
    <xf numFmtId="0" fontId="51" fillId="50" borderId="0" xfId="0" applyFont="1" applyFill="1" applyAlignment="1">
      <alignment vertical="center" wrapText="1"/>
    </xf>
    <xf numFmtId="49" fontId="38" fillId="50" borderId="0" xfId="0" applyNumberFormat="1" applyFont="1" applyFill="1" applyAlignment="1">
      <alignment horizontal="center"/>
    </xf>
    <xf numFmtId="43" fontId="32" fillId="51" borderId="50" xfId="0" applyNumberFormat="1" applyFont="1" applyFill="1" applyBorder="1"/>
    <xf numFmtId="0" fontId="46" fillId="0" borderId="0" xfId="0" applyFont="1"/>
    <xf numFmtId="0" fontId="34" fillId="50" borderId="0" xfId="0" applyFont="1" applyFill="1" applyAlignment="1">
      <alignment horizontal="left" wrapText="1"/>
    </xf>
    <xf numFmtId="49" fontId="34" fillId="50" borderId="0" xfId="0" applyNumberFormat="1" applyFont="1" applyFill="1" applyAlignment="1">
      <alignment horizontal="center"/>
    </xf>
    <xf numFmtId="43" fontId="32" fillId="41" borderId="72" xfId="0" applyNumberFormat="1" applyFont="1" applyFill="1" applyBorder="1"/>
    <xf numFmtId="43" fontId="32" fillId="0" borderId="73" xfId="0" applyNumberFormat="1" applyFont="1" applyBorder="1"/>
    <xf numFmtId="0" fontId="32" fillId="50" borderId="0" xfId="0" applyFont="1" applyFill="1" applyAlignment="1">
      <alignment horizontal="left" wrapText="1"/>
    </xf>
    <xf numFmtId="43" fontId="32" fillId="41" borderId="73" xfId="0" applyNumberFormat="1" applyFont="1" applyFill="1" applyBorder="1"/>
    <xf numFmtId="0" fontId="46" fillId="0" borderId="34" xfId="0" applyFont="1" applyBorder="1" applyAlignment="1">
      <alignment wrapText="1"/>
    </xf>
    <xf numFmtId="43" fontId="32" fillId="41" borderId="47" xfId="0" applyNumberFormat="1" applyFont="1" applyFill="1" applyBorder="1"/>
    <xf numFmtId="43" fontId="32" fillId="41" borderId="74" xfId="0" applyNumberFormat="1" applyFont="1" applyFill="1" applyBorder="1"/>
    <xf numFmtId="43" fontId="32" fillId="41" borderId="73" xfId="0" applyNumberFormat="1" applyFont="1" applyFill="1" applyBorder="1" applyAlignment="1">
      <alignment horizontal="right"/>
    </xf>
    <xf numFmtId="0" fontId="46" fillId="0" borderId="42" xfId="0" applyFont="1" applyBorder="1" applyAlignment="1">
      <alignment wrapText="1"/>
    </xf>
    <xf numFmtId="49" fontId="46" fillId="0" borderId="43" xfId="0" applyNumberFormat="1" applyFont="1" applyBorder="1" applyAlignment="1">
      <alignment horizontal="center"/>
    </xf>
    <xf numFmtId="43" fontId="32" fillId="0" borderId="75" xfId="0" applyNumberFormat="1" applyFont="1" applyBorder="1"/>
    <xf numFmtId="0" fontId="38" fillId="50" borderId="0" xfId="0" applyFont="1" applyFill="1" applyAlignment="1">
      <alignment horizontal="left" wrapText="1"/>
    </xf>
    <xf numFmtId="49" fontId="34" fillId="52" borderId="0" xfId="0" applyNumberFormat="1" applyFont="1" applyFill="1" applyAlignment="1">
      <alignment horizontal="center"/>
    </xf>
    <xf numFmtId="43" fontId="32" fillId="0" borderId="73" xfId="0" applyNumberFormat="1" applyFont="1" applyBorder="1" applyAlignment="1">
      <alignment horizontal="right"/>
    </xf>
    <xf numFmtId="43" fontId="32" fillId="0" borderId="71" xfId="0" applyNumberFormat="1" applyFont="1" applyBorder="1" applyAlignment="1">
      <alignment horizontal="right"/>
    </xf>
    <xf numFmtId="43" fontId="32" fillId="45" borderId="50" xfId="0" applyNumberFormat="1" applyFont="1" applyFill="1" applyBorder="1"/>
    <xf numFmtId="43" fontId="32" fillId="43" borderId="76" xfId="0" applyNumberFormat="1" applyFont="1" applyFill="1" applyBorder="1"/>
    <xf numFmtId="43" fontId="32" fillId="47" borderId="50" xfId="0" applyNumberFormat="1" applyFont="1" applyFill="1" applyBorder="1"/>
    <xf numFmtId="43" fontId="32" fillId="0" borderId="69" xfId="0" applyNumberFormat="1" applyFont="1" applyBorder="1"/>
    <xf numFmtId="43" fontId="41" fillId="42" borderId="50" xfId="0" applyNumberFormat="1" applyFont="1" applyFill="1" applyBorder="1"/>
    <xf numFmtId="43" fontId="32" fillId="41" borderId="77" xfId="0" applyNumberFormat="1" applyFont="1" applyFill="1" applyBorder="1"/>
    <xf numFmtId="39" fontId="32" fillId="0" borderId="69" xfId="0" applyNumberFormat="1" applyFont="1" applyBorder="1"/>
    <xf numFmtId="39" fontId="32" fillId="41" borderId="78" xfId="0" applyNumberFormat="1" applyFont="1" applyFill="1" applyBorder="1"/>
    <xf numFmtId="39" fontId="32" fillId="42" borderId="0" xfId="0" applyNumberFormat="1" applyFont="1" applyFill="1" applyProtection="1">
      <protection locked="0"/>
    </xf>
    <xf numFmtId="39" fontId="32" fillId="42" borderId="69" xfId="0" applyNumberFormat="1" applyFont="1" applyFill="1" applyBorder="1" applyProtection="1">
      <protection locked="0"/>
    </xf>
    <xf numFmtId="0" fontId="0" fillId="0" borderId="69" xfId="0" applyBorder="1"/>
    <xf numFmtId="43" fontId="44" fillId="42" borderId="5" xfId="0" applyNumberFormat="1" applyFont="1" applyFill="1" applyBorder="1" applyAlignment="1" applyProtection="1">
      <alignment horizontal="right"/>
      <protection locked="0"/>
    </xf>
    <xf numFmtId="43" fontId="44" fillId="42" borderId="0" xfId="0" applyNumberFormat="1" applyFont="1" applyFill="1" applyAlignment="1" applyProtection="1">
      <alignment horizontal="right"/>
      <protection locked="0"/>
    </xf>
    <xf numFmtId="43" fontId="8" fillId="42" borderId="5" xfId="0" applyNumberFormat="1" applyFont="1" applyFill="1" applyBorder="1" applyProtection="1">
      <protection locked="0"/>
    </xf>
    <xf numFmtId="43" fontId="8" fillId="42" borderId="11" xfId="0" applyNumberFormat="1" applyFont="1" applyFill="1" applyBorder="1" applyProtection="1">
      <protection locked="0"/>
    </xf>
    <xf numFmtId="43" fontId="44" fillId="42" borderId="11" xfId="0" applyNumberFormat="1" applyFont="1" applyFill="1" applyBorder="1" applyAlignment="1" applyProtection="1">
      <alignment horizontal="right"/>
      <protection locked="0"/>
    </xf>
    <xf numFmtId="43" fontId="8" fillId="42" borderId="41" xfId="0" applyNumberFormat="1" applyFont="1" applyFill="1" applyBorder="1" applyProtection="1">
      <protection locked="0"/>
    </xf>
    <xf numFmtId="44" fontId="52" fillId="48" borderId="39" xfId="0" applyNumberFormat="1" applyFont="1" applyFill="1" applyBorder="1"/>
    <xf numFmtId="39" fontId="52" fillId="0" borderId="0" xfId="0" applyNumberFormat="1" applyFont="1"/>
  </cellXfs>
  <cellStyles count="1392">
    <cellStyle name="20% - Accent1 2" xfId="5" xr:uid="{00000000-0005-0000-0000-000000000000}"/>
    <cellStyle name="20% - Accent1 2 2" xfId="6" xr:uid="{00000000-0005-0000-0000-000001000000}"/>
    <cellStyle name="20% - Accent2 2" xfId="7" xr:uid="{00000000-0005-0000-0000-000002000000}"/>
    <cellStyle name="20% - Accent2 2 2" xfId="8" xr:uid="{00000000-0005-0000-0000-000003000000}"/>
    <cellStyle name="20% - Accent3 2" xfId="9" xr:uid="{00000000-0005-0000-0000-000004000000}"/>
    <cellStyle name="20% - Accent3 2 2" xfId="10" xr:uid="{00000000-0005-0000-0000-000005000000}"/>
    <cellStyle name="20% - Accent4 2" xfId="11" xr:uid="{00000000-0005-0000-0000-000006000000}"/>
    <cellStyle name="20% - Accent4 2 2" xfId="12" xr:uid="{00000000-0005-0000-0000-000007000000}"/>
    <cellStyle name="20% - Accent5 2" xfId="13" xr:uid="{00000000-0005-0000-0000-000008000000}"/>
    <cellStyle name="20% - Accent5 2 2" xfId="14" xr:uid="{00000000-0005-0000-0000-000009000000}"/>
    <cellStyle name="20% - Accent6 2" xfId="15" xr:uid="{00000000-0005-0000-0000-00000A000000}"/>
    <cellStyle name="20% - Accent6 2 2" xfId="16" xr:uid="{00000000-0005-0000-0000-00000B000000}"/>
    <cellStyle name="40% - Accent1 2" xfId="17" xr:uid="{00000000-0005-0000-0000-00000C000000}"/>
    <cellStyle name="40% - Accent1 2 2" xfId="18" xr:uid="{00000000-0005-0000-0000-00000D000000}"/>
    <cellStyle name="40% - Accent2 2" xfId="19" xr:uid="{00000000-0005-0000-0000-00000E000000}"/>
    <cellStyle name="40% - Accent2 2 2" xfId="20" xr:uid="{00000000-0005-0000-0000-00000F000000}"/>
    <cellStyle name="40% - Accent3 2" xfId="21" xr:uid="{00000000-0005-0000-0000-000010000000}"/>
    <cellStyle name="40% - Accent3 2 2" xfId="22" xr:uid="{00000000-0005-0000-0000-000011000000}"/>
    <cellStyle name="40% - Accent4 2" xfId="23" xr:uid="{00000000-0005-0000-0000-000012000000}"/>
    <cellStyle name="40% - Accent4 2 2" xfId="24" xr:uid="{00000000-0005-0000-0000-000013000000}"/>
    <cellStyle name="40% - Accent5 2" xfId="25" xr:uid="{00000000-0005-0000-0000-000014000000}"/>
    <cellStyle name="40% - Accent5 2 2" xfId="26" xr:uid="{00000000-0005-0000-0000-000015000000}"/>
    <cellStyle name="40% - Accent6 2" xfId="27" xr:uid="{00000000-0005-0000-0000-000016000000}"/>
    <cellStyle name="40% - Accent6 2 2" xfId="28" xr:uid="{00000000-0005-0000-0000-000017000000}"/>
    <cellStyle name="60% - Accent1 2" xfId="29" xr:uid="{00000000-0005-0000-0000-000018000000}"/>
    <cellStyle name="60% - Accent2 2" xfId="30" xr:uid="{00000000-0005-0000-0000-000019000000}"/>
    <cellStyle name="60% - Accent3 2" xfId="31" xr:uid="{00000000-0005-0000-0000-00001A000000}"/>
    <cellStyle name="60% - Accent4 2" xfId="32" xr:uid="{00000000-0005-0000-0000-00001B000000}"/>
    <cellStyle name="60% - Accent5 2" xfId="33" xr:uid="{00000000-0005-0000-0000-00001C000000}"/>
    <cellStyle name="60% - Accent6 2" xfId="34" xr:uid="{00000000-0005-0000-0000-00001D000000}"/>
    <cellStyle name="Accent1 2" xfId="35" xr:uid="{00000000-0005-0000-0000-00001E000000}"/>
    <cellStyle name="Accent2 2" xfId="36" xr:uid="{00000000-0005-0000-0000-00001F000000}"/>
    <cellStyle name="Accent3 2" xfId="37" xr:uid="{00000000-0005-0000-0000-000020000000}"/>
    <cellStyle name="Accent4 2" xfId="38" xr:uid="{00000000-0005-0000-0000-000021000000}"/>
    <cellStyle name="Accent5 2" xfId="39" xr:uid="{00000000-0005-0000-0000-000022000000}"/>
    <cellStyle name="Accent6 2" xfId="40" xr:uid="{00000000-0005-0000-0000-000023000000}"/>
    <cellStyle name="Bad 2" xfId="41" xr:uid="{00000000-0005-0000-0000-000024000000}"/>
    <cellStyle name="Calculation 2" xfId="42" xr:uid="{00000000-0005-0000-0000-000025000000}"/>
    <cellStyle name="Calculation 2 10" xfId="172" xr:uid="{00000000-0005-0000-0000-000026000000}"/>
    <cellStyle name="Calculation 2 10 2" xfId="173" xr:uid="{00000000-0005-0000-0000-000027000000}"/>
    <cellStyle name="Calculation 2 11" xfId="174" xr:uid="{00000000-0005-0000-0000-000028000000}"/>
    <cellStyle name="Calculation 2 11 2" xfId="175" xr:uid="{00000000-0005-0000-0000-000029000000}"/>
    <cellStyle name="Calculation 2 12" xfId="176" xr:uid="{00000000-0005-0000-0000-00002A000000}"/>
    <cellStyle name="Calculation 2 12 2" xfId="177" xr:uid="{00000000-0005-0000-0000-00002B000000}"/>
    <cellStyle name="Calculation 2 13" xfId="178" xr:uid="{00000000-0005-0000-0000-00002C000000}"/>
    <cellStyle name="Calculation 2 13 2" xfId="179" xr:uid="{00000000-0005-0000-0000-00002D000000}"/>
    <cellStyle name="Calculation 2 14" xfId="180" xr:uid="{00000000-0005-0000-0000-00002E000000}"/>
    <cellStyle name="Calculation 2 14 2" xfId="181" xr:uid="{00000000-0005-0000-0000-00002F000000}"/>
    <cellStyle name="Calculation 2 15" xfId="182" xr:uid="{00000000-0005-0000-0000-000030000000}"/>
    <cellStyle name="Calculation 2 15 2" xfId="183" xr:uid="{00000000-0005-0000-0000-000031000000}"/>
    <cellStyle name="Calculation 2 16" xfId="184" xr:uid="{00000000-0005-0000-0000-000032000000}"/>
    <cellStyle name="Calculation 2 16 2" xfId="185" xr:uid="{00000000-0005-0000-0000-000033000000}"/>
    <cellStyle name="Calculation 2 17" xfId="186" xr:uid="{00000000-0005-0000-0000-000034000000}"/>
    <cellStyle name="Calculation 2 17 2" xfId="187" xr:uid="{00000000-0005-0000-0000-000035000000}"/>
    <cellStyle name="Calculation 2 18" xfId="188" xr:uid="{00000000-0005-0000-0000-000036000000}"/>
    <cellStyle name="Calculation 2 18 2" xfId="189" xr:uid="{00000000-0005-0000-0000-000037000000}"/>
    <cellStyle name="Calculation 2 19" xfId="190" xr:uid="{00000000-0005-0000-0000-000038000000}"/>
    <cellStyle name="Calculation 2 19 2" xfId="191" xr:uid="{00000000-0005-0000-0000-000039000000}"/>
    <cellStyle name="Calculation 2 2" xfId="43" xr:uid="{00000000-0005-0000-0000-00003A000000}"/>
    <cellStyle name="Calculation 2 2 10" xfId="192" xr:uid="{00000000-0005-0000-0000-00003B000000}"/>
    <cellStyle name="Calculation 2 2 10 2" xfId="193" xr:uid="{00000000-0005-0000-0000-00003C000000}"/>
    <cellStyle name="Calculation 2 2 11" xfId="194" xr:uid="{00000000-0005-0000-0000-00003D000000}"/>
    <cellStyle name="Calculation 2 2 11 2" xfId="195" xr:uid="{00000000-0005-0000-0000-00003E000000}"/>
    <cellStyle name="Calculation 2 2 12" xfId="196" xr:uid="{00000000-0005-0000-0000-00003F000000}"/>
    <cellStyle name="Calculation 2 2 12 2" xfId="197" xr:uid="{00000000-0005-0000-0000-000040000000}"/>
    <cellStyle name="Calculation 2 2 13" xfId="198" xr:uid="{00000000-0005-0000-0000-000041000000}"/>
    <cellStyle name="Calculation 2 2 13 2" xfId="199" xr:uid="{00000000-0005-0000-0000-000042000000}"/>
    <cellStyle name="Calculation 2 2 14" xfId="200" xr:uid="{00000000-0005-0000-0000-000043000000}"/>
    <cellStyle name="Calculation 2 2 14 2" xfId="201" xr:uid="{00000000-0005-0000-0000-000044000000}"/>
    <cellStyle name="Calculation 2 2 15" xfId="202" xr:uid="{00000000-0005-0000-0000-000045000000}"/>
    <cellStyle name="Calculation 2 2 15 2" xfId="203" xr:uid="{00000000-0005-0000-0000-000046000000}"/>
    <cellStyle name="Calculation 2 2 16" xfId="204" xr:uid="{00000000-0005-0000-0000-000047000000}"/>
    <cellStyle name="Calculation 2 2 16 2" xfId="205" xr:uid="{00000000-0005-0000-0000-000048000000}"/>
    <cellStyle name="Calculation 2 2 17" xfId="206" xr:uid="{00000000-0005-0000-0000-000049000000}"/>
    <cellStyle name="Calculation 2 2 17 2" xfId="207" xr:uid="{00000000-0005-0000-0000-00004A000000}"/>
    <cellStyle name="Calculation 2 2 18" xfId="208" xr:uid="{00000000-0005-0000-0000-00004B000000}"/>
    <cellStyle name="Calculation 2 2 18 2" xfId="209" xr:uid="{00000000-0005-0000-0000-00004C000000}"/>
    <cellStyle name="Calculation 2 2 19" xfId="210" xr:uid="{00000000-0005-0000-0000-00004D000000}"/>
    <cellStyle name="Calculation 2 2 19 2" xfId="211" xr:uid="{00000000-0005-0000-0000-00004E000000}"/>
    <cellStyle name="Calculation 2 2 2" xfId="212" xr:uid="{00000000-0005-0000-0000-00004F000000}"/>
    <cellStyle name="Calculation 2 2 2 2" xfId="213" xr:uid="{00000000-0005-0000-0000-000050000000}"/>
    <cellStyle name="Calculation 2 2 20" xfId="214" xr:uid="{00000000-0005-0000-0000-000051000000}"/>
    <cellStyle name="Calculation 2 2 20 2" xfId="215" xr:uid="{00000000-0005-0000-0000-000052000000}"/>
    <cellStyle name="Calculation 2 2 21" xfId="216" xr:uid="{00000000-0005-0000-0000-000053000000}"/>
    <cellStyle name="Calculation 2 2 21 2" xfId="217" xr:uid="{00000000-0005-0000-0000-000054000000}"/>
    <cellStyle name="Calculation 2 2 22" xfId="218" xr:uid="{00000000-0005-0000-0000-000055000000}"/>
    <cellStyle name="Calculation 2 2 22 2" xfId="219" xr:uid="{00000000-0005-0000-0000-000056000000}"/>
    <cellStyle name="Calculation 2 2 23" xfId="220" xr:uid="{00000000-0005-0000-0000-000057000000}"/>
    <cellStyle name="Calculation 2 2 23 2" xfId="221" xr:uid="{00000000-0005-0000-0000-000058000000}"/>
    <cellStyle name="Calculation 2 2 24" xfId="222" xr:uid="{00000000-0005-0000-0000-000059000000}"/>
    <cellStyle name="Calculation 2 2 24 2" xfId="223" xr:uid="{00000000-0005-0000-0000-00005A000000}"/>
    <cellStyle name="Calculation 2 2 25" xfId="224" xr:uid="{00000000-0005-0000-0000-00005B000000}"/>
    <cellStyle name="Calculation 2 2 25 2" xfId="225" xr:uid="{00000000-0005-0000-0000-00005C000000}"/>
    <cellStyle name="Calculation 2 2 26" xfId="226" xr:uid="{00000000-0005-0000-0000-00005D000000}"/>
    <cellStyle name="Calculation 2 2 26 2" xfId="227" xr:uid="{00000000-0005-0000-0000-00005E000000}"/>
    <cellStyle name="Calculation 2 2 27" xfId="228" xr:uid="{00000000-0005-0000-0000-00005F000000}"/>
    <cellStyle name="Calculation 2 2 27 2" xfId="229" xr:uid="{00000000-0005-0000-0000-000060000000}"/>
    <cellStyle name="Calculation 2 2 28" xfId="230" xr:uid="{00000000-0005-0000-0000-000061000000}"/>
    <cellStyle name="Calculation 2 2 28 2" xfId="231" xr:uid="{00000000-0005-0000-0000-000062000000}"/>
    <cellStyle name="Calculation 2 2 29" xfId="232" xr:uid="{00000000-0005-0000-0000-000063000000}"/>
    <cellStyle name="Calculation 2 2 29 2" xfId="233" xr:uid="{00000000-0005-0000-0000-000064000000}"/>
    <cellStyle name="Calculation 2 2 3" xfId="234" xr:uid="{00000000-0005-0000-0000-000065000000}"/>
    <cellStyle name="Calculation 2 2 3 2" xfId="235" xr:uid="{00000000-0005-0000-0000-000066000000}"/>
    <cellStyle name="Calculation 2 2 30" xfId="236" xr:uid="{00000000-0005-0000-0000-000067000000}"/>
    <cellStyle name="Calculation 2 2 30 2" xfId="237" xr:uid="{00000000-0005-0000-0000-000068000000}"/>
    <cellStyle name="Calculation 2 2 31" xfId="238" xr:uid="{00000000-0005-0000-0000-000069000000}"/>
    <cellStyle name="Calculation 2 2 31 2" xfId="239" xr:uid="{00000000-0005-0000-0000-00006A000000}"/>
    <cellStyle name="Calculation 2 2 32" xfId="240" xr:uid="{00000000-0005-0000-0000-00006B000000}"/>
    <cellStyle name="Calculation 2 2 32 2" xfId="241" xr:uid="{00000000-0005-0000-0000-00006C000000}"/>
    <cellStyle name="Calculation 2 2 33" xfId="242" xr:uid="{00000000-0005-0000-0000-00006D000000}"/>
    <cellStyle name="Calculation 2 2 33 2" xfId="243" xr:uid="{00000000-0005-0000-0000-00006E000000}"/>
    <cellStyle name="Calculation 2 2 34" xfId="244" xr:uid="{00000000-0005-0000-0000-00006F000000}"/>
    <cellStyle name="Calculation 2 2 34 2" xfId="245" xr:uid="{00000000-0005-0000-0000-000070000000}"/>
    <cellStyle name="Calculation 2 2 35" xfId="246" xr:uid="{00000000-0005-0000-0000-000071000000}"/>
    <cellStyle name="Calculation 2 2 35 2" xfId="247" xr:uid="{00000000-0005-0000-0000-000072000000}"/>
    <cellStyle name="Calculation 2 2 36" xfId="248" xr:uid="{00000000-0005-0000-0000-000073000000}"/>
    <cellStyle name="Calculation 2 2 36 2" xfId="249" xr:uid="{00000000-0005-0000-0000-000074000000}"/>
    <cellStyle name="Calculation 2 2 37" xfId="250" xr:uid="{00000000-0005-0000-0000-000075000000}"/>
    <cellStyle name="Calculation 2 2 37 2" xfId="251" xr:uid="{00000000-0005-0000-0000-000076000000}"/>
    <cellStyle name="Calculation 2 2 38" xfId="252" xr:uid="{00000000-0005-0000-0000-000077000000}"/>
    <cellStyle name="Calculation 2 2 38 2" xfId="253" xr:uid="{00000000-0005-0000-0000-000078000000}"/>
    <cellStyle name="Calculation 2 2 39" xfId="254" xr:uid="{00000000-0005-0000-0000-000079000000}"/>
    <cellStyle name="Calculation 2 2 39 2" xfId="255" xr:uid="{00000000-0005-0000-0000-00007A000000}"/>
    <cellStyle name="Calculation 2 2 4" xfId="256" xr:uid="{00000000-0005-0000-0000-00007B000000}"/>
    <cellStyle name="Calculation 2 2 4 2" xfId="257" xr:uid="{00000000-0005-0000-0000-00007C000000}"/>
    <cellStyle name="Calculation 2 2 40" xfId="258" xr:uid="{00000000-0005-0000-0000-00007D000000}"/>
    <cellStyle name="Calculation 2 2 40 2" xfId="259" xr:uid="{00000000-0005-0000-0000-00007E000000}"/>
    <cellStyle name="Calculation 2 2 41" xfId="260" xr:uid="{00000000-0005-0000-0000-00007F000000}"/>
    <cellStyle name="Calculation 2 2 41 2" xfId="261" xr:uid="{00000000-0005-0000-0000-000080000000}"/>
    <cellStyle name="Calculation 2 2 42" xfId="262" xr:uid="{00000000-0005-0000-0000-000081000000}"/>
    <cellStyle name="Calculation 2 2 42 2" xfId="263" xr:uid="{00000000-0005-0000-0000-000082000000}"/>
    <cellStyle name="Calculation 2 2 43" xfId="264" xr:uid="{00000000-0005-0000-0000-000083000000}"/>
    <cellStyle name="Calculation 2 2 43 2" xfId="265" xr:uid="{00000000-0005-0000-0000-000084000000}"/>
    <cellStyle name="Calculation 2 2 44" xfId="266" xr:uid="{00000000-0005-0000-0000-000085000000}"/>
    <cellStyle name="Calculation 2 2 44 2" xfId="267" xr:uid="{00000000-0005-0000-0000-000086000000}"/>
    <cellStyle name="Calculation 2 2 45" xfId="268" xr:uid="{00000000-0005-0000-0000-000087000000}"/>
    <cellStyle name="Calculation 2 2 45 2" xfId="269" xr:uid="{00000000-0005-0000-0000-000088000000}"/>
    <cellStyle name="Calculation 2 2 46" xfId="270" xr:uid="{00000000-0005-0000-0000-000089000000}"/>
    <cellStyle name="Calculation 2 2 46 2" xfId="271" xr:uid="{00000000-0005-0000-0000-00008A000000}"/>
    <cellStyle name="Calculation 2 2 47" xfId="272" xr:uid="{00000000-0005-0000-0000-00008B000000}"/>
    <cellStyle name="Calculation 2 2 47 2" xfId="273" xr:uid="{00000000-0005-0000-0000-00008C000000}"/>
    <cellStyle name="Calculation 2 2 48" xfId="274" xr:uid="{00000000-0005-0000-0000-00008D000000}"/>
    <cellStyle name="Calculation 2 2 48 2" xfId="275" xr:uid="{00000000-0005-0000-0000-00008E000000}"/>
    <cellStyle name="Calculation 2 2 49" xfId="276" xr:uid="{00000000-0005-0000-0000-00008F000000}"/>
    <cellStyle name="Calculation 2 2 49 2" xfId="277" xr:uid="{00000000-0005-0000-0000-000090000000}"/>
    <cellStyle name="Calculation 2 2 5" xfId="278" xr:uid="{00000000-0005-0000-0000-000091000000}"/>
    <cellStyle name="Calculation 2 2 5 2" xfId="279" xr:uid="{00000000-0005-0000-0000-000092000000}"/>
    <cellStyle name="Calculation 2 2 50" xfId="280" xr:uid="{00000000-0005-0000-0000-000093000000}"/>
    <cellStyle name="Calculation 2 2 50 2" xfId="281" xr:uid="{00000000-0005-0000-0000-000094000000}"/>
    <cellStyle name="Calculation 2 2 51" xfId="282" xr:uid="{00000000-0005-0000-0000-000095000000}"/>
    <cellStyle name="Calculation 2 2 51 2" xfId="283" xr:uid="{00000000-0005-0000-0000-000096000000}"/>
    <cellStyle name="Calculation 2 2 52" xfId="284" xr:uid="{00000000-0005-0000-0000-000097000000}"/>
    <cellStyle name="Calculation 2 2 52 2" xfId="285" xr:uid="{00000000-0005-0000-0000-000098000000}"/>
    <cellStyle name="Calculation 2 2 53" xfId="286" xr:uid="{00000000-0005-0000-0000-000099000000}"/>
    <cellStyle name="Calculation 2 2 54" xfId="287" xr:uid="{00000000-0005-0000-0000-00009A000000}"/>
    <cellStyle name="Calculation 2 2 55" xfId="288" xr:uid="{00000000-0005-0000-0000-00009B000000}"/>
    <cellStyle name="Calculation 2 2 56" xfId="289" xr:uid="{00000000-0005-0000-0000-00009C000000}"/>
    <cellStyle name="Calculation 2 2 57" xfId="290" xr:uid="{00000000-0005-0000-0000-00009D000000}"/>
    <cellStyle name="Calculation 2 2 58" xfId="1265" xr:uid="{00000000-0005-0000-0000-00009E000000}"/>
    <cellStyle name="Calculation 2 2 59" xfId="1266" xr:uid="{00000000-0005-0000-0000-00009F000000}"/>
    <cellStyle name="Calculation 2 2 6" xfId="291" xr:uid="{00000000-0005-0000-0000-0000A0000000}"/>
    <cellStyle name="Calculation 2 2 6 2" xfId="292" xr:uid="{00000000-0005-0000-0000-0000A1000000}"/>
    <cellStyle name="Calculation 2 2 60" xfId="1267" xr:uid="{00000000-0005-0000-0000-0000A2000000}"/>
    <cellStyle name="Calculation 2 2 61" xfId="1268" xr:uid="{00000000-0005-0000-0000-0000A3000000}"/>
    <cellStyle name="Calculation 2 2 62" xfId="1269" xr:uid="{00000000-0005-0000-0000-0000A4000000}"/>
    <cellStyle name="Calculation 2 2 7" xfId="293" xr:uid="{00000000-0005-0000-0000-0000A5000000}"/>
    <cellStyle name="Calculation 2 2 7 2" xfId="294" xr:uid="{00000000-0005-0000-0000-0000A6000000}"/>
    <cellStyle name="Calculation 2 2 8" xfId="295" xr:uid="{00000000-0005-0000-0000-0000A7000000}"/>
    <cellStyle name="Calculation 2 2 8 2" xfId="296" xr:uid="{00000000-0005-0000-0000-0000A8000000}"/>
    <cellStyle name="Calculation 2 2 9" xfId="297" xr:uid="{00000000-0005-0000-0000-0000A9000000}"/>
    <cellStyle name="Calculation 2 2 9 2" xfId="298" xr:uid="{00000000-0005-0000-0000-0000AA000000}"/>
    <cellStyle name="Calculation 2 20" xfId="299" xr:uid="{00000000-0005-0000-0000-0000AB000000}"/>
    <cellStyle name="Calculation 2 20 2" xfId="300" xr:uid="{00000000-0005-0000-0000-0000AC000000}"/>
    <cellStyle name="Calculation 2 21" xfId="301" xr:uid="{00000000-0005-0000-0000-0000AD000000}"/>
    <cellStyle name="Calculation 2 21 2" xfId="302" xr:uid="{00000000-0005-0000-0000-0000AE000000}"/>
    <cellStyle name="Calculation 2 22" xfId="303" xr:uid="{00000000-0005-0000-0000-0000AF000000}"/>
    <cellStyle name="Calculation 2 22 2" xfId="304" xr:uid="{00000000-0005-0000-0000-0000B0000000}"/>
    <cellStyle name="Calculation 2 23" xfId="305" xr:uid="{00000000-0005-0000-0000-0000B1000000}"/>
    <cellStyle name="Calculation 2 23 2" xfId="306" xr:uid="{00000000-0005-0000-0000-0000B2000000}"/>
    <cellStyle name="Calculation 2 24" xfId="307" xr:uid="{00000000-0005-0000-0000-0000B3000000}"/>
    <cellStyle name="Calculation 2 24 2" xfId="308" xr:uid="{00000000-0005-0000-0000-0000B4000000}"/>
    <cellStyle name="Calculation 2 25" xfId="309" xr:uid="{00000000-0005-0000-0000-0000B5000000}"/>
    <cellStyle name="Calculation 2 25 2" xfId="310" xr:uid="{00000000-0005-0000-0000-0000B6000000}"/>
    <cellStyle name="Calculation 2 26" xfId="311" xr:uid="{00000000-0005-0000-0000-0000B7000000}"/>
    <cellStyle name="Calculation 2 26 2" xfId="312" xr:uid="{00000000-0005-0000-0000-0000B8000000}"/>
    <cellStyle name="Calculation 2 27" xfId="313" xr:uid="{00000000-0005-0000-0000-0000B9000000}"/>
    <cellStyle name="Calculation 2 27 2" xfId="314" xr:uid="{00000000-0005-0000-0000-0000BA000000}"/>
    <cellStyle name="Calculation 2 28" xfId="315" xr:uid="{00000000-0005-0000-0000-0000BB000000}"/>
    <cellStyle name="Calculation 2 28 2" xfId="316" xr:uid="{00000000-0005-0000-0000-0000BC000000}"/>
    <cellStyle name="Calculation 2 29" xfId="317" xr:uid="{00000000-0005-0000-0000-0000BD000000}"/>
    <cellStyle name="Calculation 2 29 2" xfId="318" xr:uid="{00000000-0005-0000-0000-0000BE000000}"/>
    <cellStyle name="Calculation 2 3" xfId="319" xr:uid="{00000000-0005-0000-0000-0000BF000000}"/>
    <cellStyle name="Calculation 2 3 2" xfId="320" xr:uid="{00000000-0005-0000-0000-0000C0000000}"/>
    <cellStyle name="Calculation 2 3 3" xfId="1270" xr:uid="{00000000-0005-0000-0000-0000C1000000}"/>
    <cellStyle name="Calculation 2 3 4" xfId="1271" xr:uid="{00000000-0005-0000-0000-0000C2000000}"/>
    <cellStyle name="Calculation 2 3 5" xfId="1272" xr:uid="{00000000-0005-0000-0000-0000C3000000}"/>
    <cellStyle name="Calculation 2 3 6" xfId="1273" xr:uid="{00000000-0005-0000-0000-0000C4000000}"/>
    <cellStyle name="Calculation 2 3 7" xfId="1274" xr:uid="{00000000-0005-0000-0000-0000C5000000}"/>
    <cellStyle name="Calculation 2 30" xfId="321" xr:uid="{00000000-0005-0000-0000-0000C6000000}"/>
    <cellStyle name="Calculation 2 30 2" xfId="322" xr:uid="{00000000-0005-0000-0000-0000C7000000}"/>
    <cellStyle name="Calculation 2 31" xfId="323" xr:uid="{00000000-0005-0000-0000-0000C8000000}"/>
    <cellStyle name="Calculation 2 31 2" xfId="324" xr:uid="{00000000-0005-0000-0000-0000C9000000}"/>
    <cellStyle name="Calculation 2 32" xfId="325" xr:uid="{00000000-0005-0000-0000-0000CA000000}"/>
    <cellStyle name="Calculation 2 32 2" xfId="326" xr:uid="{00000000-0005-0000-0000-0000CB000000}"/>
    <cellStyle name="Calculation 2 33" xfId="327" xr:uid="{00000000-0005-0000-0000-0000CC000000}"/>
    <cellStyle name="Calculation 2 33 2" xfId="328" xr:uid="{00000000-0005-0000-0000-0000CD000000}"/>
    <cellStyle name="Calculation 2 34" xfId="329" xr:uid="{00000000-0005-0000-0000-0000CE000000}"/>
    <cellStyle name="Calculation 2 34 2" xfId="330" xr:uid="{00000000-0005-0000-0000-0000CF000000}"/>
    <cellStyle name="Calculation 2 35" xfId="331" xr:uid="{00000000-0005-0000-0000-0000D0000000}"/>
    <cellStyle name="Calculation 2 35 2" xfId="332" xr:uid="{00000000-0005-0000-0000-0000D1000000}"/>
    <cellStyle name="Calculation 2 36" xfId="333" xr:uid="{00000000-0005-0000-0000-0000D2000000}"/>
    <cellStyle name="Calculation 2 36 2" xfId="334" xr:uid="{00000000-0005-0000-0000-0000D3000000}"/>
    <cellStyle name="Calculation 2 37" xfId="335" xr:uid="{00000000-0005-0000-0000-0000D4000000}"/>
    <cellStyle name="Calculation 2 37 2" xfId="336" xr:uid="{00000000-0005-0000-0000-0000D5000000}"/>
    <cellStyle name="Calculation 2 38" xfId="337" xr:uid="{00000000-0005-0000-0000-0000D6000000}"/>
    <cellStyle name="Calculation 2 38 2" xfId="338" xr:uid="{00000000-0005-0000-0000-0000D7000000}"/>
    <cellStyle name="Calculation 2 39" xfId="339" xr:uid="{00000000-0005-0000-0000-0000D8000000}"/>
    <cellStyle name="Calculation 2 39 2" xfId="340" xr:uid="{00000000-0005-0000-0000-0000D9000000}"/>
    <cellStyle name="Calculation 2 4" xfId="341" xr:uid="{00000000-0005-0000-0000-0000DA000000}"/>
    <cellStyle name="Calculation 2 4 2" xfId="342" xr:uid="{00000000-0005-0000-0000-0000DB000000}"/>
    <cellStyle name="Calculation 2 4 3" xfId="1275" xr:uid="{00000000-0005-0000-0000-0000DC000000}"/>
    <cellStyle name="Calculation 2 4 4" xfId="1276" xr:uid="{00000000-0005-0000-0000-0000DD000000}"/>
    <cellStyle name="Calculation 2 4 5" xfId="1277" xr:uid="{00000000-0005-0000-0000-0000DE000000}"/>
    <cellStyle name="Calculation 2 4 6" xfId="1278" xr:uid="{00000000-0005-0000-0000-0000DF000000}"/>
    <cellStyle name="Calculation 2 4 7" xfId="1279" xr:uid="{00000000-0005-0000-0000-0000E0000000}"/>
    <cellStyle name="Calculation 2 40" xfId="343" xr:uid="{00000000-0005-0000-0000-0000E1000000}"/>
    <cellStyle name="Calculation 2 40 2" xfId="344" xr:uid="{00000000-0005-0000-0000-0000E2000000}"/>
    <cellStyle name="Calculation 2 41" xfId="345" xr:uid="{00000000-0005-0000-0000-0000E3000000}"/>
    <cellStyle name="Calculation 2 41 2" xfId="346" xr:uid="{00000000-0005-0000-0000-0000E4000000}"/>
    <cellStyle name="Calculation 2 42" xfId="347" xr:uid="{00000000-0005-0000-0000-0000E5000000}"/>
    <cellStyle name="Calculation 2 42 2" xfId="348" xr:uid="{00000000-0005-0000-0000-0000E6000000}"/>
    <cellStyle name="Calculation 2 43" xfId="349" xr:uid="{00000000-0005-0000-0000-0000E7000000}"/>
    <cellStyle name="Calculation 2 43 2" xfId="350" xr:uid="{00000000-0005-0000-0000-0000E8000000}"/>
    <cellStyle name="Calculation 2 44" xfId="351" xr:uid="{00000000-0005-0000-0000-0000E9000000}"/>
    <cellStyle name="Calculation 2 44 2" xfId="352" xr:uid="{00000000-0005-0000-0000-0000EA000000}"/>
    <cellStyle name="Calculation 2 45" xfId="353" xr:uid="{00000000-0005-0000-0000-0000EB000000}"/>
    <cellStyle name="Calculation 2 45 2" xfId="354" xr:uid="{00000000-0005-0000-0000-0000EC000000}"/>
    <cellStyle name="Calculation 2 46" xfId="355" xr:uid="{00000000-0005-0000-0000-0000ED000000}"/>
    <cellStyle name="Calculation 2 46 2" xfId="356" xr:uid="{00000000-0005-0000-0000-0000EE000000}"/>
    <cellStyle name="Calculation 2 47" xfId="357" xr:uid="{00000000-0005-0000-0000-0000EF000000}"/>
    <cellStyle name="Calculation 2 47 2" xfId="358" xr:uid="{00000000-0005-0000-0000-0000F0000000}"/>
    <cellStyle name="Calculation 2 48" xfId="359" xr:uid="{00000000-0005-0000-0000-0000F1000000}"/>
    <cellStyle name="Calculation 2 48 2" xfId="360" xr:uid="{00000000-0005-0000-0000-0000F2000000}"/>
    <cellStyle name="Calculation 2 49" xfId="361" xr:uid="{00000000-0005-0000-0000-0000F3000000}"/>
    <cellStyle name="Calculation 2 49 2" xfId="362" xr:uid="{00000000-0005-0000-0000-0000F4000000}"/>
    <cellStyle name="Calculation 2 5" xfId="363" xr:uid="{00000000-0005-0000-0000-0000F5000000}"/>
    <cellStyle name="Calculation 2 5 2" xfId="364" xr:uid="{00000000-0005-0000-0000-0000F6000000}"/>
    <cellStyle name="Calculation 2 5 3" xfId="1280" xr:uid="{00000000-0005-0000-0000-0000F7000000}"/>
    <cellStyle name="Calculation 2 5 4" xfId="1281" xr:uid="{00000000-0005-0000-0000-0000F8000000}"/>
    <cellStyle name="Calculation 2 5 5" xfId="1282" xr:uid="{00000000-0005-0000-0000-0000F9000000}"/>
    <cellStyle name="Calculation 2 5 6" xfId="1283" xr:uid="{00000000-0005-0000-0000-0000FA000000}"/>
    <cellStyle name="Calculation 2 5 7" xfId="1284" xr:uid="{00000000-0005-0000-0000-0000FB000000}"/>
    <cellStyle name="Calculation 2 50" xfId="365" xr:uid="{00000000-0005-0000-0000-0000FC000000}"/>
    <cellStyle name="Calculation 2 50 2" xfId="366" xr:uid="{00000000-0005-0000-0000-0000FD000000}"/>
    <cellStyle name="Calculation 2 51" xfId="367" xr:uid="{00000000-0005-0000-0000-0000FE000000}"/>
    <cellStyle name="Calculation 2 51 2" xfId="368" xr:uid="{00000000-0005-0000-0000-0000FF000000}"/>
    <cellStyle name="Calculation 2 52" xfId="369" xr:uid="{00000000-0005-0000-0000-000000010000}"/>
    <cellStyle name="Calculation 2 52 2" xfId="370" xr:uid="{00000000-0005-0000-0000-000001010000}"/>
    <cellStyle name="Calculation 2 53" xfId="371" xr:uid="{00000000-0005-0000-0000-000002010000}"/>
    <cellStyle name="Calculation 2 53 2" xfId="372" xr:uid="{00000000-0005-0000-0000-000003010000}"/>
    <cellStyle name="Calculation 2 54" xfId="373" xr:uid="{00000000-0005-0000-0000-000004010000}"/>
    <cellStyle name="Calculation 2 55" xfId="374" xr:uid="{00000000-0005-0000-0000-000005010000}"/>
    <cellStyle name="Calculation 2 56" xfId="375" xr:uid="{00000000-0005-0000-0000-000006010000}"/>
    <cellStyle name="Calculation 2 57" xfId="376" xr:uid="{00000000-0005-0000-0000-000007010000}"/>
    <cellStyle name="Calculation 2 58" xfId="377" xr:uid="{00000000-0005-0000-0000-000008010000}"/>
    <cellStyle name="Calculation 2 59" xfId="1285" xr:uid="{00000000-0005-0000-0000-000009010000}"/>
    <cellStyle name="Calculation 2 6" xfId="378" xr:uid="{00000000-0005-0000-0000-00000A010000}"/>
    <cellStyle name="Calculation 2 6 2" xfId="379" xr:uid="{00000000-0005-0000-0000-00000B010000}"/>
    <cellStyle name="Calculation 2 7" xfId="380" xr:uid="{00000000-0005-0000-0000-00000C010000}"/>
    <cellStyle name="Calculation 2 7 2" xfId="381" xr:uid="{00000000-0005-0000-0000-00000D010000}"/>
    <cellStyle name="Calculation 2 8" xfId="382" xr:uid="{00000000-0005-0000-0000-00000E010000}"/>
    <cellStyle name="Calculation 2 8 2" xfId="383" xr:uid="{00000000-0005-0000-0000-00000F010000}"/>
    <cellStyle name="Calculation 2 9" xfId="384" xr:uid="{00000000-0005-0000-0000-000010010000}"/>
    <cellStyle name="Calculation 2 9 2" xfId="385" xr:uid="{00000000-0005-0000-0000-000011010000}"/>
    <cellStyle name="Check Cell 2" xfId="44" xr:uid="{00000000-0005-0000-0000-000012010000}"/>
    <cellStyle name="Comma" xfId="1" builtinId="3"/>
    <cellStyle name="Comma 19" xfId="45" xr:uid="{00000000-0005-0000-0000-000014010000}"/>
    <cellStyle name="Comma 2" xfId="46" xr:uid="{00000000-0005-0000-0000-000015010000}"/>
    <cellStyle name="Comma 2 10" xfId="47" xr:uid="{00000000-0005-0000-0000-000016010000}"/>
    <cellStyle name="Comma 2 11" xfId="48" xr:uid="{00000000-0005-0000-0000-000017010000}"/>
    <cellStyle name="Comma 2 12" xfId="49" xr:uid="{00000000-0005-0000-0000-000018010000}"/>
    <cellStyle name="Comma 2 13" xfId="50" xr:uid="{00000000-0005-0000-0000-000019010000}"/>
    <cellStyle name="Comma 2 14" xfId="51" xr:uid="{00000000-0005-0000-0000-00001A010000}"/>
    <cellStyle name="Comma 2 15" xfId="52" xr:uid="{00000000-0005-0000-0000-00001B010000}"/>
    <cellStyle name="Comma 2 16" xfId="53" xr:uid="{00000000-0005-0000-0000-00001C010000}"/>
    <cellStyle name="Comma 2 17" xfId="54" xr:uid="{00000000-0005-0000-0000-00001D010000}"/>
    <cellStyle name="Comma 2 18" xfId="1384" xr:uid="{00000000-0005-0000-0000-00001E010000}"/>
    <cellStyle name="Comma 2 2" xfId="55" xr:uid="{00000000-0005-0000-0000-00001F010000}"/>
    <cellStyle name="Comma 2 2 2" xfId="56" xr:uid="{00000000-0005-0000-0000-000020010000}"/>
    <cellStyle name="Comma 2 2 3" xfId="57" xr:uid="{00000000-0005-0000-0000-000021010000}"/>
    <cellStyle name="Comma 2 2 4" xfId="58" xr:uid="{00000000-0005-0000-0000-000022010000}"/>
    <cellStyle name="Comma 2 2 5" xfId="59" xr:uid="{00000000-0005-0000-0000-000023010000}"/>
    <cellStyle name="Comma 2 3" xfId="60" xr:uid="{00000000-0005-0000-0000-000024010000}"/>
    <cellStyle name="Comma 2 3 2" xfId="61" xr:uid="{00000000-0005-0000-0000-000025010000}"/>
    <cellStyle name="Comma 2 4" xfId="62" xr:uid="{00000000-0005-0000-0000-000026010000}"/>
    <cellStyle name="Comma 2 5" xfId="63" xr:uid="{00000000-0005-0000-0000-000027010000}"/>
    <cellStyle name="Comma 2 6" xfId="64" xr:uid="{00000000-0005-0000-0000-000028010000}"/>
    <cellStyle name="Comma 2 7" xfId="65" xr:uid="{00000000-0005-0000-0000-000029010000}"/>
    <cellStyle name="Comma 2 8" xfId="66" xr:uid="{00000000-0005-0000-0000-00002A010000}"/>
    <cellStyle name="Comma 2 9" xfId="67" xr:uid="{00000000-0005-0000-0000-00002B010000}"/>
    <cellStyle name="Comma 3" xfId="68" xr:uid="{00000000-0005-0000-0000-00002C010000}"/>
    <cellStyle name="Comma 3 2" xfId="69" xr:uid="{00000000-0005-0000-0000-00002D010000}"/>
    <cellStyle name="Comma 4" xfId="70" xr:uid="{00000000-0005-0000-0000-00002E010000}"/>
    <cellStyle name="Comma 4 2" xfId="71" xr:uid="{00000000-0005-0000-0000-00002F010000}"/>
    <cellStyle name="Comma 5" xfId="1263" xr:uid="{00000000-0005-0000-0000-000030010000}"/>
    <cellStyle name="Comma 6" xfId="1376" xr:uid="{00000000-0005-0000-0000-000031010000}"/>
    <cellStyle name="Currency" xfId="2" builtinId="4"/>
    <cellStyle name="Currency 2" xfId="72" xr:uid="{00000000-0005-0000-0000-000033010000}"/>
    <cellStyle name="Currency 2 2" xfId="73" xr:uid="{00000000-0005-0000-0000-000034010000}"/>
    <cellStyle name="Currency 2 3" xfId="74" xr:uid="{00000000-0005-0000-0000-000035010000}"/>
    <cellStyle name="Currency 2 4" xfId="1385" xr:uid="{00000000-0005-0000-0000-000036010000}"/>
    <cellStyle name="Currency 3" xfId="75" xr:uid="{00000000-0005-0000-0000-000037010000}"/>
    <cellStyle name="Currency 4" xfId="76" xr:uid="{00000000-0005-0000-0000-000038010000}"/>
    <cellStyle name="Currency 5" xfId="1377" xr:uid="{00000000-0005-0000-0000-000039010000}"/>
    <cellStyle name="Explanatory Text 2" xfId="77" xr:uid="{00000000-0005-0000-0000-00003A010000}"/>
    <cellStyle name="Good 2" xfId="78" xr:uid="{00000000-0005-0000-0000-00003B010000}"/>
    <cellStyle name="Heading 1 2" xfId="79" xr:uid="{00000000-0005-0000-0000-00003C010000}"/>
    <cellStyle name="Heading 2 2" xfId="80" xr:uid="{00000000-0005-0000-0000-00003D010000}"/>
    <cellStyle name="Heading 3 2" xfId="81" xr:uid="{00000000-0005-0000-0000-00003E010000}"/>
    <cellStyle name="Heading 4 2" xfId="82" xr:uid="{00000000-0005-0000-0000-00003F010000}"/>
    <cellStyle name="Hyperlink 2" xfId="83" xr:uid="{00000000-0005-0000-0000-000040010000}"/>
    <cellStyle name="Hyperlink 2 2" xfId="386" xr:uid="{00000000-0005-0000-0000-000041010000}"/>
    <cellStyle name="Hyperlink 2 3" xfId="387" xr:uid="{00000000-0005-0000-0000-000042010000}"/>
    <cellStyle name="Input 2" xfId="84" xr:uid="{00000000-0005-0000-0000-000043010000}"/>
    <cellStyle name="Input 2 10" xfId="388" xr:uid="{00000000-0005-0000-0000-000044010000}"/>
    <cellStyle name="Input 2 10 2" xfId="389" xr:uid="{00000000-0005-0000-0000-000045010000}"/>
    <cellStyle name="Input 2 11" xfId="390" xr:uid="{00000000-0005-0000-0000-000046010000}"/>
    <cellStyle name="Input 2 11 2" xfId="391" xr:uid="{00000000-0005-0000-0000-000047010000}"/>
    <cellStyle name="Input 2 12" xfId="392" xr:uid="{00000000-0005-0000-0000-000048010000}"/>
    <cellStyle name="Input 2 12 2" xfId="393" xr:uid="{00000000-0005-0000-0000-000049010000}"/>
    <cellStyle name="Input 2 13" xfId="394" xr:uid="{00000000-0005-0000-0000-00004A010000}"/>
    <cellStyle name="Input 2 13 2" xfId="395" xr:uid="{00000000-0005-0000-0000-00004B010000}"/>
    <cellStyle name="Input 2 14" xfId="396" xr:uid="{00000000-0005-0000-0000-00004C010000}"/>
    <cellStyle name="Input 2 14 2" xfId="397" xr:uid="{00000000-0005-0000-0000-00004D010000}"/>
    <cellStyle name="Input 2 15" xfId="398" xr:uid="{00000000-0005-0000-0000-00004E010000}"/>
    <cellStyle name="Input 2 15 2" xfId="399" xr:uid="{00000000-0005-0000-0000-00004F010000}"/>
    <cellStyle name="Input 2 16" xfId="400" xr:uid="{00000000-0005-0000-0000-000050010000}"/>
    <cellStyle name="Input 2 16 2" xfId="401" xr:uid="{00000000-0005-0000-0000-000051010000}"/>
    <cellStyle name="Input 2 17" xfId="402" xr:uid="{00000000-0005-0000-0000-000052010000}"/>
    <cellStyle name="Input 2 17 2" xfId="403" xr:uid="{00000000-0005-0000-0000-000053010000}"/>
    <cellStyle name="Input 2 18" xfId="404" xr:uid="{00000000-0005-0000-0000-000054010000}"/>
    <cellStyle name="Input 2 18 2" xfId="405" xr:uid="{00000000-0005-0000-0000-000055010000}"/>
    <cellStyle name="Input 2 19" xfId="406" xr:uid="{00000000-0005-0000-0000-000056010000}"/>
    <cellStyle name="Input 2 19 2" xfId="407" xr:uid="{00000000-0005-0000-0000-000057010000}"/>
    <cellStyle name="Input 2 2" xfId="85" xr:uid="{00000000-0005-0000-0000-000058010000}"/>
    <cellStyle name="Input 2 2 10" xfId="408" xr:uid="{00000000-0005-0000-0000-000059010000}"/>
    <cellStyle name="Input 2 2 10 2" xfId="409" xr:uid="{00000000-0005-0000-0000-00005A010000}"/>
    <cellStyle name="Input 2 2 11" xfId="410" xr:uid="{00000000-0005-0000-0000-00005B010000}"/>
    <cellStyle name="Input 2 2 11 2" xfId="411" xr:uid="{00000000-0005-0000-0000-00005C010000}"/>
    <cellStyle name="Input 2 2 12" xfId="412" xr:uid="{00000000-0005-0000-0000-00005D010000}"/>
    <cellStyle name="Input 2 2 12 2" xfId="413" xr:uid="{00000000-0005-0000-0000-00005E010000}"/>
    <cellStyle name="Input 2 2 13" xfId="414" xr:uid="{00000000-0005-0000-0000-00005F010000}"/>
    <cellStyle name="Input 2 2 13 2" xfId="415" xr:uid="{00000000-0005-0000-0000-000060010000}"/>
    <cellStyle name="Input 2 2 14" xfId="416" xr:uid="{00000000-0005-0000-0000-000061010000}"/>
    <cellStyle name="Input 2 2 14 2" xfId="417" xr:uid="{00000000-0005-0000-0000-000062010000}"/>
    <cellStyle name="Input 2 2 15" xfId="418" xr:uid="{00000000-0005-0000-0000-000063010000}"/>
    <cellStyle name="Input 2 2 15 2" xfId="419" xr:uid="{00000000-0005-0000-0000-000064010000}"/>
    <cellStyle name="Input 2 2 16" xfId="420" xr:uid="{00000000-0005-0000-0000-000065010000}"/>
    <cellStyle name="Input 2 2 16 2" xfId="421" xr:uid="{00000000-0005-0000-0000-000066010000}"/>
    <cellStyle name="Input 2 2 17" xfId="422" xr:uid="{00000000-0005-0000-0000-000067010000}"/>
    <cellStyle name="Input 2 2 17 2" xfId="423" xr:uid="{00000000-0005-0000-0000-000068010000}"/>
    <cellStyle name="Input 2 2 18" xfId="424" xr:uid="{00000000-0005-0000-0000-000069010000}"/>
    <cellStyle name="Input 2 2 18 2" xfId="425" xr:uid="{00000000-0005-0000-0000-00006A010000}"/>
    <cellStyle name="Input 2 2 19" xfId="426" xr:uid="{00000000-0005-0000-0000-00006B010000}"/>
    <cellStyle name="Input 2 2 19 2" xfId="427" xr:uid="{00000000-0005-0000-0000-00006C010000}"/>
    <cellStyle name="Input 2 2 2" xfId="428" xr:uid="{00000000-0005-0000-0000-00006D010000}"/>
    <cellStyle name="Input 2 2 2 2" xfId="429" xr:uid="{00000000-0005-0000-0000-00006E010000}"/>
    <cellStyle name="Input 2 2 20" xfId="430" xr:uid="{00000000-0005-0000-0000-00006F010000}"/>
    <cellStyle name="Input 2 2 20 2" xfId="431" xr:uid="{00000000-0005-0000-0000-000070010000}"/>
    <cellStyle name="Input 2 2 21" xfId="432" xr:uid="{00000000-0005-0000-0000-000071010000}"/>
    <cellStyle name="Input 2 2 21 2" xfId="433" xr:uid="{00000000-0005-0000-0000-000072010000}"/>
    <cellStyle name="Input 2 2 22" xfId="434" xr:uid="{00000000-0005-0000-0000-000073010000}"/>
    <cellStyle name="Input 2 2 22 2" xfId="435" xr:uid="{00000000-0005-0000-0000-000074010000}"/>
    <cellStyle name="Input 2 2 23" xfId="436" xr:uid="{00000000-0005-0000-0000-000075010000}"/>
    <cellStyle name="Input 2 2 23 2" xfId="437" xr:uid="{00000000-0005-0000-0000-000076010000}"/>
    <cellStyle name="Input 2 2 24" xfId="438" xr:uid="{00000000-0005-0000-0000-000077010000}"/>
    <cellStyle name="Input 2 2 24 2" xfId="439" xr:uid="{00000000-0005-0000-0000-000078010000}"/>
    <cellStyle name="Input 2 2 25" xfId="440" xr:uid="{00000000-0005-0000-0000-000079010000}"/>
    <cellStyle name="Input 2 2 25 2" xfId="441" xr:uid="{00000000-0005-0000-0000-00007A010000}"/>
    <cellStyle name="Input 2 2 26" xfId="442" xr:uid="{00000000-0005-0000-0000-00007B010000}"/>
    <cellStyle name="Input 2 2 26 2" xfId="443" xr:uid="{00000000-0005-0000-0000-00007C010000}"/>
    <cellStyle name="Input 2 2 27" xfId="444" xr:uid="{00000000-0005-0000-0000-00007D010000}"/>
    <cellStyle name="Input 2 2 27 2" xfId="445" xr:uid="{00000000-0005-0000-0000-00007E010000}"/>
    <cellStyle name="Input 2 2 28" xfId="446" xr:uid="{00000000-0005-0000-0000-00007F010000}"/>
    <cellStyle name="Input 2 2 28 2" xfId="447" xr:uid="{00000000-0005-0000-0000-000080010000}"/>
    <cellStyle name="Input 2 2 29" xfId="448" xr:uid="{00000000-0005-0000-0000-000081010000}"/>
    <cellStyle name="Input 2 2 29 2" xfId="449" xr:uid="{00000000-0005-0000-0000-000082010000}"/>
    <cellStyle name="Input 2 2 3" xfId="450" xr:uid="{00000000-0005-0000-0000-000083010000}"/>
    <cellStyle name="Input 2 2 3 2" xfId="451" xr:uid="{00000000-0005-0000-0000-000084010000}"/>
    <cellStyle name="Input 2 2 30" xfId="452" xr:uid="{00000000-0005-0000-0000-000085010000}"/>
    <cellStyle name="Input 2 2 30 2" xfId="453" xr:uid="{00000000-0005-0000-0000-000086010000}"/>
    <cellStyle name="Input 2 2 31" xfId="454" xr:uid="{00000000-0005-0000-0000-000087010000}"/>
    <cellStyle name="Input 2 2 31 2" xfId="455" xr:uid="{00000000-0005-0000-0000-000088010000}"/>
    <cellStyle name="Input 2 2 32" xfId="456" xr:uid="{00000000-0005-0000-0000-000089010000}"/>
    <cellStyle name="Input 2 2 32 2" xfId="457" xr:uid="{00000000-0005-0000-0000-00008A010000}"/>
    <cellStyle name="Input 2 2 33" xfId="458" xr:uid="{00000000-0005-0000-0000-00008B010000}"/>
    <cellStyle name="Input 2 2 33 2" xfId="459" xr:uid="{00000000-0005-0000-0000-00008C010000}"/>
    <cellStyle name="Input 2 2 34" xfId="460" xr:uid="{00000000-0005-0000-0000-00008D010000}"/>
    <cellStyle name="Input 2 2 34 2" xfId="461" xr:uid="{00000000-0005-0000-0000-00008E010000}"/>
    <cellStyle name="Input 2 2 35" xfId="462" xr:uid="{00000000-0005-0000-0000-00008F010000}"/>
    <cellStyle name="Input 2 2 35 2" xfId="463" xr:uid="{00000000-0005-0000-0000-000090010000}"/>
    <cellStyle name="Input 2 2 36" xfId="464" xr:uid="{00000000-0005-0000-0000-000091010000}"/>
    <cellStyle name="Input 2 2 36 2" xfId="465" xr:uid="{00000000-0005-0000-0000-000092010000}"/>
    <cellStyle name="Input 2 2 37" xfId="466" xr:uid="{00000000-0005-0000-0000-000093010000}"/>
    <cellStyle name="Input 2 2 37 2" xfId="467" xr:uid="{00000000-0005-0000-0000-000094010000}"/>
    <cellStyle name="Input 2 2 38" xfId="468" xr:uid="{00000000-0005-0000-0000-000095010000}"/>
    <cellStyle name="Input 2 2 38 2" xfId="469" xr:uid="{00000000-0005-0000-0000-000096010000}"/>
    <cellStyle name="Input 2 2 39" xfId="470" xr:uid="{00000000-0005-0000-0000-000097010000}"/>
    <cellStyle name="Input 2 2 39 2" xfId="471" xr:uid="{00000000-0005-0000-0000-000098010000}"/>
    <cellStyle name="Input 2 2 4" xfId="472" xr:uid="{00000000-0005-0000-0000-000099010000}"/>
    <cellStyle name="Input 2 2 4 2" xfId="473" xr:uid="{00000000-0005-0000-0000-00009A010000}"/>
    <cellStyle name="Input 2 2 40" xfId="474" xr:uid="{00000000-0005-0000-0000-00009B010000}"/>
    <cellStyle name="Input 2 2 40 2" xfId="475" xr:uid="{00000000-0005-0000-0000-00009C010000}"/>
    <cellStyle name="Input 2 2 41" xfId="476" xr:uid="{00000000-0005-0000-0000-00009D010000}"/>
    <cellStyle name="Input 2 2 41 2" xfId="477" xr:uid="{00000000-0005-0000-0000-00009E010000}"/>
    <cellStyle name="Input 2 2 42" xfId="478" xr:uid="{00000000-0005-0000-0000-00009F010000}"/>
    <cellStyle name="Input 2 2 42 2" xfId="479" xr:uid="{00000000-0005-0000-0000-0000A0010000}"/>
    <cellStyle name="Input 2 2 43" xfId="480" xr:uid="{00000000-0005-0000-0000-0000A1010000}"/>
    <cellStyle name="Input 2 2 43 2" xfId="481" xr:uid="{00000000-0005-0000-0000-0000A2010000}"/>
    <cellStyle name="Input 2 2 44" xfId="482" xr:uid="{00000000-0005-0000-0000-0000A3010000}"/>
    <cellStyle name="Input 2 2 44 2" xfId="483" xr:uid="{00000000-0005-0000-0000-0000A4010000}"/>
    <cellStyle name="Input 2 2 45" xfId="484" xr:uid="{00000000-0005-0000-0000-0000A5010000}"/>
    <cellStyle name="Input 2 2 45 2" xfId="485" xr:uid="{00000000-0005-0000-0000-0000A6010000}"/>
    <cellStyle name="Input 2 2 46" xfId="486" xr:uid="{00000000-0005-0000-0000-0000A7010000}"/>
    <cellStyle name="Input 2 2 46 2" xfId="487" xr:uid="{00000000-0005-0000-0000-0000A8010000}"/>
    <cellStyle name="Input 2 2 47" xfId="488" xr:uid="{00000000-0005-0000-0000-0000A9010000}"/>
    <cellStyle name="Input 2 2 47 2" xfId="489" xr:uid="{00000000-0005-0000-0000-0000AA010000}"/>
    <cellStyle name="Input 2 2 48" xfId="490" xr:uid="{00000000-0005-0000-0000-0000AB010000}"/>
    <cellStyle name="Input 2 2 48 2" xfId="491" xr:uid="{00000000-0005-0000-0000-0000AC010000}"/>
    <cellStyle name="Input 2 2 49" xfId="492" xr:uid="{00000000-0005-0000-0000-0000AD010000}"/>
    <cellStyle name="Input 2 2 49 2" xfId="493" xr:uid="{00000000-0005-0000-0000-0000AE010000}"/>
    <cellStyle name="Input 2 2 5" xfId="494" xr:uid="{00000000-0005-0000-0000-0000AF010000}"/>
    <cellStyle name="Input 2 2 5 2" xfId="495" xr:uid="{00000000-0005-0000-0000-0000B0010000}"/>
    <cellStyle name="Input 2 2 50" xfId="496" xr:uid="{00000000-0005-0000-0000-0000B1010000}"/>
    <cellStyle name="Input 2 2 50 2" xfId="497" xr:uid="{00000000-0005-0000-0000-0000B2010000}"/>
    <cellStyle name="Input 2 2 51" xfId="498" xr:uid="{00000000-0005-0000-0000-0000B3010000}"/>
    <cellStyle name="Input 2 2 51 2" xfId="499" xr:uid="{00000000-0005-0000-0000-0000B4010000}"/>
    <cellStyle name="Input 2 2 52" xfId="500" xr:uid="{00000000-0005-0000-0000-0000B5010000}"/>
    <cellStyle name="Input 2 2 52 2" xfId="501" xr:uid="{00000000-0005-0000-0000-0000B6010000}"/>
    <cellStyle name="Input 2 2 53" xfId="502" xr:uid="{00000000-0005-0000-0000-0000B7010000}"/>
    <cellStyle name="Input 2 2 54" xfId="503" xr:uid="{00000000-0005-0000-0000-0000B8010000}"/>
    <cellStyle name="Input 2 2 55" xfId="504" xr:uid="{00000000-0005-0000-0000-0000B9010000}"/>
    <cellStyle name="Input 2 2 56" xfId="505" xr:uid="{00000000-0005-0000-0000-0000BA010000}"/>
    <cellStyle name="Input 2 2 57" xfId="506" xr:uid="{00000000-0005-0000-0000-0000BB010000}"/>
    <cellStyle name="Input 2 2 58" xfId="1286" xr:uid="{00000000-0005-0000-0000-0000BC010000}"/>
    <cellStyle name="Input 2 2 59" xfId="1287" xr:uid="{00000000-0005-0000-0000-0000BD010000}"/>
    <cellStyle name="Input 2 2 6" xfId="507" xr:uid="{00000000-0005-0000-0000-0000BE010000}"/>
    <cellStyle name="Input 2 2 6 2" xfId="508" xr:uid="{00000000-0005-0000-0000-0000BF010000}"/>
    <cellStyle name="Input 2 2 60" xfId="1288" xr:uid="{00000000-0005-0000-0000-0000C0010000}"/>
    <cellStyle name="Input 2 2 61" xfId="1289" xr:uid="{00000000-0005-0000-0000-0000C1010000}"/>
    <cellStyle name="Input 2 2 62" xfId="1290" xr:uid="{00000000-0005-0000-0000-0000C2010000}"/>
    <cellStyle name="Input 2 2 7" xfId="509" xr:uid="{00000000-0005-0000-0000-0000C3010000}"/>
    <cellStyle name="Input 2 2 7 2" xfId="510" xr:uid="{00000000-0005-0000-0000-0000C4010000}"/>
    <cellStyle name="Input 2 2 8" xfId="511" xr:uid="{00000000-0005-0000-0000-0000C5010000}"/>
    <cellStyle name="Input 2 2 8 2" xfId="512" xr:uid="{00000000-0005-0000-0000-0000C6010000}"/>
    <cellStyle name="Input 2 2 9" xfId="513" xr:uid="{00000000-0005-0000-0000-0000C7010000}"/>
    <cellStyle name="Input 2 2 9 2" xfId="514" xr:uid="{00000000-0005-0000-0000-0000C8010000}"/>
    <cellStyle name="Input 2 20" xfId="515" xr:uid="{00000000-0005-0000-0000-0000C9010000}"/>
    <cellStyle name="Input 2 20 2" xfId="516" xr:uid="{00000000-0005-0000-0000-0000CA010000}"/>
    <cellStyle name="Input 2 21" xfId="517" xr:uid="{00000000-0005-0000-0000-0000CB010000}"/>
    <cellStyle name="Input 2 21 2" xfId="518" xr:uid="{00000000-0005-0000-0000-0000CC010000}"/>
    <cellStyle name="Input 2 22" xfId="519" xr:uid="{00000000-0005-0000-0000-0000CD010000}"/>
    <cellStyle name="Input 2 22 2" xfId="520" xr:uid="{00000000-0005-0000-0000-0000CE010000}"/>
    <cellStyle name="Input 2 23" xfId="521" xr:uid="{00000000-0005-0000-0000-0000CF010000}"/>
    <cellStyle name="Input 2 23 2" xfId="522" xr:uid="{00000000-0005-0000-0000-0000D0010000}"/>
    <cellStyle name="Input 2 24" xfId="523" xr:uid="{00000000-0005-0000-0000-0000D1010000}"/>
    <cellStyle name="Input 2 24 2" xfId="524" xr:uid="{00000000-0005-0000-0000-0000D2010000}"/>
    <cellStyle name="Input 2 25" xfId="525" xr:uid="{00000000-0005-0000-0000-0000D3010000}"/>
    <cellStyle name="Input 2 25 2" xfId="526" xr:uid="{00000000-0005-0000-0000-0000D4010000}"/>
    <cellStyle name="Input 2 26" xfId="527" xr:uid="{00000000-0005-0000-0000-0000D5010000}"/>
    <cellStyle name="Input 2 26 2" xfId="528" xr:uid="{00000000-0005-0000-0000-0000D6010000}"/>
    <cellStyle name="Input 2 27" xfId="529" xr:uid="{00000000-0005-0000-0000-0000D7010000}"/>
    <cellStyle name="Input 2 27 2" xfId="530" xr:uid="{00000000-0005-0000-0000-0000D8010000}"/>
    <cellStyle name="Input 2 28" xfId="531" xr:uid="{00000000-0005-0000-0000-0000D9010000}"/>
    <cellStyle name="Input 2 28 2" xfId="532" xr:uid="{00000000-0005-0000-0000-0000DA010000}"/>
    <cellStyle name="Input 2 29" xfId="533" xr:uid="{00000000-0005-0000-0000-0000DB010000}"/>
    <cellStyle name="Input 2 29 2" xfId="534" xr:uid="{00000000-0005-0000-0000-0000DC010000}"/>
    <cellStyle name="Input 2 3" xfId="535" xr:uid="{00000000-0005-0000-0000-0000DD010000}"/>
    <cellStyle name="Input 2 3 2" xfId="536" xr:uid="{00000000-0005-0000-0000-0000DE010000}"/>
    <cellStyle name="Input 2 3 3" xfId="1291" xr:uid="{00000000-0005-0000-0000-0000DF010000}"/>
    <cellStyle name="Input 2 3 4" xfId="1292" xr:uid="{00000000-0005-0000-0000-0000E0010000}"/>
    <cellStyle name="Input 2 3 5" xfId="1293" xr:uid="{00000000-0005-0000-0000-0000E1010000}"/>
    <cellStyle name="Input 2 3 6" xfId="1294" xr:uid="{00000000-0005-0000-0000-0000E2010000}"/>
    <cellStyle name="Input 2 3 7" xfId="1295" xr:uid="{00000000-0005-0000-0000-0000E3010000}"/>
    <cellStyle name="Input 2 30" xfId="537" xr:uid="{00000000-0005-0000-0000-0000E4010000}"/>
    <cellStyle name="Input 2 30 2" xfId="538" xr:uid="{00000000-0005-0000-0000-0000E5010000}"/>
    <cellStyle name="Input 2 31" xfId="539" xr:uid="{00000000-0005-0000-0000-0000E6010000}"/>
    <cellStyle name="Input 2 31 2" xfId="540" xr:uid="{00000000-0005-0000-0000-0000E7010000}"/>
    <cellStyle name="Input 2 32" xfId="541" xr:uid="{00000000-0005-0000-0000-0000E8010000}"/>
    <cellStyle name="Input 2 32 2" xfId="542" xr:uid="{00000000-0005-0000-0000-0000E9010000}"/>
    <cellStyle name="Input 2 33" xfId="543" xr:uid="{00000000-0005-0000-0000-0000EA010000}"/>
    <cellStyle name="Input 2 33 2" xfId="544" xr:uid="{00000000-0005-0000-0000-0000EB010000}"/>
    <cellStyle name="Input 2 34" xfId="545" xr:uid="{00000000-0005-0000-0000-0000EC010000}"/>
    <cellStyle name="Input 2 34 2" xfId="546" xr:uid="{00000000-0005-0000-0000-0000ED010000}"/>
    <cellStyle name="Input 2 35" xfId="547" xr:uid="{00000000-0005-0000-0000-0000EE010000}"/>
    <cellStyle name="Input 2 35 2" xfId="548" xr:uid="{00000000-0005-0000-0000-0000EF010000}"/>
    <cellStyle name="Input 2 36" xfId="549" xr:uid="{00000000-0005-0000-0000-0000F0010000}"/>
    <cellStyle name="Input 2 36 2" xfId="550" xr:uid="{00000000-0005-0000-0000-0000F1010000}"/>
    <cellStyle name="Input 2 37" xfId="551" xr:uid="{00000000-0005-0000-0000-0000F2010000}"/>
    <cellStyle name="Input 2 37 2" xfId="552" xr:uid="{00000000-0005-0000-0000-0000F3010000}"/>
    <cellStyle name="Input 2 38" xfId="553" xr:uid="{00000000-0005-0000-0000-0000F4010000}"/>
    <cellStyle name="Input 2 38 2" xfId="554" xr:uid="{00000000-0005-0000-0000-0000F5010000}"/>
    <cellStyle name="Input 2 39" xfId="555" xr:uid="{00000000-0005-0000-0000-0000F6010000}"/>
    <cellStyle name="Input 2 39 2" xfId="556" xr:uid="{00000000-0005-0000-0000-0000F7010000}"/>
    <cellStyle name="Input 2 4" xfId="557" xr:uid="{00000000-0005-0000-0000-0000F8010000}"/>
    <cellStyle name="Input 2 4 2" xfId="558" xr:uid="{00000000-0005-0000-0000-0000F9010000}"/>
    <cellStyle name="Input 2 4 3" xfId="1296" xr:uid="{00000000-0005-0000-0000-0000FA010000}"/>
    <cellStyle name="Input 2 4 4" xfId="1297" xr:uid="{00000000-0005-0000-0000-0000FB010000}"/>
    <cellStyle name="Input 2 4 5" xfId="1298" xr:uid="{00000000-0005-0000-0000-0000FC010000}"/>
    <cellStyle name="Input 2 4 6" xfId="1299" xr:uid="{00000000-0005-0000-0000-0000FD010000}"/>
    <cellStyle name="Input 2 4 7" xfId="1300" xr:uid="{00000000-0005-0000-0000-0000FE010000}"/>
    <cellStyle name="Input 2 40" xfId="559" xr:uid="{00000000-0005-0000-0000-0000FF010000}"/>
    <cellStyle name="Input 2 40 2" xfId="560" xr:uid="{00000000-0005-0000-0000-000000020000}"/>
    <cellStyle name="Input 2 41" xfId="561" xr:uid="{00000000-0005-0000-0000-000001020000}"/>
    <cellStyle name="Input 2 41 2" xfId="562" xr:uid="{00000000-0005-0000-0000-000002020000}"/>
    <cellStyle name="Input 2 42" xfId="563" xr:uid="{00000000-0005-0000-0000-000003020000}"/>
    <cellStyle name="Input 2 42 2" xfId="564" xr:uid="{00000000-0005-0000-0000-000004020000}"/>
    <cellStyle name="Input 2 43" xfId="565" xr:uid="{00000000-0005-0000-0000-000005020000}"/>
    <cellStyle name="Input 2 43 2" xfId="566" xr:uid="{00000000-0005-0000-0000-000006020000}"/>
    <cellStyle name="Input 2 44" xfId="567" xr:uid="{00000000-0005-0000-0000-000007020000}"/>
    <cellStyle name="Input 2 44 2" xfId="568" xr:uid="{00000000-0005-0000-0000-000008020000}"/>
    <cellStyle name="Input 2 45" xfId="569" xr:uid="{00000000-0005-0000-0000-000009020000}"/>
    <cellStyle name="Input 2 45 2" xfId="570" xr:uid="{00000000-0005-0000-0000-00000A020000}"/>
    <cellStyle name="Input 2 46" xfId="571" xr:uid="{00000000-0005-0000-0000-00000B020000}"/>
    <cellStyle name="Input 2 46 2" xfId="572" xr:uid="{00000000-0005-0000-0000-00000C020000}"/>
    <cellStyle name="Input 2 47" xfId="573" xr:uid="{00000000-0005-0000-0000-00000D020000}"/>
    <cellStyle name="Input 2 47 2" xfId="574" xr:uid="{00000000-0005-0000-0000-00000E020000}"/>
    <cellStyle name="Input 2 48" xfId="575" xr:uid="{00000000-0005-0000-0000-00000F020000}"/>
    <cellStyle name="Input 2 48 2" xfId="576" xr:uid="{00000000-0005-0000-0000-000010020000}"/>
    <cellStyle name="Input 2 49" xfId="577" xr:uid="{00000000-0005-0000-0000-000011020000}"/>
    <cellStyle name="Input 2 49 2" xfId="578" xr:uid="{00000000-0005-0000-0000-000012020000}"/>
    <cellStyle name="Input 2 5" xfId="579" xr:uid="{00000000-0005-0000-0000-000013020000}"/>
    <cellStyle name="Input 2 5 2" xfId="580" xr:uid="{00000000-0005-0000-0000-000014020000}"/>
    <cellStyle name="Input 2 5 3" xfId="1301" xr:uid="{00000000-0005-0000-0000-000015020000}"/>
    <cellStyle name="Input 2 5 4" xfId="1302" xr:uid="{00000000-0005-0000-0000-000016020000}"/>
    <cellStyle name="Input 2 5 5" xfId="1303" xr:uid="{00000000-0005-0000-0000-000017020000}"/>
    <cellStyle name="Input 2 5 6" xfId="1304" xr:uid="{00000000-0005-0000-0000-000018020000}"/>
    <cellStyle name="Input 2 5 7" xfId="1305" xr:uid="{00000000-0005-0000-0000-000019020000}"/>
    <cellStyle name="Input 2 50" xfId="581" xr:uid="{00000000-0005-0000-0000-00001A020000}"/>
    <cellStyle name="Input 2 50 2" xfId="582" xr:uid="{00000000-0005-0000-0000-00001B020000}"/>
    <cellStyle name="Input 2 51" xfId="583" xr:uid="{00000000-0005-0000-0000-00001C020000}"/>
    <cellStyle name="Input 2 51 2" xfId="584" xr:uid="{00000000-0005-0000-0000-00001D020000}"/>
    <cellStyle name="Input 2 52" xfId="585" xr:uid="{00000000-0005-0000-0000-00001E020000}"/>
    <cellStyle name="Input 2 52 2" xfId="586" xr:uid="{00000000-0005-0000-0000-00001F020000}"/>
    <cellStyle name="Input 2 53" xfId="587" xr:uid="{00000000-0005-0000-0000-000020020000}"/>
    <cellStyle name="Input 2 53 2" xfId="588" xr:uid="{00000000-0005-0000-0000-000021020000}"/>
    <cellStyle name="Input 2 54" xfId="589" xr:uid="{00000000-0005-0000-0000-000022020000}"/>
    <cellStyle name="Input 2 55" xfId="590" xr:uid="{00000000-0005-0000-0000-000023020000}"/>
    <cellStyle name="Input 2 56" xfId="591" xr:uid="{00000000-0005-0000-0000-000024020000}"/>
    <cellStyle name="Input 2 57" xfId="592" xr:uid="{00000000-0005-0000-0000-000025020000}"/>
    <cellStyle name="Input 2 58" xfId="593" xr:uid="{00000000-0005-0000-0000-000026020000}"/>
    <cellStyle name="Input 2 59" xfId="1306" xr:uid="{00000000-0005-0000-0000-000027020000}"/>
    <cellStyle name="Input 2 6" xfId="594" xr:uid="{00000000-0005-0000-0000-000028020000}"/>
    <cellStyle name="Input 2 6 2" xfId="595" xr:uid="{00000000-0005-0000-0000-000029020000}"/>
    <cellStyle name="Input 2 7" xfId="596" xr:uid="{00000000-0005-0000-0000-00002A020000}"/>
    <cellStyle name="Input 2 7 2" xfId="597" xr:uid="{00000000-0005-0000-0000-00002B020000}"/>
    <cellStyle name="Input 2 8" xfId="598" xr:uid="{00000000-0005-0000-0000-00002C020000}"/>
    <cellStyle name="Input 2 8 2" xfId="599" xr:uid="{00000000-0005-0000-0000-00002D020000}"/>
    <cellStyle name="Input 2 9" xfId="600" xr:uid="{00000000-0005-0000-0000-00002E020000}"/>
    <cellStyle name="Input 2 9 2" xfId="601" xr:uid="{00000000-0005-0000-0000-00002F020000}"/>
    <cellStyle name="Linked Cell 2" xfId="86" xr:uid="{00000000-0005-0000-0000-000030020000}"/>
    <cellStyle name="Neutral 2" xfId="87" xr:uid="{00000000-0005-0000-0000-000031020000}"/>
    <cellStyle name="Normal" xfId="0" builtinId="0"/>
    <cellStyle name="Normal 10" xfId="88" xr:uid="{00000000-0005-0000-0000-000033020000}"/>
    <cellStyle name="Normal 11" xfId="89" xr:uid="{00000000-0005-0000-0000-000034020000}"/>
    <cellStyle name="Normal 12" xfId="1375" xr:uid="{00000000-0005-0000-0000-000035020000}"/>
    <cellStyle name="Normal 2" xfId="4" xr:uid="{00000000-0005-0000-0000-000036020000}"/>
    <cellStyle name="Normal 2 10" xfId="90" xr:uid="{00000000-0005-0000-0000-000037020000}"/>
    <cellStyle name="Normal 2 10 2" xfId="91" xr:uid="{00000000-0005-0000-0000-000038020000}"/>
    <cellStyle name="Normal 2 11" xfId="92" xr:uid="{00000000-0005-0000-0000-000039020000}"/>
    <cellStyle name="Normal 2 11 2" xfId="93" xr:uid="{00000000-0005-0000-0000-00003A020000}"/>
    <cellStyle name="Normal 2 12" xfId="94" xr:uid="{00000000-0005-0000-0000-00003B020000}"/>
    <cellStyle name="Normal 2 12 2" xfId="95" xr:uid="{00000000-0005-0000-0000-00003C020000}"/>
    <cellStyle name="Normal 2 12 3" xfId="96" xr:uid="{00000000-0005-0000-0000-00003D020000}"/>
    <cellStyle name="Normal 2 12 4" xfId="97" xr:uid="{00000000-0005-0000-0000-00003E020000}"/>
    <cellStyle name="Normal 2 12 5" xfId="98" xr:uid="{00000000-0005-0000-0000-00003F020000}"/>
    <cellStyle name="Normal 2 12 6" xfId="99" xr:uid="{00000000-0005-0000-0000-000040020000}"/>
    <cellStyle name="Normal 2 12 7" xfId="100" xr:uid="{00000000-0005-0000-0000-000041020000}"/>
    <cellStyle name="Normal 2 12 8" xfId="101" xr:uid="{00000000-0005-0000-0000-000042020000}"/>
    <cellStyle name="Normal 2 13" xfId="102" xr:uid="{00000000-0005-0000-0000-000043020000}"/>
    <cellStyle name="Normal 2 13 2" xfId="103" xr:uid="{00000000-0005-0000-0000-000044020000}"/>
    <cellStyle name="Normal 2 14" xfId="104" xr:uid="{00000000-0005-0000-0000-000045020000}"/>
    <cellStyle name="Normal 2 14 2" xfId="105" xr:uid="{00000000-0005-0000-0000-000046020000}"/>
    <cellStyle name="Normal 2 15" xfId="106" xr:uid="{00000000-0005-0000-0000-000047020000}"/>
    <cellStyle name="Normal 2 15 2" xfId="107" xr:uid="{00000000-0005-0000-0000-000048020000}"/>
    <cellStyle name="Normal 2 16" xfId="108" xr:uid="{00000000-0005-0000-0000-000049020000}"/>
    <cellStyle name="Normal 2 17" xfId="109" xr:uid="{00000000-0005-0000-0000-00004A020000}"/>
    <cellStyle name="Normal 2 18" xfId="110" xr:uid="{00000000-0005-0000-0000-00004B020000}"/>
    <cellStyle name="Normal 2 2" xfId="111" xr:uid="{00000000-0005-0000-0000-00004C020000}"/>
    <cellStyle name="Normal 2 2 10" xfId="112" xr:uid="{00000000-0005-0000-0000-00004D020000}"/>
    <cellStyle name="Normal 2 2 11" xfId="602" xr:uid="{00000000-0005-0000-0000-00004E020000}"/>
    <cellStyle name="Normal 2 2 12" xfId="603" xr:uid="{00000000-0005-0000-0000-00004F020000}"/>
    <cellStyle name="Normal 2 2 2" xfId="113" xr:uid="{00000000-0005-0000-0000-000050020000}"/>
    <cellStyle name="Normal 2 2 2 2" xfId="114" xr:uid="{00000000-0005-0000-0000-000051020000}"/>
    <cellStyle name="Normal 2 2 2 3" xfId="115" xr:uid="{00000000-0005-0000-0000-000052020000}"/>
    <cellStyle name="Normal 2 2 2 4" xfId="116" xr:uid="{00000000-0005-0000-0000-000053020000}"/>
    <cellStyle name="Normal 2 2 2 5" xfId="117" xr:uid="{00000000-0005-0000-0000-000054020000}"/>
    <cellStyle name="Normal 2 2 2 6" xfId="118" xr:uid="{00000000-0005-0000-0000-000055020000}"/>
    <cellStyle name="Normal 2 2 2 7" xfId="119" xr:uid="{00000000-0005-0000-0000-000056020000}"/>
    <cellStyle name="Normal 2 2 3" xfId="120" xr:uid="{00000000-0005-0000-0000-000057020000}"/>
    <cellStyle name="Normal 2 2 4" xfId="121" xr:uid="{00000000-0005-0000-0000-000058020000}"/>
    <cellStyle name="Normal 2 2 5" xfId="122" xr:uid="{00000000-0005-0000-0000-000059020000}"/>
    <cellStyle name="Normal 2 2 6" xfId="123" xr:uid="{00000000-0005-0000-0000-00005A020000}"/>
    <cellStyle name="Normal 2 2 7" xfId="124" xr:uid="{00000000-0005-0000-0000-00005B020000}"/>
    <cellStyle name="Normal 2 2 8" xfId="125" xr:uid="{00000000-0005-0000-0000-00005C020000}"/>
    <cellStyle name="Normal 2 2 9" xfId="126" xr:uid="{00000000-0005-0000-0000-00005D020000}"/>
    <cellStyle name="Normal 2 3" xfId="127" xr:uid="{00000000-0005-0000-0000-00005E020000}"/>
    <cellStyle name="Normal 2 3 2" xfId="128" xr:uid="{00000000-0005-0000-0000-00005F020000}"/>
    <cellStyle name="Normal 2 3 3" xfId="129" xr:uid="{00000000-0005-0000-0000-000060020000}"/>
    <cellStyle name="Normal 2 3 4" xfId="604" xr:uid="{00000000-0005-0000-0000-000061020000}"/>
    <cellStyle name="Normal 2 4" xfId="130" xr:uid="{00000000-0005-0000-0000-000062020000}"/>
    <cellStyle name="Normal 2 4 2" xfId="131" xr:uid="{00000000-0005-0000-0000-000063020000}"/>
    <cellStyle name="Normal 2 4 3" xfId="132" xr:uid="{00000000-0005-0000-0000-000064020000}"/>
    <cellStyle name="Normal 2 4 4" xfId="605" xr:uid="{00000000-0005-0000-0000-000065020000}"/>
    <cellStyle name="Normal 2 4 5" xfId="606" xr:uid="{00000000-0005-0000-0000-000066020000}"/>
    <cellStyle name="Normal 2 5" xfId="133" xr:uid="{00000000-0005-0000-0000-000067020000}"/>
    <cellStyle name="Normal 2 5 2" xfId="134" xr:uid="{00000000-0005-0000-0000-000068020000}"/>
    <cellStyle name="Normal 2 5 3" xfId="135" xr:uid="{00000000-0005-0000-0000-000069020000}"/>
    <cellStyle name="Normal 2 6" xfId="136" xr:uid="{00000000-0005-0000-0000-00006A020000}"/>
    <cellStyle name="Normal 2 6 2" xfId="137" xr:uid="{00000000-0005-0000-0000-00006B020000}"/>
    <cellStyle name="Normal 2 7" xfId="138" xr:uid="{00000000-0005-0000-0000-00006C020000}"/>
    <cellStyle name="Normal 2 7 2" xfId="139" xr:uid="{00000000-0005-0000-0000-00006D020000}"/>
    <cellStyle name="Normal 2 8" xfId="140" xr:uid="{00000000-0005-0000-0000-00006E020000}"/>
    <cellStyle name="Normal 2 8 2" xfId="141" xr:uid="{00000000-0005-0000-0000-00006F020000}"/>
    <cellStyle name="Normal 2 9" xfId="142" xr:uid="{00000000-0005-0000-0000-000070020000}"/>
    <cellStyle name="Normal 2 9 2" xfId="143" xr:uid="{00000000-0005-0000-0000-000071020000}"/>
    <cellStyle name="Normal 3" xfId="144" xr:uid="{00000000-0005-0000-0000-000072020000}"/>
    <cellStyle name="Normal 3 2" xfId="145" xr:uid="{00000000-0005-0000-0000-000073020000}"/>
    <cellStyle name="Normal 3 2 2" xfId="146" xr:uid="{00000000-0005-0000-0000-000074020000}"/>
    <cellStyle name="Normal 3 2 3" xfId="607" xr:uid="{00000000-0005-0000-0000-000075020000}"/>
    <cellStyle name="Normal 3 2 4" xfId="608" xr:uid="{00000000-0005-0000-0000-000076020000}"/>
    <cellStyle name="Normal 3 3" xfId="147" xr:uid="{00000000-0005-0000-0000-000077020000}"/>
    <cellStyle name="Normal 3 4" xfId="609" xr:uid="{00000000-0005-0000-0000-000078020000}"/>
    <cellStyle name="Normal 3 5" xfId="610" xr:uid="{00000000-0005-0000-0000-000079020000}"/>
    <cellStyle name="Normal 34" xfId="1378" xr:uid="{00000000-0005-0000-0000-00007A020000}"/>
    <cellStyle name="Normal 34 2" xfId="1386" xr:uid="{00000000-0005-0000-0000-00007B020000}"/>
    <cellStyle name="Normal 35" xfId="1379" xr:uid="{00000000-0005-0000-0000-00007C020000}"/>
    <cellStyle name="Normal 35 2" xfId="1387" xr:uid="{00000000-0005-0000-0000-00007D020000}"/>
    <cellStyle name="Normal 36" xfId="1380" xr:uid="{00000000-0005-0000-0000-00007E020000}"/>
    <cellStyle name="Normal 36 2" xfId="1388" xr:uid="{00000000-0005-0000-0000-00007F020000}"/>
    <cellStyle name="Normal 39" xfId="1381" xr:uid="{00000000-0005-0000-0000-000080020000}"/>
    <cellStyle name="Normal 39 2" xfId="1389" xr:uid="{00000000-0005-0000-0000-000081020000}"/>
    <cellStyle name="Normal 4" xfId="148" xr:uid="{00000000-0005-0000-0000-000082020000}"/>
    <cellStyle name="Normal 4 2" xfId="149" xr:uid="{00000000-0005-0000-0000-000083020000}"/>
    <cellStyle name="Normal 4 3" xfId="150" xr:uid="{00000000-0005-0000-0000-000084020000}"/>
    <cellStyle name="Normal 4 4" xfId="611" xr:uid="{00000000-0005-0000-0000-000085020000}"/>
    <cellStyle name="Normal 40" xfId="1382" xr:uid="{00000000-0005-0000-0000-000086020000}"/>
    <cellStyle name="Normal 40 2" xfId="1390" xr:uid="{00000000-0005-0000-0000-000087020000}"/>
    <cellStyle name="Normal 5" xfId="151" xr:uid="{00000000-0005-0000-0000-000088020000}"/>
    <cellStyle name="Normal 5 2" xfId="152" xr:uid="{00000000-0005-0000-0000-000089020000}"/>
    <cellStyle name="Normal 6" xfId="153" xr:uid="{00000000-0005-0000-0000-00008A020000}"/>
    <cellStyle name="Normal 6 2" xfId="154" xr:uid="{00000000-0005-0000-0000-00008B020000}"/>
    <cellStyle name="Normal 7" xfId="155" xr:uid="{00000000-0005-0000-0000-00008C020000}"/>
    <cellStyle name="Normal 7 2" xfId="156" xr:uid="{00000000-0005-0000-0000-00008D020000}"/>
    <cellStyle name="Normal 8" xfId="157" xr:uid="{00000000-0005-0000-0000-00008E020000}"/>
    <cellStyle name="Normal 8 2" xfId="158" xr:uid="{00000000-0005-0000-0000-00008F020000}"/>
    <cellStyle name="Normal 9" xfId="159" xr:uid="{00000000-0005-0000-0000-000090020000}"/>
    <cellStyle name="Normal 9 2" xfId="1264" xr:uid="{00000000-0005-0000-0000-000091020000}"/>
    <cellStyle name="Note 2" xfId="160" xr:uid="{00000000-0005-0000-0000-000092020000}"/>
    <cellStyle name="Note 2 2" xfId="161" xr:uid="{00000000-0005-0000-0000-000093020000}"/>
    <cellStyle name="Note 2 3" xfId="162" xr:uid="{00000000-0005-0000-0000-000094020000}"/>
    <cellStyle name="Note 2 3 10" xfId="612" xr:uid="{00000000-0005-0000-0000-000095020000}"/>
    <cellStyle name="Note 2 3 10 2" xfId="613" xr:uid="{00000000-0005-0000-0000-000096020000}"/>
    <cellStyle name="Note 2 3 11" xfId="614" xr:uid="{00000000-0005-0000-0000-000097020000}"/>
    <cellStyle name="Note 2 3 11 2" xfId="615" xr:uid="{00000000-0005-0000-0000-000098020000}"/>
    <cellStyle name="Note 2 3 12" xfId="616" xr:uid="{00000000-0005-0000-0000-000099020000}"/>
    <cellStyle name="Note 2 3 12 2" xfId="617" xr:uid="{00000000-0005-0000-0000-00009A020000}"/>
    <cellStyle name="Note 2 3 13" xfId="618" xr:uid="{00000000-0005-0000-0000-00009B020000}"/>
    <cellStyle name="Note 2 3 13 2" xfId="619" xr:uid="{00000000-0005-0000-0000-00009C020000}"/>
    <cellStyle name="Note 2 3 14" xfId="620" xr:uid="{00000000-0005-0000-0000-00009D020000}"/>
    <cellStyle name="Note 2 3 14 2" xfId="621" xr:uid="{00000000-0005-0000-0000-00009E020000}"/>
    <cellStyle name="Note 2 3 15" xfId="622" xr:uid="{00000000-0005-0000-0000-00009F020000}"/>
    <cellStyle name="Note 2 3 15 2" xfId="623" xr:uid="{00000000-0005-0000-0000-0000A0020000}"/>
    <cellStyle name="Note 2 3 16" xfId="624" xr:uid="{00000000-0005-0000-0000-0000A1020000}"/>
    <cellStyle name="Note 2 3 16 2" xfId="625" xr:uid="{00000000-0005-0000-0000-0000A2020000}"/>
    <cellStyle name="Note 2 3 17" xfId="626" xr:uid="{00000000-0005-0000-0000-0000A3020000}"/>
    <cellStyle name="Note 2 3 17 2" xfId="627" xr:uid="{00000000-0005-0000-0000-0000A4020000}"/>
    <cellStyle name="Note 2 3 18" xfId="628" xr:uid="{00000000-0005-0000-0000-0000A5020000}"/>
    <cellStyle name="Note 2 3 18 2" xfId="629" xr:uid="{00000000-0005-0000-0000-0000A6020000}"/>
    <cellStyle name="Note 2 3 19" xfId="630" xr:uid="{00000000-0005-0000-0000-0000A7020000}"/>
    <cellStyle name="Note 2 3 19 2" xfId="631" xr:uid="{00000000-0005-0000-0000-0000A8020000}"/>
    <cellStyle name="Note 2 3 2" xfId="632" xr:uid="{00000000-0005-0000-0000-0000A9020000}"/>
    <cellStyle name="Note 2 3 2 2" xfId="633" xr:uid="{00000000-0005-0000-0000-0000AA020000}"/>
    <cellStyle name="Note 2 3 20" xfId="634" xr:uid="{00000000-0005-0000-0000-0000AB020000}"/>
    <cellStyle name="Note 2 3 20 2" xfId="635" xr:uid="{00000000-0005-0000-0000-0000AC020000}"/>
    <cellStyle name="Note 2 3 21" xfId="636" xr:uid="{00000000-0005-0000-0000-0000AD020000}"/>
    <cellStyle name="Note 2 3 21 2" xfId="637" xr:uid="{00000000-0005-0000-0000-0000AE020000}"/>
    <cellStyle name="Note 2 3 22" xfId="638" xr:uid="{00000000-0005-0000-0000-0000AF020000}"/>
    <cellStyle name="Note 2 3 22 2" xfId="639" xr:uid="{00000000-0005-0000-0000-0000B0020000}"/>
    <cellStyle name="Note 2 3 23" xfId="640" xr:uid="{00000000-0005-0000-0000-0000B1020000}"/>
    <cellStyle name="Note 2 3 23 2" xfId="641" xr:uid="{00000000-0005-0000-0000-0000B2020000}"/>
    <cellStyle name="Note 2 3 24" xfId="642" xr:uid="{00000000-0005-0000-0000-0000B3020000}"/>
    <cellStyle name="Note 2 3 24 2" xfId="643" xr:uid="{00000000-0005-0000-0000-0000B4020000}"/>
    <cellStyle name="Note 2 3 25" xfId="644" xr:uid="{00000000-0005-0000-0000-0000B5020000}"/>
    <cellStyle name="Note 2 3 25 2" xfId="645" xr:uid="{00000000-0005-0000-0000-0000B6020000}"/>
    <cellStyle name="Note 2 3 26" xfId="646" xr:uid="{00000000-0005-0000-0000-0000B7020000}"/>
    <cellStyle name="Note 2 3 26 2" xfId="647" xr:uid="{00000000-0005-0000-0000-0000B8020000}"/>
    <cellStyle name="Note 2 3 27" xfId="648" xr:uid="{00000000-0005-0000-0000-0000B9020000}"/>
    <cellStyle name="Note 2 3 27 2" xfId="649" xr:uid="{00000000-0005-0000-0000-0000BA020000}"/>
    <cellStyle name="Note 2 3 28" xfId="650" xr:uid="{00000000-0005-0000-0000-0000BB020000}"/>
    <cellStyle name="Note 2 3 28 2" xfId="651" xr:uid="{00000000-0005-0000-0000-0000BC020000}"/>
    <cellStyle name="Note 2 3 29" xfId="652" xr:uid="{00000000-0005-0000-0000-0000BD020000}"/>
    <cellStyle name="Note 2 3 29 2" xfId="653" xr:uid="{00000000-0005-0000-0000-0000BE020000}"/>
    <cellStyle name="Note 2 3 3" xfId="654" xr:uid="{00000000-0005-0000-0000-0000BF020000}"/>
    <cellStyle name="Note 2 3 3 2" xfId="655" xr:uid="{00000000-0005-0000-0000-0000C0020000}"/>
    <cellStyle name="Note 2 3 30" xfId="656" xr:uid="{00000000-0005-0000-0000-0000C1020000}"/>
    <cellStyle name="Note 2 3 30 2" xfId="657" xr:uid="{00000000-0005-0000-0000-0000C2020000}"/>
    <cellStyle name="Note 2 3 31" xfId="658" xr:uid="{00000000-0005-0000-0000-0000C3020000}"/>
    <cellStyle name="Note 2 3 31 2" xfId="659" xr:uid="{00000000-0005-0000-0000-0000C4020000}"/>
    <cellStyle name="Note 2 3 32" xfId="660" xr:uid="{00000000-0005-0000-0000-0000C5020000}"/>
    <cellStyle name="Note 2 3 32 2" xfId="661" xr:uid="{00000000-0005-0000-0000-0000C6020000}"/>
    <cellStyle name="Note 2 3 33" xfId="662" xr:uid="{00000000-0005-0000-0000-0000C7020000}"/>
    <cellStyle name="Note 2 3 33 2" xfId="663" xr:uid="{00000000-0005-0000-0000-0000C8020000}"/>
    <cellStyle name="Note 2 3 34" xfId="664" xr:uid="{00000000-0005-0000-0000-0000C9020000}"/>
    <cellStyle name="Note 2 3 34 2" xfId="665" xr:uid="{00000000-0005-0000-0000-0000CA020000}"/>
    <cellStyle name="Note 2 3 35" xfId="666" xr:uid="{00000000-0005-0000-0000-0000CB020000}"/>
    <cellStyle name="Note 2 3 35 2" xfId="667" xr:uid="{00000000-0005-0000-0000-0000CC020000}"/>
    <cellStyle name="Note 2 3 36" xfId="668" xr:uid="{00000000-0005-0000-0000-0000CD020000}"/>
    <cellStyle name="Note 2 3 36 2" xfId="669" xr:uid="{00000000-0005-0000-0000-0000CE020000}"/>
    <cellStyle name="Note 2 3 37" xfId="670" xr:uid="{00000000-0005-0000-0000-0000CF020000}"/>
    <cellStyle name="Note 2 3 37 2" xfId="671" xr:uid="{00000000-0005-0000-0000-0000D0020000}"/>
    <cellStyle name="Note 2 3 38" xfId="672" xr:uid="{00000000-0005-0000-0000-0000D1020000}"/>
    <cellStyle name="Note 2 3 38 2" xfId="673" xr:uid="{00000000-0005-0000-0000-0000D2020000}"/>
    <cellStyle name="Note 2 3 39" xfId="674" xr:uid="{00000000-0005-0000-0000-0000D3020000}"/>
    <cellStyle name="Note 2 3 39 2" xfId="675" xr:uid="{00000000-0005-0000-0000-0000D4020000}"/>
    <cellStyle name="Note 2 3 4" xfId="676" xr:uid="{00000000-0005-0000-0000-0000D5020000}"/>
    <cellStyle name="Note 2 3 4 2" xfId="677" xr:uid="{00000000-0005-0000-0000-0000D6020000}"/>
    <cellStyle name="Note 2 3 40" xfId="678" xr:uid="{00000000-0005-0000-0000-0000D7020000}"/>
    <cellStyle name="Note 2 3 40 2" xfId="679" xr:uid="{00000000-0005-0000-0000-0000D8020000}"/>
    <cellStyle name="Note 2 3 41" xfId="680" xr:uid="{00000000-0005-0000-0000-0000D9020000}"/>
    <cellStyle name="Note 2 3 41 2" xfId="681" xr:uid="{00000000-0005-0000-0000-0000DA020000}"/>
    <cellStyle name="Note 2 3 42" xfId="682" xr:uid="{00000000-0005-0000-0000-0000DB020000}"/>
    <cellStyle name="Note 2 3 42 2" xfId="683" xr:uid="{00000000-0005-0000-0000-0000DC020000}"/>
    <cellStyle name="Note 2 3 43" xfId="684" xr:uid="{00000000-0005-0000-0000-0000DD020000}"/>
    <cellStyle name="Note 2 3 43 2" xfId="685" xr:uid="{00000000-0005-0000-0000-0000DE020000}"/>
    <cellStyle name="Note 2 3 44" xfId="686" xr:uid="{00000000-0005-0000-0000-0000DF020000}"/>
    <cellStyle name="Note 2 3 44 2" xfId="687" xr:uid="{00000000-0005-0000-0000-0000E0020000}"/>
    <cellStyle name="Note 2 3 45" xfId="688" xr:uid="{00000000-0005-0000-0000-0000E1020000}"/>
    <cellStyle name="Note 2 3 45 2" xfId="689" xr:uid="{00000000-0005-0000-0000-0000E2020000}"/>
    <cellStyle name="Note 2 3 46" xfId="690" xr:uid="{00000000-0005-0000-0000-0000E3020000}"/>
    <cellStyle name="Note 2 3 46 2" xfId="691" xr:uid="{00000000-0005-0000-0000-0000E4020000}"/>
    <cellStyle name="Note 2 3 47" xfId="692" xr:uid="{00000000-0005-0000-0000-0000E5020000}"/>
    <cellStyle name="Note 2 3 47 2" xfId="693" xr:uid="{00000000-0005-0000-0000-0000E6020000}"/>
    <cellStyle name="Note 2 3 48" xfId="694" xr:uid="{00000000-0005-0000-0000-0000E7020000}"/>
    <cellStyle name="Note 2 3 48 2" xfId="695" xr:uid="{00000000-0005-0000-0000-0000E8020000}"/>
    <cellStyle name="Note 2 3 49" xfId="696" xr:uid="{00000000-0005-0000-0000-0000E9020000}"/>
    <cellStyle name="Note 2 3 49 2" xfId="697" xr:uid="{00000000-0005-0000-0000-0000EA020000}"/>
    <cellStyle name="Note 2 3 5" xfId="698" xr:uid="{00000000-0005-0000-0000-0000EB020000}"/>
    <cellStyle name="Note 2 3 5 2" xfId="699" xr:uid="{00000000-0005-0000-0000-0000EC020000}"/>
    <cellStyle name="Note 2 3 50" xfId="700" xr:uid="{00000000-0005-0000-0000-0000ED020000}"/>
    <cellStyle name="Note 2 3 50 2" xfId="701" xr:uid="{00000000-0005-0000-0000-0000EE020000}"/>
    <cellStyle name="Note 2 3 51" xfId="702" xr:uid="{00000000-0005-0000-0000-0000EF020000}"/>
    <cellStyle name="Note 2 3 51 2" xfId="703" xr:uid="{00000000-0005-0000-0000-0000F0020000}"/>
    <cellStyle name="Note 2 3 52" xfId="704" xr:uid="{00000000-0005-0000-0000-0000F1020000}"/>
    <cellStyle name="Note 2 3 52 2" xfId="705" xr:uid="{00000000-0005-0000-0000-0000F2020000}"/>
    <cellStyle name="Note 2 3 53" xfId="706" xr:uid="{00000000-0005-0000-0000-0000F3020000}"/>
    <cellStyle name="Note 2 3 54" xfId="707" xr:uid="{00000000-0005-0000-0000-0000F4020000}"/>
    <cellStyle name="Note 2 3 55" xfId="708" xr:uid="{00000000-0005-0000-0000-0000F5020000}"/>
    <cellStyle name="Note 2 3 56" xfId="709" xr:uid="{00000000-0005-0000-0000-0000F6020000}"/>
    <cellStyle name="Note 2 3 57" xfId="710" xr:uid="{00000000-0005-0000-0000-0000F7020000}"/>
    <cellStyle name="Note 2 3 58" xfId="1307" xr:uid="{00000000-0005-0000-0000-0000F8020000}"/>
    <cellStyle name="Note 2 3 59" xfId="1308" xr:uid="{00000000-0005-0000-0000-0000F9020000}"/>
    <cellStyle name="Note 2 3 6" xfId="711" xr:uid="{00000000-0005-0000-0000-0000FA020000}"/>
    <cellStyle name="Note 2 3 6 2" xfId="712" xr:uid="{00000000-0005-0000-0000-0000FB020000}"/>
    <cellStyle name="Note 2 3 60" xfId="1309" xr:uid="{00000000-0005-0000-0000-0000FC020000}"/>
    <cellStyle name="Note 2 3 61" xfId="1310" xr:uid="{00000000-0005-0000-0000-0000FD020000}"/>
    <cellStyle name="Note 2 3 62" xfId="1311" xr:uid="{00000000-0005-0000-0000-0000FE020000}"/>
    <cellStyle name="Note 2 3 7" xfId="713" xr:uid="{00000000-0005-0000-0000-0000FF020000}"/>
    <cellStyle name="Note 2 3 7 2" xfId="714" xr:uid="{00000000-0005-0000-0000-000000030000}"/>
    <cellStyle name="Note 2 3 8" xfId="715" xr:uid="{00000000-0005-0000-0000-000001030000}"/>
    <cellStyle name="Note 2 3 8 2" xfId="716" xr:uid="{00000000-0005-0000-0000-000002030000}"/>
    <cellStyle name="Note 2 3 9" xfId="717" xr:uid="{00000000-0005-0000-0000-000003030000}"/>
    <cellStyle name="Note 2 3 9 2" xfId="718" xr:uid="{00000000-0005-0000-0000-000004030000}"/>
    <cellStyle name="Note 2 4" xfId="163" xr:uid="{00000000-0005-0000-0000-000005030000}"/>
    <cellStyle name="Note 2 4 10" xfId="719" xr:uid="{00000000-0005-0000-0000-000006030000}"/>
    <cellStyle name="Note 2 4 10 2" xfId="720" xr:uid="{00000000-0005-0000-0000-000007030000}"/>
    <cellStyle name="Note 2 4 11" xfId="721" xr:uid="{00000000-0005-0000-0000-000008030000}"/>
    <cellStyle name="Note 2 4 11 2" xfId="722" xr:uid="{00000000-0005-0000-0000-000009030000}"/>
    <cellStyle name="Note 2 4 12" xfId="723" xr:uid="{00000000-0005-0000-0000-00000A030000}"/>
    <cellStyle name="Note 2 4 12 2" xfId="724" xr:uid="{00000000-0005-0000-0000-00000B030000}"/>
    <cellStyle name="Note 2 4 13" xfId="725" xr:uid="{00000000-0005-0000-0000-00000C030000}"/>
    <cellStyle name="Note 2 4 13 2" xfId="726" xr:uid="{00000000-0005-0000-0000-00000D030000}"/>
    <cellStyle name="Note 2 4 14" xfId="727" xr:uid="{00000000-0005-0000-0000-00000E030000}"/>
    <cellStyle name="Note 2 4 14 2" xfId="728" xr:uid="{00000000-0005-0000-0000-00000F030000}"/>
    <cellStyle name="Note 2 4 15" xfId="729" xr:uid="{00000000-0005-0000-0000-000010030000}"/>
    <cellStyle name="Note 2 4 15 2" xfId="730" xr:uid="{00000000-0005-0000-0000-000011030000}"/>
    <cellStyle name="Note 2 4 16" xfId="731" xr:uid="{00000000-0005-0000-0000-000012030000}"/>
    <cellStyle name="Note 2 4 16 2" xfId="732" xr:uid="{00000000-0005-0000-0000-000013030000}"/>
    <cellStyle name="Note 2 4 17" xfId="733" xr:uid="{00000000-0005-0000-0000-000014030000}"/>
    <cellStyle name="Note 2 4 17 2" xfId="734" xr:uid="{00000000-0005-0000-0000-000015030000}"/>
    <cellStyle name="Note 2 4 18" xfId="735" xr:uid="{00000000-0005-0000-0000-000016030000}"/>
    <cellStyle name="Note 2 4 18 2" xfId="736" xr:uid="{00000000-0005-0000-0000-000017030000}"/>
    <cellStyle name="Note 2 4 19" xfId="737" xr:uid="{00000000-0005-0000-0000-000018030000}"/>
    <cellStyle name="Note 2 4 19 2" xfId="738" xr:uid="{00000000-0005-0000-0000-000019030000}"/>
    <cellStyle name="Note 2 4 2" xfId="739" xr:uid="{00000000-0005-0000-0000-00001A030000}"/>
    <cellStyle name="Note 2 4 2 2" xfId="740" xr:uid="{00000000-0005-0000-0000-00001B030000}"/>
    <cellStyle name="Note 2 4 20" xfId="741" xr:uid="{00000000-0005-0000-0000-00001C030000}"/>
    <cellStyle name="Note 2 4 20 2" xfId="742" xr:uid="{00000000-0005-0000-0000-00001D030000}"/>
    <cellStyle name="Note 2 4 21" xfId="743" xr:uid="{00000000-0005-0000-0000-00001E030000}"/>
    <cellStyle name="Note 2 4 21 2" xfId="744" xr:uid="{00000000-0005-0000-0000-00001F030000}"/>
    <cellStyle name="Note 2 4 22" xfId="745" xr:uid="{00000000-0005-0000-0000-000020030000}"/>
    <cellStyle name="Note 2 4 22 2" xfId="746" xr:uid="{00000000-0005-0000-0000-000021030000}"/>
    <cellStyle name="Note 2 4 23" xfId="747" xr:uid="{00000000-0005-0000-0000-000022030000}"/>
    <cellStyle name="Note 2 4 23 2" xfId="748" xr:uid="{00000000-0005-0000-0000-000023030000}"/>
    <cellStyle name="Note 2 4 24" xfId="749" xr:uid="{00000000-0005-0000-0000-000024030000}"/>
    <cellStyle name="Note 2 4 24 2" xfId="750" xr:uid="{00000000-0005-0000-0000-000025030000}"/>
    <cellStyle name="Note 2 4 25" xfId="751" xr:uid="{00000000-0005-0000-0000-000026030000}"/>
    <cellStyle name="Note 2 4 25 2" xfId="752" xr:uid="{00000000-0005-0000-0000-000027030000}"/>
    <cellStyle name="Note 2 4 26" xfId="753" xr:uid="{00000000-0005-0000-0000-000028030000}"/>
    <cellStyle name="Note 2 4 26 2" xfId="754" xr:uid="{00000000-0005-0000-0000-000029030000}"/>
    <cellStyle name="Note 2 4 27" xfId="755" xr:uid="{00000000-0005-0000-0000-00002A030000}"/>
    <cellStyle name="Note 2 4 27 2" xfId="756" xr:uid="{00000000-0005-0000-0000-00002B030000}"/>
    <cellStyle name="Note 2 4 28" xfId="757" xr:uid="{00000000-0005-0000-0000-00002C030000}"/>
    <cellStyle name="Note 2 4 28 2" xfId="758" xr:uid="{00000000-0005-0000-0000-00002D030000}"/>
    <cellStyle name="Note 2 4 29" xfId="759" xr:uid="{00000000-0005-0000-0000-00002E030000}"/>
    <cellStyle name="Note 2 4 29 2" xfId="760" xr:uid="{00000000-0005-0000-0000-00002F030000}"/>
    <cellStyle name="Note 2 4 3" xfId="761" xr:uid="{00000000-0005-0000-0000-000030030000}"/>
    <cellStyle name="Note 2 4 3 2" xfId="762" xr:uid="{00000000-0005-0000-0000-000031030000}"/>
    <cellStyle name="Note 2 4 30" xfId="763" xr:uid="{00000000-0005-0000-0000-000032030000}"/>
    <cellStyle name="Note 2 4 30 2" xfId="764" xr:uid="{00000000-0005-0000-0000-000033030000}"/>
    <cellStyle name="Note 2 4 31" xfId="765" xr:uid="{00000000-0005-0000-0000-000034030000}"/>
    <cellStyle name="Note 2 4 31 2" xfId="766" xr:uid="{00000000-0005-0000-0000-000035030000}"/>
    <cellStyle name="Note 2 4 32" xfId="767" xr:uid="{00000000-0005-0000-0000-000036030000}"/>
    <cellStyle name="Note 2 4 32 2" xfId="768" xr:uid="{00000000-0005-0000-0000-000037030000}"/>
    <cellStyle name="Note 2 4 33" xfId="769" xr:uid="{00000000-0005-0000-0000-000038030000}"/>
    <cellStyle name="Note 2 4 33 2" xfId="770" xr:uid="{00000000-0005-0000-0000-000039030000}"/>
    <cellStyle name="Note 2 4 34" xfId="771" xr:uid="{00000000-0005-0000-0000-00003A030000}"/>
    <cellStyle name="Note 2 4 34 2" xfId="772" xr:uid="{00000000-0005-0000-0000-00003B030000}"/>
    <cellStyle name="Note 2 4 35" xfId="773" xr:uid="{00000000-0005-0000-0000-00003C030000}"/>
    <cellStyle name="Note 2 4 35 2" xfId="774" xr:uid="{00000000-0005-0000-0000-00003D030000}"/>
    <cellStyle name="Note 2 4 36" xfId="775" xr:uid="{00000000-0005-0000-0000-00003E030000}"/>
    <cellStyle name="Note 2 4 36 2" xfId="776" xr:uid="{00000000-0005-0000-0000-00003F030000}"/>
    <cellStyle name="Note 2 4 37" xfId="777" xr:uid="{00000000-0005-0000-0000-000040030000}"/>
    <cellStyle name="Note 2 4 37 2" xfId="778" xr:uid="{00000000-0005-0000-0000-000041030000}"/>
    <cellStyle name="Note 2 4 38" xfId="779" xr:uid="{00000000-0005-0000-0000-000042030000}"/>
    <cellStyle name="Note 2 4 38 2" xfId="780" xr:uid="{00000000-0005-0000-0000-000043030000}"/>
    <cellStyle name="Note 2 4 39" xfId="781" xr:uid="{00000000-0005-0000-0000-000044030000}"/>
    <cellStyle name="Note 2 4 39 2" xfId="782" xr:uid="{00000000-0005-0000-0000-000045030000}"/>
    <cellStyle name="Note 2 4 4" xfId="783" xr:uid="{00000000-0005-0000-0000-000046030000}"/>
    <cellStyle name="Note 2 4 4 2" xfId="784" xr:uid="{00000000-0005-0000-0000-000047030000}"/>
    <cellStyle name="Note 2 4 40" xfId="785" xr:uid="{00000000-0005-0000-0000-000048030000}"/>
    <cellStyle name="Note 2 4 40 2" xfId="786" xr:uid="{00000000-0005-0000-0000-000049030000}"/>
    <cellStyle name="Note 2 4 41" xfId="787" xr:uid="{00000000-0005-0000-0000-00004A030000}"/>
    <cellStyle name="Note 2 4 41 2" xfId="788" xr:uid="{00000000-0005-0000-0000-00004B030000}"/>
    <cellStyle name="Note 2 4 42" xfId="789" xr:uid="{00000000-0005-0000-0000-00004C030000}"/>
    <cellStyle name="Note 2 4 42 2" xfId="790" xr:uid="{00000000-0005-0000-0000-00004D030000}"/>
    <cellStyle name="Note 2 4 43" xfId="791" xr:uid="{00000000-0005-0000-0000-00004E030000}"/>
    <cellStyle name="Note 2 4 43 2" xfId="792" xr:uid="{00000000-0005-0000-0000-00004F030000}"/>
    <cellStyle name="Note 2 4 44" xfId="793" xr:uid="{00000000-0005-0000-0000-000050030000}"/>
    <cellStyle name="Note 2 4 44 2" xfId="794" xr:uid="{00000000-0005-0000-0000-000051030000}"/>
    <cellStyle name="Note 2 4 45" xfId="795" xr:uid="{00000000-0005-0000-0000-000052030000}"/>
    <cellStyle name="Note 2 4 45 2" xfId="796" xr:uid="{00000000-0005-0000-0000-000053030000}"/>
    <cellStyle name="Note 2 4 46" xfId="797" xr:uid="{00000000-0005-0000-0000-000054030000}"/>
    <cellStyle name="Note 2 4 46 2" xfId="798" xr:uid="{00000000-0005-0000-0000-000055030000}"/>
    <cellStyle name="Note 2 4 47" xfId="799" xr:uid="{00000000-0005-0000-0000-000056030000}"/>
    <cellStyle name="Note 2 4 47 2" xfId="800" xr:uid="{00000000-0005-0000-0000-000057030000}"/>
    <cellStyle name="Note 2 4 48" xfId="801" xr:uid="{00000000-0005-0000-0000-000058030000}"/>
    <cellStyle name="Note 2 4 48 2" xfId="802" xr:uid="{00000000-0005-0000-0000-000059030000}"/>
    <cellStyle name="Note 2 4 49" xfId="803" xr:uid="{00000000-0005-0000-0000-00005A030000}"/>
    <cellStyle name="Note 2 4 49 2" xfId="804" xr:uid="{00000000-0005-0000-0000-00005B030000}"/>
    <cellStyle name="Note 2 4 5" xfId="805" xr:uid="{00000000-0005-0000-0000-00005C030000}"/>
    <cellStyle name="Note 2 4 5 2" xfId="806" xr:uid="{00000000-0005-0000-0000-00005D030000}"/>
    <cellStyle name="Note 2 4 50" xfId="807" xr:uid="{00000000-0005-0000-0000-00005E030000}"/>
    <cellStyle name="Note 2 4 50 2" xfId="808" xr:uid="{00000000-0005-0000-0000-00005F030000}"/>
    <cellStyle name="Note 2 4 51" xfId="809" xr:uid="{00000000-0005-0000-0000-000060030000}"/>
    <cellStyle name="Note 2 4 51 2" xfId="810" xr:uid="{00000000-0005-0000-0000-000061030000}"/>
    <cellStyle name="Note 2 4 52" xfId="811" xr:uid="{00000000-0005-0000-0000-000062030000}"/>
    <cellStyle name="Note 2 4 52 2" xfId="812" xr:uid="{00000000-0005-0000-0000-000063030000}"/>
    <cellStyle name="Note 2 4 53" xfId="813" xr:uid="{00000000-0005-0000-0000-000064030000}"/>
    <cellStyle name="Note 2 4 54" xfId="814" xr:uid="{00000000-0005-0000-0000-000065030000}"/>
    <cellStyle name="Note 2 4 55" xfId="815" xr:uid="{00000000-0005-0000-0000-000066030000}"/>
    <cellStyle name="Note 2 4 56" xfId="816" xr:uid="{00000000-0005-0000-0000-000067030000}"/>
    <cellStyle name="Note 2 4 57" xfId="817" xr:uid="{00000000-0005-0000-0000-000068030000}"/>
    <cellStyle name="Note 2 4 58" xfId="1312" xr:uid="{00000000-0005-0000-0000-000069030000}"/>
    <cellStyle name="Note 2 4 59" xfId="1313" xr:uid="{00000000-0005-0000-0000-00006A030000}"/>
    <cellStyle name="Note 2 4 6" xfId="818" xr:uid="{00000000-0005-0000-0000-00006B030000}"/>
    <cellStyle name="Note 2 4 6 2" xfId="819" xr:uid="{00000000-0005-0000-0000-00006C030000}"/>
    <cellStyle name="Note 2 4 60" xfId="1314" xr:uid="{00000000-0005-0000-0000-00006D030000}"/>
    <cellStyle name="Note 2 4 61" xfId="1315" xr:uid="{00000000-0005-0000-0000-00006E030000}"/>
    <cellStyle name="Note 2 4 62" xfId="1316" xr:uid="{00000000-0005-0000-0000-00006F030000}"/>
    <cellStyle name="Note 2 4 7" xfId="820" xr:uid="{00000000-0005-0000-0000-000070030000}"/>
    <cellStyle name="Note 2 4 7 2" xfId="821" xr:uid="{00000000-0005-0000-0000-000071030000}"/>
    <cellStyle name="Note 2 4 8" xfId="822" xr:uid="{00000000-0005-0000-0000-000072030000}"/>
    <cellStyle name="Note 2 4 8 2" xfId="823" xr:uid="{00000000-0005-0000-0000-000073030000}"/>
    <cellStyle name="Note 2 4 9" xfId="824" xr:uid="{00000000-0005-0000-0000-000074030000}"/>
    <cellStyle name="Note 2 4 9 2" xfId="825" xr:uid="{00000000-0005-0000-0000-000075030000}"/>
    <cellStyle name="Note 2 5" xfId="826" xr:uid="{00000000-0005-0000-0000-000076030000}"/>
    <cellStyle name="Note 2 5 2" xfId="827" xr:uid="{00000000-0005-0000-0000-000077030000}"/>
    <cellStyle name="Note 2 5 3" xfId="1317" xr:uid="{00000000-0005-0000-0000-000078030000}"/>
    <cellStyle name="Note 2 5 4" xfId="1318" xr:uid="{00000000-0005-0000-0000-000079030000}"/>
    <cellStyle name="Note 2 5 5" xfId="1319" xr:uid="{00000000-0005-0000-0000-00007A030000}"/>
    <cellStyle name="Note 2 5 6" xfId="1320" xr:uid="{00000000-0005-0000-0000-00007B030000}"/>
    <cellStyle name="Note 2 5 7" xfId="1321" xr:uid="{00000000-0005-0000-0000-00007C030000}"/>
    <cellStyle name="Note 2 6" xfId="828" xr:uid="{00000000-0005-0000-0000-00007D030000}"/>
    <cellStyle name="Note 2 6 2" xfId="829" xr:uid="{00000000-0005-0000-0000-00007E030000}"/>
    <cellStyle name="Note 2 6 3" xfId="1322" xr:uid="{00000000-0005-0000-0000-00007F030000}"/>
    <cellStyle name="Note 2 6 4" xfId="1323" xr:uid="{00000000-0005-0000-0000-000080030000}"/>
    <cellStyle name="Note 2 6 5" xfId="1324" xr:uid="{00000000-0005-0000-0000-000081030000}"/>
    <cellStyle name="Note 2 6 6" xfId="1325" xr:uid="{00000000-0005-0000-0000-000082030000}"/>
    <cellStyle name="Note 2 6 7" xfId="1326" xr:uid="{00000000-0005-0000-0000-000083030000}"/>
    <cellStyle name="Note 2 7" xfId="830" xr:uid="{00000000-0005-0000-0000-000084030000}"/>
    <cellStyle name="Note 2 7 2" xfId="831" xr:uid="{00000000-0005-0000-0000-000085030000}"/>
    <cellStyle name="Note 2 7 3" xfId="1327" xr:uid="{00000000-0005-0000-0000-000086030000}"/>
    <cellStyle name="Note 2 7 4" xfId="1328" xr:uid="{00000000-0005-0000-0000-000087030000}"/>
    <cellStyle name="Note 2 7 5" xfId="1329" xr:uid="{00000000-0005-0000-0000-000088030000}"/>
    <cellStyle name="Note 2 7 6" xfId="1330" xr:uid="{00000000-0005-0000-0000-000089030000}"/>
    <cellStyle name="Note 2 7 7" xfId="1331" xr:uid="{00000000-0005-0000-0000-00008A030000}"/>
    <cellStyle name="Note 2 8" xfId="832" xr:uid="{00000000-0005-0000-0000-00008B030000}"/>
    <cellStyle name="Note 2 9" xfId="1332" xr:uid="{00000000-0005-0000-0000-00008C030000}"/>
    <cellStyle name="Note 3" xfId="164" xr:uid="{00000000-0005-0000-0000-00008D030000}"/>
    <cellStyle name="Output 2" xfId="165" xr:uid="{00000000-0005-0000-0000-00008E030000}"/>
    <cellStyle name="Output 2 10" xfId="833" xr:uid="{00000000-0005-0000-0000-00008F030000}"/>
    <cellStyle name="Output 2 10 2" xfId="834" xr:uid="{00000000-0005-0000-0000-000090030000}"/>
    <cellStyle name="Output 2 11" xfId="835" xr:uid="{00000000-0005-0000-0000-000091030000}"/>
    <cellStyle name="Output 2 11 2" xfId="836" xr:uid="{00000000-0005-0000-0000-000092030000}"/>
    <cellStyle name="Output 2 12" xfId="837" xr:uid="{00000000-0005-0000-0000-000093030000}"/>
    <cellStyle name="Output 2 12 2" xfId="838" xr:uid="{00000000-0005-0000-0000-000094030000}"/>
    <cellStyle name="Output 2 13" xfId="839" xr:uid="{00000000-0005-0000-0000-000095030000}"/>
    <cellStyle name="Output 2 13 2" xfId="840" xr:uid="{00000000-0005-0000-0000-000096030000}"/>
    <cellStyle name="Output 2 14" xfId="841" xr:uid="{00000000-0005-0000-0000-000097030000}"/>
    <cellStyle name="Output 2 14 2" xfId="842" xr:uid="{00000000-0005-0000-0000-000098030000}"/>
    <cellStyle name="Output 2 15" xfId="843" xr:uid="{00000000-0005-0000-0000-000099030000}"/>
    <cellStyle name="Output 2 15 2" xfId="844" xr:uid="{00000000-0005-0000-0000-00009A030000}"/>
    <cellStyle name="Output 2 16" xfId="845" xr:uid="{00000000-0005-0000-0000-00009B030000}"/>
    <cellStyle name="Output 2 16 2" xfId="846" xr:uid="{00000000-0005-0000-0000-00009C030000}"/>
    <cellStyle name="Output 2 17" xfId="847" xr:uid="{00000000-0005-0000-0000-00009D030000}"/>
    <cellStyle name="Output 2 17 2" xfId="848" xr:uid="{00000000-0005-0000-0000-00009E030000}"/>
    <cellStyle name="Output 2 18" xfId="849" xr:uid="{00000000-0005-0000-0000-00009F030000}"/>
    <cellStyle name="Output 2 18 2" xfId="850" xr:uid="{00000000-0005-0000-0000-0000A0030000}"/>
    <cellStyle name="Output 2 19" xfId="851" xr:uid="{00000000-0005-0000-0000-0000A1030000}"/>
    <cellStyle name="Output 2 19 2" xfId="852" xr:uid="{00000000-0005-0000-0000-0000A2030000}"/>
    <cellStyle name="Output 2 2" xfId="166" xr:uid="{00000000-0005-0000-0000-0000A3030000}"/>
    <cellStyle name="Output 2 2 10" xfId="853" xr:uid="{00000000-0005-0000-0000-0000A4030000}"/>
    <cellStyle name="Output 2 2 10 2" xfId="854" xr:uid="{00000000-0005-0000-0000-0000A5030000}"/>
    <cellStyle name="Output 2 2 11" xfId="855" xr:uid="{00000000-0005-0000-0000-0000A6030000}"/>
    <cellStyle name="Output 2 2 11 2" xfId="856" xr:uid="{00000000-0005-0000-0000-0000A7030000}"/>
    <cellStyle name="Output 2 2 12" xfId="857" xr:uid="{00000000-0005-0000-0000-0000A8030000}"/>
    <cellStyle name="Output 2 2 12 2" xfId="858" xr:uid="{00000000-0005-0000-0000-0000A9030000}"/>
    <cellStyle name="Output 2 2 13" xfId="859" xr:uid="{00000000-0005-0000-0000-0000AA030000}"/>
    <cellStyle name="Output 2 2 13 2" xfId="860" xr:uid="{00000000-0005-0000-0000-0000AB030000}"/>
    <cellStyle name="Output 2 2 14" xfId="861" xr:uid="{00000000-0005-0000-0000-0000AC030000}"/>
    <cellStyle name="Output 2 2 14 2" xfId="862" xr:uid="{00000000-0005-0000-0000-0000AD030000}"/>
    <cellStyle name="Output 2 2 15" xfId="863" xr:uid="{00000000-0005-0000-0000-0000AE030000}"/>
    <cellStyle name="Output 2 2 15 2" xfId="864" xr:uid="{00000000-0005-0000-0000-0000AF030000}"/>
    <cellStyle name="Output 2 2 16" xfId="865" xr:uid="{00000000-0005-0000-0000-0000B0030000}"/>
    <cellStyle name="Output 2 2 16 2" xfId="866" xr:uid="{00000000-0005-0000-0000-0000B1030000}"/>
    <cellStyle name="Output 2 2 17" xfId="867" xr:uid="{00000000-0005-0000-0000-0000B2030000}"/>
    <cellStyle name="Output 2 2 17 2" xfId="868" xr:uid="{00000000-0005-0000-0000-0000B3030000}"/>
    <cellStyle name="Output 2 2 18" xfId="869" xr:uid="{00000000-0005-0000-0000-0000B4030000}"/>
    <cellStyle name="Output 2 2 18 2" xfId="870" xr:uid="{00000000-0005-0000-0000-0000B5030000}"/>
    <cellStyle name="Output 2 2 19" xfId="871" xr:uid="{00000000-0005-0000-0000-0000B6030000}"/>
    <cellStyle name="Output 2 2 19 2" xfId="872" xr:uid="{00000000-0005-0000-0000-0000B7030000}"/>
    <cellStyle name="Output 2 2 2" xfId="873" xr:uid="{00000000-0005-0000-0000-0000B8030000}"/>
    <cellStyle name="Output 2 2 2 2" xfId="874" xr:uid="{00000000-0005-0000-0000-0000B9030000}"/>
    <cellStyle name="Output 2 2 20" xfId="875" xr:uid="{00000000-0005-0000-0000-0000BA030000}"/>
    <cellStyle name="Output 2 2 20 2" xfId="876" xr:uid="{00000000-0005-0000-0000-0000BB030000}"/>
    <cellStyle name="Output 2 2 21" xfId="877" xr:uid="{00000000-0005-0000-0000-0000BC030000}"/>
    <cellStyle name="Output 2 2 21 2" xfId="878" xr:uid="{00000000-0005-0000-0000-0000BD030000}"/>
    <cellStyle name="Output 2 2 22" xfId="879" xr:uid="{00000000-0005-0000-0000-0000BE030000}"/>
    <cellStyle name="Output 2 2 22 2" xfId="880" xr:uid="{00000000-0005-0000-0000-0000BF030000}"/>
    <cellStyle name="Output 2 2 23" xfId="881" xr:uid="{00000000-0005-0000-0000-0000C0030000}"/>
    <cellStyle name="Output 2 2 23 2" xfId="882" xr:uid="{00000000-0005-0000-0000-0000C1030000}"/>
    <cellStyle name="Output 2 2 24" xfId="883" xr:uid="{00000000-0005-0000-0000-0000C2030000}"/>
    <cellStyle name="Output 2 2 24 2" xfId="884" xr:uid="{00000000-0005-0000-0000-0000C3030000}"/>
    <cellStyle name="Output 2 2 25" xfId="885" xr:uid="{00000000-0005-0000-0000-0000C4030000}"/>
    <cellStyle name="Output 2 2 25 2" xfId="886" xr:uid="{00000000-0005-0000-0000-0000C5030000}"/>
    <cellStyle name="Output 2 2 26" xfId="887" xr:uid="{00000000-0005-0000-0000-0000C6030000}"/>
    <cellStyle name="Output 2 2 26 2" xfId="888" xr:uid="{00000000-0005-0000-0000-0000C7030000}"/>
    <cellStyle name="Output 2 2 27" xfId="889" xr:uid="{00000000-0005-0000-0000-0000C8030000}"/>
    <cellStyle name="Output 2 2 27 2" xfId="890" xr:uid="{00000000-0005-0000-0000-0000C9030000}"/>
    <cellStyle name="Output 2 2 28" xfId="891" xr:uid="{00000000-0005-0000-0000-0000CA030000}"/>
    <cellStyle name="Output 2 2 28 2" xfId="892" xr:uid="{00000000-0005-0000-0000-0000CB030000}"/>
    <cellStyle name="Output 2 2 29" xfId="893" xr:uid="{00000000-0005-0000-0000-0000CC030000}"/>
    <cellStyle name="Output 2 2 29 2" xfId="894" xr:uid="{00000000-0005-0000-0000-0000CD030000}"/>
    <cellStyle name="Output 2 2 3" xfId="895" xr:uid="{00000000-0005-0000-0000-0000CE030000}"/>
    <cellStyle name="Output 2 2 3 2" xfId="896" xr:uid="{00000000-0005-0000-0000-0000CF030000}"/>
    <cellStyle name="Output 2 2 30" xfId="897" xr:uid="{00000000-0005-0000-0000-0000D0030000}"/>
    <cellStyle name="Output 2 2 30 2" xfId="898" xr:uid="{00000000-0005-0000-0000-0000D1030000}"/>
    <cellStyle name="Output 2 2 31" xfId="899" xr:uid="{00000000-0005-0000-0000-0000D2030000}"/>
    <cellStyle name="Output 2 2 31 2" xfId="900" xr:uid="{00000000-0005-0000-0000-0000D3030000}"/>
    <cellStyle name="Output 2 2 32" xfId="901" xr:uid="{00000000-0005-0000-0000-0000D4030000}"/>
    <cellStyle name="Output 2 2 32 2" xfId="902" xr:uid="{00000000-0005-0000-0000-0000D5030000}"/>
    <cellStyle name="Output 2 2 33" xfId="903" xr:uid="{00000000-0005-0000-0000-0000D6030000}"/>
    <cellStyle name="Output 2 2 33 2" xfId="904" xr:uid="{00000000-0005-0000-0000-0000D7030000}"/>
    <cellStyle name="Output 2 2 34" xfId="905" xr:uid="{00000000-0005-0000-0000-0000D8030000}"/>
    <cellStyle name="Output 2 2 34 2" xfId="906" xr:uid="{00000000-0005-0000-0000-0000D9030000}"/>
    <cellStyle name="Output 2 2 35" xfId="907" xr:uid="{00000000-0005-0000-0000-0000DA030000}"/>
    <cellStyle name="Output 2 2 35 2" xfId="908" xr:uid="{00000000-0005-0000-0000-0000DB030000}"/>
    <cellStyle name="Output 2 2 36" xfId="909" xr:uid="{00000000-0005-0000-0000-0000DC030000}"/>
    <cellStyle name="Output 2 2 36 2" xfId="910" xr:uid="{00000000-0005-0000-0000-0000DD030000}"/>
    <cellStyle name="Output 2 2 37" xfId="911" xr:uid="{00000000-0005-0000-0000-0000DE030000}"/>
    <cellStyle name="Output 2 2 37 2" xfId="912" xr:uid="{00000000-0005-0000-0000-0000DF030000}"/>
    <cellStyle name="Output 2 2 38" xfId="913" xr:uid="{00000000-0005-0000-0000-0000E0030000}"/>
    <cellStyle name="Output 2 2 38 2" xfId="914" xr:uid="{00000000-0005-0000-0000-0000E1030000}"/>
    <cellStyle name="Output 2 2 39" xfId="915" xr:uid="{00000000-0005-0000-0000-0000E2030000}"/>
    <cellStyle name="Output 2 2 39 2" xfId="916" xr:uid="{00000000-0005-0000-0000-0000E3030000}"/>
    <cellStyle name="Output 2 2 4" xfId="917" xr:uid="{00000000-0005-0000-0000-0000E4030000}"/>
    <cellStyle name="Output 2 2 4 2" xfId="918" xr:uid="{00000000-0005-0000-0000-0000E5030000}"/>
    <cellStyle name="Output 2 2 40" xfId="919" xr:uid="{00000000-0005-0000-0000-0000E6030000}"/>
    <cellStyle name="Output 2 2 40 2" xfId="920" xr:uid="{00000000-0005-0000-0000-0000E7030000}"/>
    <cellStyle name="Output 2 2 41" xfId="921" xr:uid="{00000000-0005-0000-0000-0000E8030000}"/>
    <cellStyle name="Output 2 2 41 2" xfId="922" xr:uid="{00000000-0005-0000-0000-0000E9030000}"/>
    <cellStyle name="Output 2 2 42" xfId="923" xr:uid="{00000000-0005-0000-0000-0000EA030000}"/>
    <cellStyle name="Output 2 2 42 2" xfId="924" xr:uid="{00000000-0005-0000-0000-0000EB030000}"/>
    <cellStyle name="Output 2 2 43" xfId="925" xr:uid="{00000000-0005-0000-0000-0000EC030000}"/>
    <cellStyle name="Output 2 2 43 2" xfId="926" xr:uid="{00000000-0005-0000-0000-0000ED030000}"/>
    <cellStyle name="Output 2 2 44" xfId="927" xr:uid="{00000000-0005-0000-0000-0000EE030000}"/>
    <cellStyle name="Output 2 2 44 2" xfId="928" xr:uid="{00000000-0005-0000-0000-0000EF030000}"/>
    <cellStyle name="Output 2 2 45" xfId="929" xr:uid="{00000000-0005-0000-0000-0000F0030000}"/>
    <cellStyle name="Output 2 2 45 2" xfId="930" xr:uid="{00000000-0005-0000-0000-0000F1030000}"/>
    <cellStyle name="Output 2 2 46" xfId="931" xr:uid="{00000000-0005-0000-0000-0000F2030000}"/>
    <cellStyle name="Output 2 2 46 2" xfId="932" xr:uid="{00000000-0005-0000-0000-0000F3030000}"/>
    <cellStyle name="Output 2 2 47" xfId="933" xr:uid="{00000000-0005-0000-0000-0000F4030000}"/>
    <cellStyle name="Output 2 2 47 2" xfId="934" xr:uid="{00000000-0005-0000-0000-0000F5030000}"/>
    <cellStyle name="Output 2 2 48" xfId="935" xr:uid="{00000000-0005-0000-0000-0000F6030000}"/>
    <cellStyle name="Output 2 2 48 2" xfId="936" xr:uid="{00000000-0005-0000-0000-0000F7030000}"/>
    <cellStyle name="Output 2 2 49" xfId="937" xr:uid="{00000000-0005-0000-0000-0000F8030000}"/>
    <cellStyle name="Output 2 2 49 2" xfId="938" xr:uid="{00000000-0005-0000-0000-0000F9030000}"/>
    <cellStyle name="Output 2 2 5" xfId="939" xr:uid="{00000000-0005-0000-0000-0000FA030000}"/>
    <cellStyle name="Output 2 2 5 2" xfId="940" xr:uid="{00000000-0005-0000-0000-0000FB030000}"/>
    <cellStyle name="Output 2 2 50" xfId="941" xr:uid="{00000000-0005-0000-0000-0000FC030000}"/>
    <cellStyle name="Output 2 2 50 2" xfId="942" xr:uid="{00000000-0005-0000-0000-0000FD030000}"/>
    <cellStyle name="Output 2 2 51" xfId="943" xr:uid="{00000000-0005-0000-0000-0000FE030000}"/>
    <cellStyle name="Output 2 2 51 2" xfId="944" xr:uid="{00000000-0005-0000-0000-0000FF030000}"/>
    <cellStyle name="Output 2 2 52" xfId="945" xr:uid="{00000000-0005-0000-0000-000000040000}"/>
    <cellStyle name="Output 2 2 52 2" xfId="946" xr:uid="{00000000-0005-0000-0000-000001040000}"/>
    <cellStyle name="Output 2 2 53" xfId="947" xr:uid="{00000000-0005-0000-0000-000002040000}"/>
    <cellStyle name="Output 2 2 54" xfId="948" xr:uid="{00000000-0005-0000-0000-000003040000}"/>
    <cellStyle name="Output 2 2 55" xfId="949" xr:uid="{00000000-0005-0000-0000-000004040000}"/>
    <cellStyle name="Output 2 2 56" xfId="950" xr:uid="{00000000-0005-0000-0000-000005040000}"/>
    <cellStyle name="Output 2 2 57" xfId="951" xr:uid="{00000000-0005-0000-0000-000006040000}"/>
    <cellStyle name="Output 2 2 58" xfId="1333" xr:uid="{00000000-0005-0000-0000-000007040000}"/>
    <cellStyle name="Output 2 2 59" xfId="1334" xr:uid="{00000000-0005-0000-0000-000008040000}"/>
    <cellStyle name="Output 2 2 6" xfId="952" xr:uid="{00000000-0005-0000-0000-000009040000}"/>
    <cellStyle name="Output 2 2 6 2" xfId="953" xr:uid="{00000000-0005-0000-0000-00000A040000}"/>
    <cellStyle name="Output 2 2 60" xfId="1335" xr:uid="{00000000-0005-0000-0000-00000B040000}"/>
    <cellStyle name="Output 2 2 61" xfId="1336" xr:uid="{00000000-0005-0000-0000-00000C040000}"/>
    <cellStyle name="Output 2 2 62" xfId="1337" xr:uid="{00000000-0005-0000-0000-00000D040000}"/>
    <cellStyle name="Output 2 2 7" xfId="954" xr:uid="{00000000-0005-0000-0000-00000E040000}"/>
    <cellStyle name="Output 2 2 7 2" xfId="955" xr:uid="{00000000-0005-0000-0000-00000F040000}"/>
    <cellStyle name="Output 2 2 8" xfId="956" xr:uid="{00000000-0005-0000-0000-000010040000}"/>
    <cellStyle name="Output 2 2 8 2" xfId="957" xr:uid="{00000000-0005-0000-0000-000011040000}"/>
    <cellStyle name="Output 2 2 9" xfId="958" xr:uid="{00000000-0005-0000-0000-000012040000}"/>
    <cellStyle name="Output 2 2 9 2" xfId="959" xr:uid="{00000000-0005-0000-0000-000013040000}"/>
    <cellStyle name="Output 2 20" xfId="960" xr:uid="{00000000-0005-0000-0000-000014040000}"/>
    <cellStyle name="Output 2 20 2" xfId="961" xr:uid="{00000000-0005-0000-0000-000015040000}"/>
    <cellStyle name="Output 2 21" xfId="962" xr:uid="{00000000-0005-0000-0000-000016040000}"/>
    <cellStyle name="Output 2 21 2" xfId="963" xr:uid="{00000000-0005-0000-0000-000017040000}"/>
    <cellStyle name="Output 2 22" xfId="964" xr:uid="{00000000-0005-0000-0000-000018040000}"/>
    <cellStyle name="Output 2 22 2" xfId="965" xr:uid="{00000000-0005-0000-0000-000019040000}"/>
    <cellStyle name="Output 2 23" xfId="966" xr:uid="{00000000-0005-0000-0000-00001A040000}"/>
    <cellStyle name="Output 2 23 2" xfId="967" xr:uid="{00000000-0005-0000-0000-00001B040000}"/>
    <cellStyle name="Output 2 24" xfId="968" xr:uid="{00000000-0005-0000-0000-00001C040000}"/>
    <cellStyle name="Output 2 24 2" xfId="969" xr:uid="{00000000-0005-0000-0000-00001D040000}"/>
    <cellStyle name="Output 2 25" xfId="970" xr:uid="{00000000-0005-0000-0000-00001E040000}"/>
    <cellStyle name="Output 2 25 2" xfId="971" xr:uid="{00000000-0005-0000-0000-00001F040000}"/>
    <cellStyle name="Output 2 26" xfId="972" xr:uid="{00000000-0005-0000-0000-000020040000}"/>
    <cellStyle name="Output 2 26 2" xfId="973" xr:uid="{00000000-0005-0000-0000-000021040000}"/>
    <cellStyle name="Output 2 27" xfId="974" xr:uid="{00000000-0005-0000-0000-000022040000}"/>
    <cellStyle name="Output 2 27 2" xfId="975" xr:uid="{00000000-0005-0000-0000-000023040000}"/>
    <cellStyle name="Output 2 28" xfId="976" xr:uid="{00000000-0005-0000-0000-000024040000}"/>
    <cellStyle name="Output 2 28 2" xfId="977" xr:uid="{00000000-0005-0000-0000-000025040000}"/>
    <cellStyle name="Output 2 29" xfId="978" xr:uid="{00000000-0005-0000-0000-000026040000}"/>
    <cellStyle name="Output 2 29 2" xfId="979" xr:uid="{00000000-0005-0000-0000-000027040000}"/>
    <cellStyle name="Output 2 3" xfId="980" xr:uid="{00000000-0005-0000-0000-000028040000}"/>
    <cellStyle name="Output 2 3 2" xfId="981" xr:uid="{00000000-0005-0000-0000-000029040000}"/>
    <cellStyle name="Output 2 3 3" xfId="1338" xr:uid="{00000000-0005-0000-0000-00002A040000}"/>
    <cellStyle name="Output 2 3 4" xfId="1339" xr:uid="{00000000-0005-0000-0000-00002B040000}"/>
    <cellStyle name="Output 2 3 5" xfId="1340" xr:uid="{00000000-0005-0000-0000-00002C040000}"/>
    <cellStyle name="Output 2 3 6" xfId="1341" xr:uid="{00000000-0005-0000-0000-00002D040000}"/>
    <cellStyle name="Output 2 3 7" xfId="1342" xr:uid="{00000000-0005-0000-0000-00002E040000}"/>
    <cellStyle name="Output 2 30" xfId="982" xr:uid="{00000000-0005-0000-0000-00002F040000}"/>
    <cellStyle name="Output 2 30 2" xfId="983" xr:uid="{00000000-0005-0000-0000-000030040000}"/>
    <cellStyle name="Output 2 31" xfId="984" xr:uid="{00000000-0005-0000-0000-000031040000}"/>
    <cellStyle name="Output 2 31 2" xfId="985" xr:uid="{00000000-0005-0000-0000-000032040000}"/>
    <cellStyle name="Output 2 32" xfId="986" xr:uid="{00000000-0005-0000-0000-000033040000}"/>
    <cellStyle name="Output 2 32 2" xfId="987" xr:uid="{00000000-0005-0000-0000-000034040000}"/>
    <cellStyle name="Output 2 33" xfId="988" xr:uid="{00000000-0005-0000-0000-000035040000}"/>
    <cellStyle name="Output 2 33 2" xfId="989" xr:uid="{00000000-0005-0000-0000-000036040000}"/>
    <cellStyle name="Output 2 34" xfId="990" xr:uid="{00000000-0005-0000-0000-000037040000}"/>
    <cellStyle name="Output 2 34 2" xfId="991" xr:uid="{00000000-0005-0000-0000-000038040000}"/>
    <cellStyle name="Output 2 35" xfId="992" xr:uid="{00000000-0005-0000-0000-000039040000}"/>
    <cellStyle name="Output 2 35 2" xfId="993" xr:uid="{00000000-0005-0000-0000-00003A040000}"/>
    <cellStyle name="Output 2 36" xfId="994" xr:uid="{00000000-0005-0000-0000-00003B040000}"/>
    <cellStyle name="Output 2 36 2" xfId="995" xr:uid="{00000000-0005-0000-0000-00003C040000}"/>
    <cellStyle name="Output 2 37" xfId="996" xr:uid="{00000000-0005-0000-0000-00003D040000}"/>
    <cellStyle name="Output 2 37 2" xfId="997" xr:uid="{00000000-0005-0000-0000-00003E040000}"/>
    <cellStyle name="Output 2 38" xfId="998" xr:uid="{00000000-0005-0000-0000-00003F040000}"/>
    <cellStyle name="Output 2 38 2" xfId="999" xr:uid="{00000000-0005-0000-0000-000040040000}"/>
    <cellStyle name="Output 2 39" xfId="1000" xr:uid="{00000000-0005-0000-0000-000041040000}"/>
    <cellStyle name="Output 2 39 2" xfId="1001" xr:uid="{00000000-0005-0000-0000-000042040000}"/>
    <cellStyle name="Output 2 4" xfId="1002" xr:uid="{00000000-0005-0000-0000-000043040000}"/>
    <cellStyle name="Output 2 4 2" xfId="1003" xr:uid="{00000000-0005-0000-0000-000044040000}"/>
    <cellStyle name="Output 2 4 3" xfId="1343" xr:uid="{00000000-0005-0000-0000-000045040000}"/>
    <cellStyle name="Output 2 4 4" xfId="1344" xr:uid="{00000000-0005-0000-0000-000046040000}"/>
    <cellStyle name="Output 2 4 5" xfId="1345" xr:uid="{00000000-0005-0000-0000-000047040000}"/>
    <cellStyle name="Output 2 4 6" xfId="1346" xr:uid="{00000000-0005-0000-0000-000048040000}"/>
    <cellStyle name="Output 2 4 7" xfId="1347" xr:uid="{00000000-0005-0000-0000-000049040000}"/>
    <cellStyle name="Output 2 40" xfId="1004" xr:uid="{00000000-0005-0000-0000-00004A040000}"/>
    <cellStyle name="Output 2 40 2" xfId="1005" xr:uid="{00000000-0005-0000-0000-00004B040000}"/>
    <cellStyle name="Output 2 41" xfId="1006" xr:uid="{00000000-0005-0000-0000-00004C040000}"/>
    <cellStyle name="Output 2 41 2" xfId="1007" xr:uid="{00000000-0005-0000-0000-00004D040000}"/>
    <cellStyle name="Output 2 42" xfId="1008" xr:uid="{00000000-0005-0000-0000-00004E040000}"/>
    <cellStyle name="Output 2 42 2" xfId="1009" xr:uid="{00000000-0005-0000-0000-00004F040000}"/>
    <cellStyle name="Output 2 43" xfId="1010" xr:uid="{00000000-0005-0000-0000-000050040000}"/>
    <cellStyle name="Output 2 43 2" xfId="1011" xr:uid="{00000000-0005-0000-0000-000051040000}"/>
    <cellStyle name="Output 2 44" xfId="1012" xr:uid="{00000000-0005-0000-0000-000052040000}"/>
    <cellStyle name="Output 2 44 2" xfId="1013" xr:uid="{00000000-0005-0000-0000-000053040000}"/>
    <cellStyle name="Output 2 45" xfId="1014" xr:uid="{00000000-0005-0000-0000-000054040000}"/>
    <cellStyle name="Output 2 45 2" xfId="1015" xr:uid="{00000000-0005-0000-0000-000055040000}"/>
    <cellStyle name="Output 2 46" xfId="1016" xr:uid="{00000000-0005-0000-0000-000056040000}"/>
    <cellStyle name="Output 2 46 2" xfId="1017" xr:uid="{00000000-0005-0000-0000-000057040000}"/>
    <cellStyle name="Output 2 47" xfId="1018" xr:uid="{00000000-0005-0000-0000-000058040000}"/>
    <cellStyle name="Output 2 47 2" xfId="1019" xr:uid="{00000000-0005-0000-0000-000059040000}"/>
    <cellStyle name="Output 2 48" xfId="1020" xr:uid="{00000000-0005-0000-0000-00005A040000}"/>
    <cellStyle name="Output 2 48 2" xfId="1021" xr:uid="{00000000-0005-0000-0000-00005B040000}"/>
    <cellStyle name="Output 2 49" xfId="1022" xr:uid="{00000000-0005-0000-0000-00005C040000}"/>
    <cellStyle name="Output 2 49 2" xfId="1023" xr:uid="{00000000-0005-0000-0000-00005D040000}"/>
    <cellStyle name="Output 2 5" xfId="1024" xr:uid="{00000000-0005-0000-0000-00005E040000}"/>
    <cellStyle name="Output 2 5 2" xfId="1025" xr:uid="{00000000-0005-0000-0000-00005F040000}"/>
    <cellStyle name="Output 2 5 3" xfId="1348" xr:uid="{00000000-0005-0000-0000-000060040000}"/>
    <cellStyle name="Output 2 5 4" xfId="1349" xr:uid="{00000000-0005-0000-0000-000061040000}"/>
    <cellStyle name="Output 2 5 5" xfId="1350" xr:uid="{00000000-0005-0000-0000-000062040000}"/>
    <cellStyle name="Output 2 5 6" xfId="1351" xr:uid="{00000000-0005-0000-0000-000063040000}"/>
    <cellStyle name="Output 2 5 7" xfId="1352" xr:uid="{00000000-0005-0000-0000-000064040000}"/>
    <cellStyle name="Output 2 50" xfId="1026" xr:uid="{00000000-0005-0000-0000-000065040000}"/>
    <cellStyle name="Output 2 50 2" xfId="1027" xr:uid="{00000000-0005-0000-0000-000066040000}"/>
    <cellStyle name="Output 2 51" xfId="1028" xr:uid="{00000000-0005-0000-0000-000067040000}"/>
    <cellStyle name="Output 2 51 2" xfId="1029" xr:uid="{00000000-0005-0000-0000-000068040000}"/>
    <cellStyle name="Output 2 52" xfId="1030" xr:uid="{00000000-0005-0000-0000-000069040000}"/>
    <cellStyle name="Output 2 52 2" xfId="1031" xr:uid="{00000000-0005-0000-0000-00006A040000}"/>
    <cellStyle name="Output 2 53" xfId="1032" xr:uid="{00000000-0005-0000-0000-00006B040000}"/>
    <cellStyle name="Output 2 53 2" xfId="1033" xr:uid="{00000000-0005-0000-0000-00006C040000}"/>
    <cellStyle name="Output 2 54" xfId="1034" xr:uid="{00000000-0005-0000-0000-00006D040000}"/>
    <cellStyle name="Output 2 55" xfId="1035" xr:uid="{00000000-0005-0000-0000-00006E040000}"/>
    <cellStyle name="Output 2 56" xfId="1036" xr:uid="{00000000-0005-0000-0000-00006F040000}"/>
    <cellStyle name="Output 2 57" xfId="1037" xr:uid="{00000000-0005-0000-0000-000070040000}"/>
    <cellStyle name="Output 2 58" xfId="1038" xr:uid="{00000000-0005-0000-0000-000071040000}"/>
    <cellStyle name="Output 2 59" xfId="1353" xr:uid="{00000000-0005-0000-0000-000072040000}"/>
    <cellStyle name="Output 2 6" xfId="1039" xr:uid="{00000000-0005-0000-0000-000073040000}"/>
    <cellStyle name="Output 2 6 2" xfId="1040" xr:uid="{00000000-0005-0000-0000-000074040000}"/>
    <cellStyle name="Output 2 7" xfId="1041" xr:uid="{00000000-0005-0000-0000-000075040000}"/>
    <cellStyle name="Output 2 7 2" xfId="1042" xr:uid="{00000000-0005-0000-0000-000076040000}"/>
    <cellStyle name="Output 2 8" xfId="1043" xr:uid="{00000000-0005-0000-0000-000077040000}"/>
    <cellStyle name="Output 2 8 2" xfId="1044" xr:uid="{00000000-0005-0000-0000-000078040000}"/>
    <cellStyle name="Output 2 9" xfId="1045" xr:uid="{00000000-0005-0000-0000-000079040000}"/>
    <cellStyle name="Output 2 9 2" xfId="1046" xr:uid="{00000000-0005-0000-0000-00007A040000}"/>
    <cellStyle name="Percent" xfId="3" builtinId="5"/>
    <cellStyle name="Percent 2" xfId="167" xr:uid="{00000000-0005-0000-0000-00007C040000}"/>
    <cellStyle name="Percent 2 2" xfId="1047" xr:uid="{00000000-0005-0000-0000-00007D040000}"/>
    <cellStyle name="Percent 2 3" xfId="1048" xr:uid="{00000000-0005-0000-0000-00007E040000}"/>
    <cellStyle name="Percent 2 4" xfId="1391" xr:uid="{00000000-0005-0000-0000-00007F040000}"/>
    <cellStyle name="Percent 3" xfId="1383" xr:uid="{00000000-0005-0000-0000-000080040000}"/>
    <cellStyle name="Title 2" xfId="168" xr:uid="{00000000-0005-0000-0000-000081040000}"/>
    <cellStyle name="Total 2" xfId="169" xr:uid="{00000000-0005-0000-0000-000082040000}"/>
    <cellStyle name="Total 2 10" xfId="1049" xr:uid="{00000000-0005-0000-0000-000083040000}"/>
    <cellStyle name="Total 2 10 2" xfId="1050" xr:uid="{00000000-0005-0000-0000-000084040000}"/>
    <cellStyle name="Total 2 11" xfId="1051" xr:uid="{00000000-0005-0000-0000-000085040000}"/>
    <cellStyle name="Total 2 11 2" xfId="1052" xr:uid="{00000000-0005-0000-0000-000086040000}"/>
    <cellStyle name="Total 2 12" xfId="1053" xr:uid="{00000000-0005-0000-0000-000087040000}"/>
    <cellStyle name="Total 2 12 2" xfId="1054" xr:uid="{00000000-0005-0000-0000-000088040000}"/>
    <cellStyle name="Total 2 13" xfId="1055" xr:uid="{00000000-0005-0000-0000-000089040000}"/>
    <cellStyle name="Total 2 13 2" xfId="1056" xr:uid="{00000000-0005-0000-0000-00008A040000}"/>
    <cellStyle name="Total 2 14" xfId="1057" xr:uid="{00000000-0005-0000-0000-00008B040000}"/>
    <cellStyle name="Total 2 14 2" xfId="1058" xr:uid="{00000000-0005-0000-0000-00008C040000}"/>
    <cellStyle name="Total 2 15" xfId="1059" xr:uid="{00000000-0005-0000-0000-00008D040000}"/>
    <cellStyle name="Total 2 15 2" xfId="1060" xr:uid="{00000000-0005-0000-0000-00008E040000}"/>
    <cellStyle name="Total 2 16" xfId="1061" xr:uid="{00000000-0005-0000-0000-00008F040000}"/>
    <cellStyle name="Total 2 16 2" xfId="1062" xr:uid="{00000000-0005-0000-0000-000090040000}"/>
    <cellStyle name="Total 2 17" xfId="1063" xr:uid="{00000000-0005-0000-0000-000091040000}"/>
    <cellStyle name="Total 2 17 2" xfId="1064" xr:uid="{00000000-0005-0000-0000-000092040000}"/>
    <cellStyle name="Total 2 18" xfId="1065" xr:uid="{00000000-0005-0000-0000-000093040000}"/>
    <cellStyle name="Total 2 18 2" xfId="1066" xr:uid="{00000000-0005-0000-0000-000094040000}"/>
    <cellStyle name="Total 2 19" xfId="1067" xr:uid="{00000000-0005-0000-0000-000095040000}"/>
    <cellStyle name="Total 2 19 2" xfId="1068" xr:uid="{00000000-0005-0000-0000-000096040000}"/>
    <cellStyle name="Total 2 2" xfId="170" xr:uid="{00000000-0005-0000-0000-000097040000}"/>
    <cellStyle name="Total 2 2 10" xfId="1069" xr:uid="{00000000-0005-0000-0000-000098040000}"/>
    <cellStyle name="Total 2 2 10 2" xfId="1070" xr:uid="{00000000-0005-0000-0000-000099040000}"/>
    <cellStyle name="Total 2 2 11" xfId="1071" xr:uid="{00000000-0005-0000-0000-00009A040000}"/>
    <cellStyle name="Total 2 2 11 2" xfId="1072" xr:uid="{00000000-0005-0000-0000-00009B040000}"/>
    <cellStyle name="Total 2 2 12" xfId="1073" xr:uid="{00000000-0005-0000-0000-00009C040000}"/>
    <cellStyle name="Total 2 2 12 2" xfId="1074" xr:uid="{00000000-0005-0000-0000-00009D040000}"/>
    <cellStyle name="Total 2 2 13" xfId="1075" xr:uid="{00000000-0005-0000-0000-00009E040000}"/>
    <cellStyle name="Total 2 2 13 2" xfId="1076" xr:uid="{00000000-0005-0000-0000-00009F040000}"/>
    <cellStyle name="Total 2 2 14" xfId="1077" xr:uid="{00000000-0005-0000-0000-0000A0040000}"/>
    <cellStyle name="Total 2 2 14 2" xfId="1078" xr:uid="{00000000-0005-0000-0000-0000A1040000}"/>
    <cellStyle name="Total 2 2 15" xfId="1079" xr:uid="{00000000-0005-0000-0000-0000A2040000}"/>
    <cellStyle name="Total 2 2 15 2" xfId="1080" xr:uid="{00000000-0005-0000-0000-0000A3040000}"/>
    <cellStyle name="Total 2 2 16" xfId="1081" xr:uid="{00000000-0005-0000-0000-0000A4040000}"/>
    <cellStyle name="Total 2 2 16 2" xfId="1082" xr:uid="{00000000-0005-0000-0000-0000A5040000}"/>
    <cellStyle name="Total 2 2 17" xfId="1083" xr:uid="{00000000-0005-0000-0000-0000A6040000}"/>
    <cellStyle name="Total 2 2 17 2" xfId="1084" xr:uid="{00000000-0005-0000-0000-0000A7040000}"/>
    <cellStyle name="Total 2 2 18" xfId="1085" xr:uid="{00000000-0005-0000-0000-0000A8040000}"/>
    <cellStyle name="Total 2 2 18 2" xfId="1086" xr:uid="{00000000-0005-0000-0000-0000A9040000}"/>
    <cellStyle name="Total 2 2 19" xfId="1087" xr:uid="{00000000-0005-0000-0000-0000AA040000}"/>
    <cellStyle name="Total 2 2 19 2" xfId="1088" xr:uid="{00000000-0005-0000-0000-0000AB040000}"/>
    <cellStyle name="Total 2 2 2" xfId="1089" xr:uid="{00000000-0005-0000-0000-0000AC040000}"/>
    <cellStyle name="Total 2 2 2 2" xfId="1090" xr:uid="{00000000-0005-0000-0000-0000AD040000}"/>
    <cellStyle name="Total 2 2 20" xfId="1091" xr:uid="{00000000-0005-0000-0000-0000AE040000}"/>
    <cellStyle name="Total 2 2 20 2" xfId="1092" xr:uid="{00000000-0005-0000-0000-0000AF040000}"/>
    <cellStyle name="Total 2 2 21" xfId="1093" xr:uid="{00000000-0005-0000-0000-0000B0040000}"/>
    <cellStyle name="Total 2 2 21 2" xfId="1094" xr:uid="{00000000-0005-0000-0000-0000B1040000}"/>
    <cellStyle name="Total 2 2 22" xfId="1095" xr:uid="{00000000-0005-0000-0000-0000B2040000}"/>
    <cellStyle name="Total 2 2 22 2" xfId="1096" xr:uid="{00000000-0005-0000-0000-0000B3040000}"/>
    <cellStyle name="Total 2 2 23" xfId="1097" xr:uid="{00000000-0005-0000-0000-0000B4040000}"/>
    <cellStyle name="Total 2 2 23 2" xfId="1098" xr:uid="{00000000-0005-0000-0000-0000B5040000}"/>
    <cellStyle name="Total 2 2 24" xfId="1099" xr:uid="{00000000-0005-0000-0000-0000B6040000}"/>
    <cellStyle name="Total 2 2 24 2" xfId="1100" xr:uid="{00000000-0005-0000-0000-0000B7040000}"/>
    <cellStyle name="Total 2 2 25" xfId="1101" xr:uid="{00000000-0005-0000-0000-0000B8040000}"/>
    <cellStyle name="Total 2 2 25 2" xfId="1102" xr:uid="{00000000-0005-0000-0000-0000B9040000}"/>
    <cellStyle name="Total 2 2 26" xfId="1103" xr:uid="{00000000-0005-0000-0000-0000BA040000}"/>
    <cellStyle name="Total 2 2 26 2" xfId="1104" xr:uid="{00000000-0005-0000-0000-0000BB040000}"/>
    <cellStyle name="Total 2 2 27" xfId="1105" xr:uid="{00000000-0005-0000-0000-0000BC040000}"/>
    <cellStyle name="Total 2 2 27 2" xfId="1106" xr:uid="{00000000-0005-0000-0000-0000BD040000}"/>
    <cellStyle name="Total 2 2 28" xfId="1107" xr:uid="{00000000-0005-0000-0000-0000BE040000}"/>
    <cellStyle name="Total 2 2 28 2" xfId="1108" xr:uid="{00000000-0005-0000-0000-0000BF040000}"/>
    <cellStyle name="Total 2 2 29" xfId="1109" xr:uid="{00000000-0005-0000-0000-0000C0040000}"/>
    <cellStyle name="Total 2 2 29 2" xfId="1110" xr:uid="{00000000-0005-0000-0000-0000C1040000}"/>
    <cellStyle name="Total 2 2 3" xfId="1111" xr:uid="{00000000-0005-0000-0000-0000C2040000}"/>
    <cellStyle name="Total 2 2 3 2" xfId="1112" xr:uid="{00000000-0005-0000-0000-0000C3040000}"/>
    <cellStyle name="Total 2 2 30" xfId="1113" xr:uid="{00000000-0005-0000-0000-0000C4040000}"/>
    <cellStyle name="Total 2 2 30 2" xfId="1114" xr:uid="{00000000-0005-0000-0000-0000C5040000}"/>
    <cellStyle name="Total 2 2 31" xfId="1115" xr:uid="{00000000-0005-0000-0000-0000C6040000}"/>
    <cellStyle name="Total 2 2 31 2" xfId="1116" xr:uid="{00000000-0005-0000-0000-0000C7040000}"/>
    <cellStyle name="Total 2 2 32" xfId="1117" xr:uid="{00000000-0005-0000-0000-0000C8040000}"/>
    <cellStyle name="Total 2 2 32 2" xfId="1118" xr:uid="{00000000-0005-0000-0000-0000C9040000}"/>
    <cellStyle name="Total 2 2 33" xfId="1119" xr:uid="{00000000-0005-0000-0000-0000CA040000}"/>
    <cellStyle name="Total 2 2 33 2" xfId="1120" xr:uid="{00000000-0005-0000-0000-0000CB040000}"/>
    <cellStyle name="Total 2 2 34" xfId="1121" xr:uid="{00000000-0005-0000-0000-0000CC040000}"/>
    <cellStyle name="Total 2 2 34 2" xfId="1122" xr:uid="{00000000-0005-0000-0000-0000CD040000}"/>
    <cellStyle name="Total 2 2 35" xfId="1123" xr:uid="{00000000-0005-0000-0000-0000CE040000}"/>
    <cellStyle name="Total 2 2 35 2" xfId="1124" xr:uid="{00000000-0005-0000-0000-0000CF040000}"/>
    <cellStyle name="Total 2 2 36" xfId="1125" xr:uid="{00000000-0005-0000-0000-0000D0040000}"/>
    <cellStyle name="Total 2 2 36 2" xfId="1126" xr:uid="{00000000-0005-0000-0000-0000D1040000}"/>
    <cellStyle name="Total 2 2 37" xfId="1127" xr:uid="{00000000-0005-0000-0000-0000D2040000}"/>
    <cellStyle name="Total 2 2 37 2" xfId="1128" xr:uid="{00000000-0005-0000-0000-0000D3040000}"/>
    <cellStyle name="Total 2 2 38" xfId="1129" xr:uid="{00000000-0005-0000-0000-0000D4040000}"/>
    <cellStyle name="Total 2 2 38 2" xfId="1130" xr:uid="{00000000-0005-0000-0000-0000D5040000}"/>
    <cellStyle name="Total 2 2 39" xfId="1131" xr:uid="{00000000-0005-0000-0000-0000D6040000}"/>
    <cellStyle name="Total 2 2 39 2" xfId="1132" xr:uid="{00000000-0005-0000-0000-0000D7040000}"/>
    <cellStyle name="Total 2 2 4" xfId="1133" xr:uid="{00000000-0005-0000-0000-0000D8040000}"/>
    <cellStyle name="Total 2 2 4 2" xfId="1134" xr:uid="{00000000-0005-0000-0000-0000D9040000}"/>
    <cellStyle name="Total 2 2 40" xfId="1135" xr:uid="{00000000-0005-0000-0000-0000DA040000}"/>
    <cellStyle name="Total 2 2 40 2" xfId="1136" xr:uid="{00000000-0005-0000-0000-0000DB040000}"/>
    <cellStyle name="Total 2 2 41" xfId="1137" xr:uid="{00000000-0005-0000-0000-0000DC040000}"/>
    <cellStyle name="Total 2 2 41 2" xfId="1138" xr:uid="{00000000-0005-0000-0000-0000DD040000}"/>
    <cellStyle name="Total 2 2 42" xfId="1139" xr:uid="{00000000-0005-0000-0000-0000DE040000}"/>
    <cellStyle name="Total 2 2 42 2" xfId="1140" xr:uid="{00000000-0005-0000-0000-0000DF040000}"/>
    <cellStyle name="Total 2 2 43" xfId="1141" xr:uid="{00000000-0005-0000-0000-0000E0040000}"/>
    <cellStyle name="Total 2 2 43 2" xfId="1142" xr:uid="{00000000-0005-0000-0000-0000E1040000}"/>
    <cellStyle name="Total 2 2 44" xfId="1143" xr:uid="{00000000-0005-0000-0000-0000E2040000}"/>
    <cellStyle name="Total 2 2 44 2" xfId="1144" xr:uid="{00000000-0005-0000-0000-0000E3040000}"/>
    <cellStyle name="Total 2 2 45" xfId="1145" xr:uid="{00000000-0005-0000-0000-0000E4040000}"/>
    <cellStyle name="Total 2 2 45 2" xfId="1146" xr:uid="{00000000-0005-0000-0000-0000E5040000}"/>
    <cellStyle name="Total 2 2 46" xfId="1147" xr:uid="{00000000-0005-0000-0000-0000E6040000}"/>
    <cellStyle name="Total 2 2 46 2" xfId="1148" xr:uid="{00000000-0005-0000-0000-0000E7040000}"/>
    <cellStyle name="Total 2 2 47" xfId="1149" xr:uid="{00000000-0005-0000-0000-0000E8040000}"/>
    <cellStyle name="Total 2 2 47 2" xfId="1150" xr:uid="{00000000-0005-0000-0000-0000E9040000}"/>
    <cellStyle name="Total 2 2 48" xfId="1151" xr:uid="{00000000-0005-0000-0000-0000EA040000}"/>
    <cellStyle name="Total 2 2 48 2" xfId="1152" xr:uid="{00000000-0005-0000-0000-0000EB040000}"/>
    <cellStyle name="Total 2 2 49" xfId="1153" xr:uid="{00000000-0005-0000-0000-0000EC040000}"/>
    <cellStyle name="Total 2 2 49 2" xfId="1154" xr:uid="{00000000-0005-0000-0000-0000ED040000}"/>
    <cellStyle name="Total 2 2 5" xfId="1155" xr:uid="{00000000-0005-0000-0000-0000EE040000}"/>
    <cellStyle name="Total 2 2 5 2" xfId="1156" xr:uid="{00000000-0005-0000-0000-0000EF040000}"/>
    <cellStyle name="Total 2 2 50" xfId="1157" xr:uid="{00000000-0005-0000-0000-0000F0040000}"/>
    <cellStyle name="Total 2 2 50 2" xfId="1158" xr:uid="{00000000-0005-0000-0000-0000F1040000}"/>
    <cellStyle name="Total 2 2 51" xfId="1159" xr:uid="{00000000-0005-0000-0000-0000F2040000}"/>
    <cellStyle name="Total 2 2 51 2" xfId="1160" xr:uid="{00000000-0005-0000-0000-0000F3040000}"/>
    <cellStyle name="Total 2 2 52" xfId="1161" xr:uid="{00000000-0005-0000-0000-0000F4040000}"/>
    <cellStyle name="Total 2 2 52 2" xfId="1162" xr:uid="{00000000-0005-0000-0000-0000F5040000}"/>
    <cellStyle name="Total 2 2 53" xfId="1163" xr:uid="{00000000-0005-0000-0000-0000F6040000}"/>
    <cellStyle name="Total 2 2 54" xfId="1164" xr:uid="{00000000-0005-0000-0000-0000F7040000}"/>
    <cellStyle name="Total 2 2 55" xfId="1165" xr:uid="{00000000-0005-0000-0000-0000F8040000}"/>
    <cellStyle name="Total 2 2 56" xfId="1166" xr:uid="{00000000-0005-0000-0000-0000F9040000}"/>
    <cellStyle name="Total 2 2 57" xfId="1167" xr:uid="{00000000-0005-0000-0000-0000FA040000}"/>
    <cellStyle name="Total 2 2 58" xfId="1354" xr:uid="{00000000-0005-0000-0000-0000FB040000}"/>
    <cellStyle name="Total 2 2 59" xfId="1355" xr:uid="{00000000-0005-0000-0000-0000FC040000}"/>
    <cellStyle name="Total 2 2 6" xfId="1168" xr:uid="{00000000-0005-0000-0000-0000FD040000}"/>
    <cellStyle name="Total 2 2 6 2" xfId="1169" xr:uid="{00000000-0005-0000-0000-0000FE040000}"/>
    <cellStyle name="Total 2 2 60" xfId="1356" xr:uid="{00000000-0005-0000-0000-0000FF040000}"/>
    <cellStyle name="Total 2 2 61" xfId="1357" xr:uid="{00000000-0005-0000-0000-000000050000}"/>
    <cellStyle name="Total 2 2 62" xfId="1358" xr:uid="{00000000-0005-0000-0000-000001050000}"/>
    <cellStyle name="Total 2 2 7" xfId="1170" xr:uid="{00000000-0005-0000-0000-000002050000}"/>
    <cellStyle name="Total 2 2 7 2" xfId="1171" xr:uid="{00000000-0005-0000-0000-000003050000}"/>
    <cellStyle name="Total 2 2 8" xfId="1172" xr:uid="{00000000-0005-0000-0000-000004050000}"/>
    <cellStyle name="Total 2 2 8 2" xfId="1173" xr:uid="{00000000-0005-0000-0000-000005050000}"/>
    <cellStyle name="Total 2 2 9" xfId="1174" xr:uid="{00000000-0005-0000-0000-000006050000}"/>
    <cellStyle name="Total 2 2 9 2" xfId="1175" xr:uid="{00000000-0005-0000-0000-000007050000}"/>
    <cellStyle name="Total 2 20" xfId="1176" xr:uid="{00000000-0005-0000-0000-000008050000}"/>
    <cellStyle name="Total 2 20 2" xfId="1177" xr:uid="{00000000-0005-0000-0000-000009050000}"/>
    <cellStyle name="Total 2 21" xfId="1178" xr:uid="{00000000-0005-0000-0000-00000A050000}"/>
    <cellStyle name="Total 2 21 2" xfId="1179" xr:uid="{00000000-0005-0000-0000-00000B050000}"/>
    <cellStyle name="Total 2 22" xfId="1180" xr:uid="{00000000-0005-0000-0000-00000C050000}"/>
    <cellStyle name="Total 2 22 2" xfId="1181" xr:uid="{00000000-0005-0000-0000-00000D050000}"/>
    <cellStyle name="Total 2 23" xfId="1182" xr:uid="{00000000-0005-0000-0000-00000E050000}"/>
    <cellStyle name="Total 2 23 2" xfId="1183" xr:uid="{00000000-0005-0000-0000-00000F050000}"/>
    <cellStyle name="Total 2 24" xfId="1184" xr:uid="{00000000-0005-0000-0000-000010050000}"/>
    <cellStyle name="Total 2 24 2" xfId="1185" xr:uid="{00000000-0005-0000-0000-000011050000}"/>
    <cellStyle name="Total 2 25" xfId="1186" xr:uid="{00000000-0005-0000-0000-000012050000}"/>
    <cellStyle name="Total 2 25 2" xfId="1187" xr:uid="{00000000-0005-0000-0000-000013050000}"/>
    <cellStyle name="Total 2 26" xfId="1188" xr:uid="{00000000-0005-0000-0000-000014050000}"/>
    <cellStyle name="Total 2 26 2" xfId="1189" xr:uid="{00000000-0005-0000-0000-000015050000}"/>
    <cellStyle name="Total 2 27" xfId="1190" xr:uid="{00000000-0005-0000-0000-000016050000}"/>
    <cellStyle name="Total 2 27 2" xfId="1191" xr:uid="{00000000-0005-0000-0000-000017050000}"/>
    <cellStyle name="Total 2 28" xfId="1192" xr:uid="{00000000-0005-0000-0000-000018050000}"/>
    <cellStyle name="Total 2 28 2" xfId="1193" xr:uid="{00000000-0005-0000-0000-000019050000}"/>
    <cellStyle name="Total 2 29" xfId="1194" xr:uid="{00000000-0005-0000-0000-00001A050000}"/>
    <cellStyle name="Total 2 29 2" xfId="1195" xr:uid="{00000000-0005-0000-0000-00001B050000}"/>
    <cellStyle name="Total 2 3" xfId="1196" xr:uid="{00000000-0005-0000-0000-00001C050000}"/>
    <cellStyle name="Total 2 3 2" xfId="1197" xr:uid="{00000000-0005-0000-0000-00001D050000}"/>
    <cellStyle name="Total 2 3 3" xfId="1359" xr:uid="{00000000-0005-0000-0000-00001E050000}"/>
    <cellStyle name="Total 2 3 4" xfId="1360" xr:uid="{00000000-0005-0000-0000-00001F050000}"/>
    <cellStyle name="Total 2 3 5" xfId="1361" xr:uid="{00000000-0005-0000-0000-000020050000}"/>
    <cellStyle name="Total 2 3 6" xfId="1362" xr:uid="{00000000-0005-0000-0000-000021050000}"/>
    <cellStyle name="Total 2 3 7" xfId="1363" xr:uid="{00000000-0005-0000-0000-000022050000}"/>
    <cellStyle name="Total 2 30" xfId="1198" xr:uid="{00000000-0005-0000-0000-000023050000}"/>
    <cellStyle name="Total 2 30 2" xfId="1199" xr:uid="{00000000-0005-0000-0000-000024050000}"/>
    <cellStyle name="Total 2 31" xfId="1200" xr:uid="{00000000-0005-0000-0000-000025050000}"/>
    <cellStyle name="Total 2 31 2" xfId="1201" xr:uid="{00000000-0005-0000-0000-000026050000}"/>
    <cellStyle name="Total 2 32" xfId="1202" xr:uid="{00000000-0005-0000-0000-000027050000}"/>
    <cellStyle name="Total 2 32 2" xfId="1203" xr:uid="{00000000-0005-0000-0000-000028050000}"/>
    <cellStyle name="Total 2 33" xfId="1204" xr:uid="{00000000-0005-0000-0000-000029050000}"/>
    <cellStyle name="Total 2 33 2" xfId="1205" xr:uid="{00000000-0005-0000-0000-00002A050000}"/>
    <cellStyle name="Total 2 34" xfId="1206" xr:uid="{00000000-0005-0000-0000-00002B050000}"/>
    <cellStyle name="Total 2 34 2" xfId="1207" xr:uid="{00000000-0005-0000-0000-00002C050000}"/>
    <cellStyle name="Total 2 35" xfId="1208" xr:uid="{00000000-0005-0000-0000-00002D050000}"/>
    <cellStyle name="Total 2 35 2" xfId="1209" xr:uid="{00000000-0005-0000-0000-00002E050000}"/>
    <cellStyle name="Total 2 36" xfId="1210" xr:uid="{00000000-0005-0000-0000-00002F050000}"/>
    <cellStyle name="Total 2 36 2" xfId="1211" xr:uid="{00000000-0005-0000-0000-000030050000}"/>
    <cellStyle name="Total 2 37" xfId="1212" xr:uid="{00000000-0005-0000-0000-000031050000}"/>
    <cellStyle name="Total 2 37 2" xfId="1213" xr:uid="{00000000-0005-0000-0000-000032050000}"/>
    <cellStyle name="Total 2 38" xfId="1214" xr:uid="{00000000-0005-0000-0000-000033050000}"/>
    <cellStyle name="Total 2 38 2" xfId="1215" xr:uid="{00000000-0005-0000-0000-000034050000}"/>
    <cellStyle name="Total 2 39" xfId="1216" xr:uid="{00000000-0005-0000-0000-000035050000}"/>
    <cellStyle name="Total 2 39 2" xfId="1217" xr:uid="{00000000-0005-0000-0000-000036050000}"/>
    <cellStyle name="Total 2 4" xfId="1218" xr:uid="{00000000-0005-0000-0000-000037050000}"/>
    <cellStyle name="Total 2 4 2" xfId="1219" xr:uid="{00000000-0005-0000-0000-000038050000}"/>
    <cellStyle name="Total 2 4 3" xfId="1364" xr:uid="{00000000-0005-0000-0000-000039050000}"/>
    <cellStyle name="Total 2 4 4" xfId="1365" xr:uid="{00000000-0005-0000-0000-00003A050000}"/>
    <cellStyle name="Total 2 4 5" xfId="1366" xr:uid="{00000000-0005-0000-0000-00003B050000}"/>
    <cellStyle name="Total 2 4 6" xfId="1367" xr:uid="{00000000-0005-0000-0000-00003C050000}"/>
    <cellStyle name="Total 2 4 7" xfId="1368" xr:uid="{00000000-0005-0000-0000-00003D050000}"/>
    <cellStyle name="Total 2 40" xfId="1220" xr:uid="{00000000-0005-0000-0000-00003E050000}"/>
    <cellStyle name="Total 2 40 2" xfId="1221" xr:uid="{00000000-0005-0000-0000-00003F050000}"/>
    <cellStyle name="Total 2 41" xfId="1222" xr:uid="{00000000-0005-0000-0000-000040050000}"/>
    <cellStyle name="Total 2 41 2" xfId="1223" xr:uid="{00000000-0005-0000-0000-000041050000}"/>
    <cellStyle name="Total 2 42" xfId="1224" xr:uid="{00000000-0005-0000-0000-000042050000}"/>
    <cellStyle name="Total 2 42 2" xfId="1225" xr:uid="{00000000-0005-0000-0000-000043050000}"/>
    <cellStyle name="Total 2 43" xfId="1226" xr:uid="{00000000-0005-0000-0000-000044050000}"/>
    <cellStyle name="Total 2 43 2" xfId="1227" xr:uid="{00000000-0005-0000-0000-000045050000}"/>
    <cellStyle name="Total 2 44" xfId="1228" xr:uid="{00000000-0005-0000-0000-000046050000}"/>
    <cellStyle name="Total 2 44 2" xfId="1229" xr:uid="{00000000-0005-0000-0000-000047050000}"/>
    <cellStyle name="Total 2 45" xfId="1230" xr:uid="{00000000-0005-0000-0000-000048050000}"/>
    <cellStyle name="Total 2 45 2" xfId="1231" xr:uid="{00000000-0005-0000-0000-000049050000}"/>
    <cellStyle name="Total 2 46" xfId="1232" xr:uid="{00000000-0005-0000-0000-00004A050000}"/>
    <cellStyle name="Total 2 46 2" xfId="1233" xr:uid="{00000000-0005-0000-0000-00004B050000}"/>
    <cellStyle name="Total 2 47" xfId="1234" xr:uid="{00000000-0005-0000-0000-00004C050000}"/>
    <cellStyle name="Total 2 47 2" xfId="1235" xr:uid="{00000000-0005-0000-0000-00004D050000}"/>
    <cellStyle name="Total 2 48" xfId="1236" xr:uid="{00000000-0005-0000-0000-00004E050000}"/>
    <cellStyle name="Total 2 48 2" xfId="1237" xr:uid="{00000000-0005-0000-0000-00004F050000}"/>
    <cellStyle name="Total 2 49" xfId="1238" xr:uid="{00000000-0005-0000-0000-000050050000}"/>
    <cellStyle name="Total 2 49 2" xfId="1239" xr:uid="{00000000-0005-0000-0000-000051050000}"/>
    <cellStyle name="Total 2 5" xfId="1240" xr:uid="{00000000-0005-0000-0000-000052050000}"/>
    <cellStyle name="Total 2 5 2" xfId="1241" xr:uid="{00000000-0005-0000-0000-000053050000}"/>
    <cellStyle name="Total 2 5 3" xfId="1369" xr:uid="{00000000-0005-0000-0000-000054050000}"/>
    <cellStyle name="Total 2 5 4" xfId="1370" xr:uid="{00000000-0005-0000-0000-000055050000}"/>
    <cellStyle name="Total 2 5 5" xfId="1371" xr:uid="{00000000-0005-0000-0000-000056050000}"/>
    <cellStyle name="Total 2 5 6" xfId="1372" xr:uid="{00000000-0005-0000-0000-000057050000}"/>
    <cellStyle name="Total 2 5 7" xfId="1373" xr:uid="{00000000-0005-0000-0000-000058050000}"/>
    <cellStyle name="Total 2 50" xfId="1242" xr:uid="{00000000-0005-0000-0000-000059050000}"/>
    <cellStyle name="Total 2 50 2" xfId="1243" xr:uid="{00000000-0005-0000-0000-00005A050000}"/>
    <cellStyle name="Total 2 51" xfId="1244" xr:uid="{00000000-0005-0000-0000-00005B050000}"/>
    <cellStyle name="Total 2 51 2" xfId="1245" xr:uid="{00000000-0005-0000-0000-00005C050000}"/>
    <cellStyle name="Total 2 52" xfId="1246" xr:uid="{00000000-0005-0000-0000-00005D050000}"/>
    <cellStyle name="Total 2 52 2" xfId="1247" xr:uid="{00000000-0005-0000-0000-00005E050000}"/>
    <cellStyle name="Total 2 53" xfId="1248" xr:uid="{00000000-0005-0000-0000-00005F050000}"/>
    <cellStyle name="Total 2 53 2" xfId="1249" xr:uid="{00000000-0005-0000-0000-000060050000}"/>
    <cellStyle name="Total 2 54" xfId="1250" xr:uid="{00000000-0005-0000-0000-000061050000}"/>
    <cellStyle name="Total 2 55" xfId="1251" xr:uid="{00000000-0005-0000-0000-000062050000}"/>
    <cellStyle name="Total 2 56" xfId="1252" xr:uid="{00000000-0005-0000-0000-000063050000}"/>
    <cellStyle name="Total 2 57" xfId="1253" xr:uid="{00000000-0005-0000-0000-000064050000}"/>
    <cellStyle name="Total 2 58" xfId="1254" xr:uid="{00000000-0005-0000-0000-000065050000}"/>
    <cellStyle name="Total 2 59" xfId="1374" xr:uid="{00000000-0005-0000-0000-000066050000}"/>
    <cellStyle name="Total 2 6" xfId="1255" xr:uid="{00000000-0005-0000-0000-000067050000}"/>
    <cellStyle name="Total 2 6 2" xfId="1256" xr:uid="{00000000-0005-0000-0000-000068050000}"/>
    <cellStyle name="Total 2 7" xfId="1257" xr:uid="{00000000-0005-0000-0000-000069050000}"/>
    <cellStyle name="Total 2 7 2" xfId="1258" xr:uid="{00000000-0005-0000-0000-00006A050000}"/>
    <cellStyle name="Total 2 8" xfId="1259" xr:uid="{00000000-0005-0000-0000-00006B050000}"/>
    <cellStyle name="Total 2 8 2" xfId="1260" xr:uid="{00000000-0005-0000-0000-00006C050000}"/>
    <cellStyle name="Total 2 9" xfId="1261" xr:uid="{00000000-0005-0000-0000-00006D050000}"/>
    <cellStyle name="Total 2 9 2" xfId="1262" xr:uid="{00000000-0005-0000-0000-00006E050000}"/>
    <cellStyle name="Warning Text 2" xfId="171" xr:uid="{00000000-0005-0000-0000-00006F050000}"/>
  </cellStyles>
  <dxfs count="85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</dxfs>
  <tableStyles count="5" defaultTableStyle="TableStyleMedium2" defaultPivotStyle="PivotStyleLight16">
    <tableStyle name="DFS-A1-1835 Table GL Code-style" pivot="0" count="3" xr9:uid="{00000000-0011-0000-FFFF-FFFF00000000}">
      <tableStyleElement type="headerRow" dxfId="84"/>
      <tableStyleElement type="firstRowStripe" dxfId="83"/>
      <tableStyleElement type="secondRowStripe" dxfId="82"/>
    </tableStyle>
    <tableStyle name="DFS-A1-1835 Table GL Code-style 2" pivot="0" count="3" xr9:uid="{00000000-0011-0000-FFFF-FFFF01000000}">
      <tableStyleElement type="headerRow" dxfId="81"/>
      <tableStyleElement type="firstRowStripe" dxfId="80"/>
      <tableStyleElement type="secondRowStripe" dxfId="79"/>
    </tableStyle>
    <tableStyle name="DFS-A1-1835 Table GL Code-style 3" pivot="0" count="3" xr9:uid="{00000000-0011-0000-FFFF-FFFF02000000}">
      <tableStyleElement type="headerRow" dxfId="78"/>
      <tableStyleElement type="firstRowStripe" dxfId="77"/>
      <tableStyleElement type="secondRowStripe" dxfId="76"/>
    </tableStyle>
    <tableStyle name="DFS-A1-1835 Table GL Code-style 4" pivot="0" count="3" xr9:uid="{00000000-0011-0000-FFFF-FFFF03000000}">
      <tableStyleElement type="headerRow" dxfId="75"/>
      <tableStyleElement type="firstRowStripe" dxfId="74"/>
      <tableStyleElement type="secondRowStripe" dxfId="73"/>
    </tableStyle>
    <tableStyle name="FCS Asset Retirement Obligation-style" pivot="0" count="3" xr9:uid="{00000000-0011-0000-FFFF-FFFF04000000}">
      <tableStyleElement type="headerRow" dxfId="72"/>
      <tableStyleElement type="firstRowStripe" dxfId="71"/>
      <tableStyleElement type="secondRowStripe" dxfId="7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Central%20FL\2022-23%20AFR%20Central%20FL%2008.24.23%20943AM%20-%20YPH.xlsx" TargetMode="External"/><Relationship Id="rId1" Type="http://schemas.openxmlformats.org/officeDocument/2006/relationships/externalLinkPath" Target="/Finance/Reports%20&amp;%20Surveys/AFR/2022-2023/Colleges%20AFRs/Central%20FL/2022-23%20AFR%20Central%20FL%2008.24.23%20943AM%20-%20YPH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3-2024\College's%20AFR\1.%20Eastern%20FL\2023-24%20AFR%20Eastern%20Florida%2009.13.24%20406PM%20-%20YPH.xlsx" TargetMode="External"/><Relationship Id="rId1" Type="http://schemas.openxmlformats.org/officeDocument/2006/relationships/externalLinkPath" Target="/Finance/Reports%20&amp;%20Surveys/AFR/2023-2024/College's%20AFR/1.%20Eastern%20FL/2023-24%20AFR%20Eastern%20Florida%2009.13.24%20406P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5">
          <cell r="C5" t="str">
            <v>COLLEGE OF CENTRAL FLORIDA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New Account Codes"/>
      <sheetName val="Consolidated AGL Codes 23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Sheet1"/>
      <sheetName val="DOEAGLDown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79">
          <cell r="D379">
            <v>70544652.520000011</v>
          </cell>
        </row>
        <row r="425">
          <cell r="D425">
            <v>20577221.399999995</v>
          </cell>
        </row>
        <row r="444">
          <cell r="D444">
            <v>1518385.21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I39"/>
  <sheetViews>
    <sheetView tabSelected="1" workbookViewId="0"/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B1" s="43"/>
      <c r="C1" s="43" t="s">
        <v>19</v>
      </c>
      <c r="D1" s="43"/>
      <c r="E1" s="43"/>
      <c r="F1" s="44"/>
    </row>
    <row r="2" spans="1:9">
      <c r="B2" s="43"/>
      <c r="C2" s="43" t="s">
        <v>0</v>
      </c>
      <c r="D2" s="43"/>
      <c r="E2" s="43"/>
      <c r="F2" s="44"/>
    </row>
    <row r="3" spans="1:9">
      <c r="B3" s="43"/>
      <c r="C3" s="43" t="s">
        <v>1</v>
      </c>
      <c r="D3" s="43"/>
      <c r="E3" s="43"/>
      <c r="F3" s="44"/>
    </row>
    <row r="4" spans="1:9">
      <c r="B4" s="43"/>
      <c r="C4" s="43" t="s">
        <v>1199</v>
      </c>
      <c r="D4" s="43"/>
      <c r="E4" s="43"/>
      <c r="F4" s="44"/>
    </row>
    <row r="5" spans="1:9">
      <c r="A5" s="2"/>
      <c r="B5" s="3"/>
      <c r="C5" s="3"/>
      <c r="D5" s="3"/>
      <c r="F5" s="4" t="s">
        <v>2</v>
      </c>
    </row>
    <row r="6" spans="1:9" ht="12.75" customHeight="1" thickBot="1">
      <c r="A6" s="2"/>
      <c r="B6" s="2"/>
      <c r="C6" s="2"/>
      <c r="F6" s="1" t="s">
        <v>1196</v>
      </c>
    </row>
    <row r="7" spans="1:9" ht="12.75" customHeight="1">
      <c r="A7" s="236" t="s">
        <v>3</v>
      </c>
      <c r="B7" s="242" t="s">
        <v>1184</v>
      </c>
      <c r="C7" s="242" t="s">
        <v>1185</v>
      </c>
      <c r="D7" s="243" t="s">
        <v>1186</v>
      </c>
      <c r="E7" s="40" t="s">
        <v>4</v>
      </c>
      <c r="F7" s="237" t="s">
        <v>1183</v>
      </c>
    </row>
    <row r="8" spans="1:9" ht="12.75" customHeight="1" thickBot="1">
      <c r="A8" s="238"/>
      <c r="B8" s="239"/>
      <c r="C8" s="239"/>
      <c r="D8" s="240"/>
      <c r="E8" s="239"/>
      <c r="F8" s="241"/>
    </row>
    <row r="9" spans="1:9">
      <c r="A9" s="22"/>
      <c r="B9" s="16"/>
      <c r="C9" s="16"/>
      <c r="D9" s="2"/>
      <c r="E9" s="16"/>
      <c r="F9" s="17"/>
      <c r="G9" s="9" t="s">
        <v>5</v>
      </c>
    </row>
    <row r="10" spans="1:9">
      <c r="A10" s="10" t="s">
        <v>6</v>
      </c>
      <c r="B10" s="31">
        <f>SUM(EASTERNFL:VALENCIA!B10)</f>
        <v>1052510430.8399998</v>
      </c>
      <c r="C10" s="31">
        <f>SUM(EASTERNFL:VALENCIA!C10)</f>
        <v>71074280.230000004</v>
      </c>
      <c r="D10" s="31">
        <f>SUM(EASTERNFL:VALENCIA!D10)</f>
        <v>13529733.176090568</v>
      </c>
      <c r="E10" s="11">
        <f t="array" ref="E10">SUM(ROUND(B10:D10,2))</f>
        <v>1137114444.25</v>
      </c>
      <c r="F10" s="12">
        <f>E10/$E$22</f>
        <v>0.39605592329567718</v>
      </c>
      <c r="G10" s="13"/>
    </row>
    <row r="11" spans="1:9">
      <c r="A11" s="10" t="s">
        <v>7</v>
      </c>
      <c r="B11" s="31">
        <f>SUM(EASTERNFL:VALENCIA!B11)</f>
        <v>36403.21</v>
      </c>
      <c r="C11" s="31">
        <f>SUM(EASTERNFL:VALENCIA!C11)</f>
        <v>11691.96</v>
      </c>
      <c r="D11" s="31">
        <f>SUM(EASTERNFL:VALENCIA!D11)</f>
        <v>0</v>
      </c>
      <c r="E11" s="11">
        <f t="array" ref="E11">SUM(ROUND(B11:D11,2))</f>
        <v>48095.17</v>
      </c>
      <c r="F11" s="12">
        <f>E11/$E$22</f>
        <v>1.6751503823325524E-5</v>
      </c>
      <c r="G11" s="13"/>
    </row>
    <row r="12" spans="1:9">
      <c r="A12" s="10" t="s">
        <v>8</v>
      </c>
      <c r="B12" s="31">
        <f>SUM(EASTERNFL:VALENCIA!B12)</f>
        <v>5457490.0799999991</v>
      </c>
      <c r="C12" s="31">
        <f>SUM(EASTERNFL:VALENCIA!C12)</f>
        <v>4397705.2200000007</v>
      </c>
      <c r="D12" s="31">
        <f>SUM(EASTERNFL:VALENCIA!D12)</f>
        <v>54466.07</v>
      </c>
      <c r="E12" s="11">
        <f t="array" ref="E12">SUM(ROUND(B12:D12,2))</f>
        <v>9909661.370000001</v>
      </c>
      <c r="F12" s="12">
        <f>E12/$E$22</f>
        <v>3.4515260124336035E-3</v>
      </c>
      <c r="G12" s="13"/>
    </row>
    <row r="13" spans="1:9">
      <c r="A13" s="10" t="s">
        <v>9</v>
      </c>
      <c r="B13" s="31">
        <f>SUM(EASTERNFL:VALENCIA!B13)</f>
        <v>2654665.9999999995</v>
      </c>
      <c r="C13" s="31">
        <f>SUM(EASTERNFL:VALENCIA!C13)</f>
        <v>482163.13</v>
      </c>
      <c r="D13" s="31">
        <f>SUM(EASTERNFL:VALENCIA!D13)</f>
        <v>3858.73</v>
      </c>
      <c r="E13" s="16"/>
      <c r="F13" s="17"/>
      <c r="G13" s="18"/>
    </row>
    <row r="14" spans="1:9">
      <c r="A14" s="19" t="s">
        <v>10</v>
      </c>
      <c r="B14" s="31">
        <f>SUM(EASTERNFL:VALENCIA!B14)</f>
        <v>220788384.86999997</v>
      </c>
      <c r="C14" s="31">
        <f>SUM(EASTERNFL:VALENCIA!C14)</f>
        <v>39901229.009999998</v>
      </c>
      <c r="D14" s="31">
        <f>SUM(EASTERNFL:VALENCIA!D14)</f>
        <v>10022616.956409505</v>
      </c>
      <c r="E14" s="11">
        <f t="array" ref="E14">SUM(ROUND(B14:D14,2))</f>
        <v>270712230.83999997</v>
      </c>
      <c r="F14" s="12">
        <f t="shared" ref="F14:F20" si="0">E14/$E$22</f>
        <v>9.428882297197913E-2</v>
      </c>
      <c r="G14" s="13"/>
      <c r="H14" s="20"/>
      <c r="I14" s="20"/>
    </row>
    <row r="15" spans="1:9">
      <c r="A15" s="19" t="s">
        <v>11</v>
      </c>
      <c r="B15" s="31">
        <f>SUM(EASTERNFL:VALENCIA!B15)</f>
        <v>8233153.3499999996</v>
      </c>
      <c r="C15" s="31">
        <f>SUM(EASTERNFL:VALENCIA!C15)</f>
        <v>4446283.6800000006</v>
      </c>
      <c r="D15" s="31">
        <f>SUM(EASTERNFL:VALENCIA!D15)</f>
        <v>1242137.1499999999</v>
      </c>
      <c r="E15" s="11">
        <f t="array" ref="E15">SUM(ROUND(B15:D15,2))</f>
        <v>13921574.18</v>
      </c>
      <c r="F15" s="12">
        <f t="shared" si="0"/>
        <v>4.8488715832167746E-3</v>
      </c>
      <c r="G15" s="13"/>
      <c r="H15" s="20"/>
      <c r="I15" s="20"/>
    </row>
    <row r="16" spans="1:9">
      <c r="A16" s="10" t="s">
        <v>12</v>
      </c>
      <c r="B16" s="31">
        <f>SUM(EASTERNFL:VALENCIA!B16)</f>
        <v>282594723.36000001</v>
      </c>
      <c r="C16" s="31">
        <f>SUM(EASTERNFL:VALENCIA!C16)</f>
        <v>32319431.370000001</v>
      </c>
      <c r="D16" s="31">
        <f>SUM(EASTERNFL:VALENCIA!D16)</f>
        <v>2239642.1134647713</v>
      </c>
      <c r="E16" s="11">
        <f t="array" ref="E16">SUM(ROUND(B16:D16,2))</f>
        <v>317153796.84000003</v>
      </c>
      <c r="F16" s="12">
        <f t="shared" si="0"/>
        <v>0.11046437803104693</v>
      </c>
      <c r="G16" s="13"/>
    </row>
    <row r="17" spans="1:7">
      <c r="A17" s="10" t="s">
        <v>13</v>
      </c>
      <c r="B17" s="31">
        <f>SUM(EASTERNFL:VALENCIA!B17)</f>
        <v>404276102.92999995</v>
      </c>
      <c r="C17" s="31">
        <f>SUM(EASTERNFL:VALENCIA!C17)</f>
        <v>222995638.26999995</v>
      </c>
      <c r="D17" s="31">
        <f>SUM(EASTERNFL:VALENCIA!D17)</f>
        <v>18080885.735348091</v>
      </c>
      <c r="E17" s="11">
        <f t="array" ref="E17">SUM(ROUND(B17:D17,2))</f>
        <v>645352626.94000006</v>
      </c>
      <c r="F17" s="12">
        <f t="shared" si="0"/>
        <v>0.22477573106776796</v>
      </c>
      <c r="G17" s="13"/>
    </row>
    <row r="18" spans="1:7">
      <c r="A18" s="10" t="s">
        <v>14</v>
      </c>
      <c r="B18" s="31">
        <f>SUM(EASTERNFL:VALENCIA!B18)</f>
        <v>162466870.86000001</v>
      </c>
      <c r="C18" s="31">
        <f>SUM(EASTERNFL:VALENCIA!C18)</f>
        <v>224660243.89000002</v>
      </c>
      <c r="D18" s="31">
        <f>SUM(EASTERNFL:VALENCIA!D18)</f>
        <v>11404439.626691233</v>
      </c>
      <c r="E18" s="11">
        <f t="array" ref="E18">SUM(ROUND(B18:D18,2))</f>
        <v>398531554.38</v>
      </c>
      <c r="F18" s="12">
        <f t="shared" si="0"/>
        <v>0.13880817672361767</v>
      </c>
      <c r="G18" s="13"/>
    </row>
    <row r="19" spans="1:7">
      <c r="A19" s="10" t="s">
        <v>15</v>
      </c>
      <c r="B19" s="31">
        <f>SUM(EASTERNFL:VALENCIA!B19)</f>
        <v>2191775.4099999997</v>
      </c>
      <c r="C19" s="31">
        <f>SUM(EASTERNFL:VALENCIA!C19)</f>
        <v>15367389.210000001</v>
      </c>
      <c r="D19" s="31">
        <f>SUM(EASTERNFL:VALENCIA!D19)</f>
        <v>0</v>
      </c>
      <c r="E19" s="11">
        <f t="array" ref="E19">SUM(ROUND(B19:D19,2))</f>
        <v>17559164.620000001</v>
      </c>
      <c r="F19" s="12">
        <f t="shared" si="0"/>
        <v>6.1158410141045824E-3</v>
      </c>
      <c r="G19" s="13"/>
    </row>
    <row r="20" spans="1:7" ht="12.75" customHeight="1" thickBot="1">
      <c r="A20" s="10" t="s">
        <v>16</v>
      </c>
      <c r="B20" s="31">
        <f>SUM(EASTERNFL:VALENCIA!B20)-0.01</f>
        <v>10063308.27</v>
      </c>
      <c r="C20" s="31">
        <f>SUM(EASTERNFL:VALENCIA!C20)</f>
        <v>50729207.580000006</v>
      </c>
      <c r="D20" s="31">
        <f>SUM(EASTERNFL:VALENCIA!D20)</f>
        <v>0</v>
      </c>
      <c r="E20" s="21">
        <f t="array" ref="E20">SUM(ROUND(B20:D20,2))</f>
        <v>60792515.849999994</v>
      </c>
      <c r="F20" s="12">
        <f t="shared" si="0"/>
        <v>2.1173977796332823E-2</v>
      </c>
      <c r="G20" s="13"/>
    </row>
    <row r="21" spans="1:7">
      <c r="A21" s="22"/>
      <c r="B21" s="5"/>
      <c r="C21" s="6"/>
      <c r="D21" s="7"/>
      <c r="E21" s="16"/>
      <c r="F21" s="8"/>
      <c r="G21" s="18"/>
    </row>
    <row r="22" spans="1:7" ht="12.75" customHeight="1" thickBot="1">
      <c r="A22" s="23" t="s">
        <v>4</v>
      </c>
      <c r="B22" s="21" cm="1">
        <f t="array" ref="B22">SUM(ROUND(B10:B20,2))+0.01</f>
        <v>2151273309.1900005</v>
      </c>
      <c r="C22" s="21">
        <f t="array" ref="C22">SUM(ROUND(C10:C20,2))</f>
        <v>666385263.55000007</v>
      </c>
      <c r="D22" s="24">
        <f t="array" ref="D22">SUM(ROUND(D10:D20,2))</f>
        <v>56577779.57</v>
      </c>
      <c r="E22" s="21">
        <f t="array" ref="E22">SUM(ROUND(E10:E20,2))</f>
        <v>2871095664.4400001</v>
      </c>
      <c r="F22" s="25">
        <f>SUM(F10:F20)</f>
        <v>0.99999999999999989</v>
      </c>
      <c r="G22" s="18"/>
    </row>
    <row r="23" spans="1:7" ht="12.75" customHeight="1">
      <c r="A23" s="26" t="s">
        <v>17</v>
      </c>
      <c r="B23" s="27">
        <f>'FCS AGL'!D379</f>
        <v>2151273309.1899996</v>
      </c>
      <c r="C23" s="27">
        <f>'FCS AGL'!D425</f>
        <v>666385263.54999971</v>
      </c>
      <c r="D23" s="27">
        <f>'FCS AGL'!D444</f>
        <v>56577779.569999993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 ht="12.75" customHeight="1">
      <c r="A25" s="29"/>
      <c r="B25" s="2"/>
      <c r="C25" s="2"/>
      <c r="D25" s="2"/>
      <c r="E25" s="2"/>
      <c r="F25" s="28"/>
    </row>
    <row r="26" spans="1:7">
      <c r="A26" s="30" t="s">
        <v>18</v>
      </c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  <c r="G29" s="42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  <row r="37" spans="2:5">
      <c r="B37" s="13"/>
      <c r="C37" s="13"/>
      <c r="D37" s="13"/>
      <c r="E37" s="13"/>
    </row>
    <row r="39" spans="2:5">
      <c r="B39" s="160"/>
      <c r="C39" s="160"/>
      <c r="D39" s="160"/>
    </row>
  </sheetData>
  <sheetProtection algorithmName="SHA-512" hashValue="t72L930A4sxMwiMenET0CusNfvMvzcy10ZIs12TbQFauaNICAqpIy/OrgCle/R0sRiYa1EBTYso5oqg1zoyikA==" saltValue="12/15UcpvWKooZEqtAb0Pw==" spinCount="100000" sheet="1" formatColumns="0"/>
  <conditionalFormatting sqref="B23:D23">
    <cfRule type="cellIs" dxfId="69" priority="1" operator="notEqual">
      <formula>B22</formula>
    </cfRule>
    <cfRule type="cellIs" dxfId="6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990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18281304.800000001</v>
      </c>
      <c r="C10" s="32">
        <v>1017024.82</v>
      </c>
      <c r="D10" s="33">
        <v>24744.29</v>
      </c>
      <c r="E10" s="11">
        <v>19323073.91</v>
      </c>
      <c r="F10" s="12">
        <v>0.41760399702296319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239526.94</v>
      </c>
      <c r="C12" s="32">
        <v>31604.34</v>
      </c>
      <c r="D12" s="33">
        <v>10062.209999999999</v>
      </c>
      <c r="E12" s="11">
        <v>281193.49000000005</v>
      </c>
      <c r="F12" s="12">
        <v>6.0770623715342732E-3</v>
      </c>
      <c r="G12" s="13"/>
    </row>
    <row r="13" spans="1:9">
      <c r="A13" s="10" t="s">
        <v>9</v>
      </c>
      <c r="B13" s="14">
        <v>0</v>
      </c>
      <c r="C13" s="14">
        <v>0</v>
      </c>
      <c r="D13" s="15"/>
      <c r="E13" s="16"/>
      <c r="F13" s="17"/>
      <c r="G13" s="18"/>
    </row>
    <row r="14" spans="1:9">
      <c r="A14" s="19" t="s">
        <v>10</v>
      </c>
      <c r="B14" s="32">
        <v>1815926.79</v>
      </c>
      <c r="C14" s="32">
        <v>376397.82</v>
      </c>
      <c r="D14" s="33">
        <v>160789.54</v>
      </c>
      <c r="E14" s="11">
        <v>2353114.15</v>
      </c>
      <c r="F14" s="12">
        <v>5.0854738695728173E-2</v>
      </c>
      <c r="G14" s="13"/>
      <c r="H14" s="20"/>
      <c r="I14" s="20"/>
    </row>
    <row r="15" spans="1:9">
      <c r="A15" s="19" t="s">
        <v>11</v>
      </c>
      <c r="B15" s="32">
        <v>1452.29</v>
      </c>
      <c r="C15" s="32">
        <v>196385.97</v>
      </c>
      <c r="D15" s="33">
        <v>0</v>
      </c>
      <c r="E15" s="11">
        <v>197838.26</v>
      </c>
      <c r="F15" s="12">
        <v>4.2756162153533995E-3</v>
      </c>
      <c r="G15" s="13"/>
      <c r="H15" s="20"/>
      <c r="I15" s="20"/>
    </row>
    <row r="16" spans="1:9">
      <c r="A16" s="10" t="s">
        <v>12</v>
      </c>
      <c r="B16" s="32">
        <v>3105593.58</v>
      </c>
      <c r="C16" s="32">
        <v>248203.8</v>
      </c>
      <c r="D16" s="33">
        <v>0</v>
      </c>
      <c r="E16" s="11">
        <v>3353797.38</v>
      </c>
      <c r="F16" s="12">
        <v>7.2481179630965953E-2</v>
      </c>
      <c r="G16" s="13"/>
    </row>
    <row r="17" spans="1:7">
      <c r="A17" s="10" t="s">
        <v>13</v>
      </c>
      <c r="B17" s="32">
        <v>5361245.2699999996</v>
      </c>
      <c r="C17" s="32">
        <v>3187827.18</v>
      </c>
      <c r="D17" s="33">
        <v>226407.65</v>
      </c>
      <c r="E17" s="11">
        <v>8775480.0999999996</v>
      </c>
      <c r="F17" s="12">
        <v>0.1896528255609965</v>
      </c>
      <c r="G17" s="13"/>
    </row>
    <row r="18" spans="1:7">
      <c r="A18" s="10" t="s">
        <v>14</v>
      </c>
      <c r="B18" s="32">
        <v>2264358.77</v>
      </c>
      <c r="C18" s="32">
        <v>4437228.04</v>
      </c>
      <c r="D18" s="33">
        <v>6520</v>
      </c>
      <c r="E18" s="11">
        <v>6708106.8100000005</v>
      </c>
      <c r="F18" s="12">
        <v>0.14497342552021317</v>
      </c>
      <c r="G18" s="13"/>
    </row>
    <row r="19" spans="1:7">
      <c r="A19" s="10" t="s">
        <v>15</v>
      </c>
      <c r="B19" s="32">
        <v>401933.02</v>
      </c>
      <c r="C19" s="32">
        <v>0</v>
      </c>
      <c r="D19" s="33">
        <v>0</v>
      </c>
      <c r="E19" s="11">
        <v>401933.02</v>
      </c>
      <c r="F19" s="12">
        <v>8.6864458765355205E-3</v>
      </c>
      <c r="G19" s="13"/>
    </row>
    <row r="20" spans="1:7" ht="13.5" thickBot="1">
      <c r="A20" s="10" t="s">
        <v>16</v>
      </c>
      <c r="B20" s="32">
        <v>289758.25</v>
      </c>
      <c r="C20" s="34">
        <v>4586990.46</v>
      </c>
      <c r="D20" s="33">
        <v>0</v>
      </c>
      <c r="E20" s="21">
        <v>4876748.71</v>
      </c>
      <c r="F20" s="12">
        <v>0.10539470910570975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31761099.709999997</v>
      </c>
      <c r="C22" s="21">
        <v>14081662.43</v>
      </c>
      <c r="D22" s="24">
        <v>428523.69</v>
      </c>
      <c r="E22" s="21">
        <v>46271285.830000006</v>
      </c>
      <c r="F22" s="25">
        <v>1</v>
      </c>
      <c r="G22" s="18"/>
    </row>
    <row r="23" spans="1:7" ht="12.75" customHeight="1">
      <c r="A23" s="39" t="s">
        <v>17</v>
      </c>
      <c r="B23" s="27">
        <v>31761099.710000008</v>
      </c>
      <c r="C23" s="27">
        <v>14081662.43</v>
      </c>
      <c r="D23" s="27">
        <v>428523.69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XG8jWSsBnjJDPIUKgrAnVlnuwtqV5/Itq+d6X3JxqrpXMzn7/luqS4qd1Q8zLVOpEjhjuC1+i475m4glj/1w2g==" saltValue="NKICcAVoO5LEHbI0BpahTA==" spinCount="100000" sheet="1"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989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71431228.280000001</v>
      </c>
      <c r="C10" s="32">
        <v>5344089.08</v>
      </c>
      <c r="D10" s="33">
        <v>195985.42</v>
      </c>
      <c r="E10" s="11">
        <v>76971302.780000001</v>
      </c>
      <c r="F10" s="12">
        <v>0.5012419928824422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143003.65</v>
      </c>
      <c r="C12" s="32">
        <v>254511.9</v>
      </c>
      <c r="D12" s="33">
        <v>0</v>
      </c>
      <c r="E12" s="11">
        <v>397515.55</v>
      </c>
      <c r="F12" s="12">
        <v>2.5886464083018355E-3</v>
      </c>
      <c r="G12" s="13"/>
    </row>
    <row r="13" spans="1:9">
      <c r="A13" s="10" t="s">
        <v>9</v>
      </c>
      <c r="B13" s="14"/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6018328</v>
      </c>
      <c r="C14" s="32">
        <v>1485271.2</v>
      </c>
      <c r="D14" s="33">
        <v>0</v>
      </c>
      <c r="E14" s="11">
        <v>7503599.2000000002</v>
      </c>
      <c r="F14" s="12">
        <v>4.8863912665596421E-2</v>
      </c>
      <c r="G14" s="13"/>
      <c r="H14" s="20"/>
      <c r="I14" s="20"/>
    </row>
    <row r="15" spans="1:9">
      <c r="A15" s="19" t="s">
        <v>11</v>
      </c>
      <c r="B15" s="32">
        <v>234609.52</v>
      </c>
      <c r="C15" s="32">
        <v>129574.88</v>
      </c>
      <c r="D15" s="33">
        <v>947813.86</v>
      </c>
      <c r="E15" s="11">
        <v>1311998.26</v>
      </c>
      <c r="F15" s="12">
        <v>8.5438156656947317E-3</v>
      </c>
      <c r="G15" s="13"/>
      <c r="H15" s="20"/>
      <c r="I15" s="20"/>
    </row>
    <row r="16" spans="1:9">
      <c r="A16" s="10" t="s">
        <v>12</v>
      </c>
      <c r="B16" s="32">
        <v>16827309.780000001</v>
      </c>
      <c r="C16" s="32">
        <v>1448770.8</v>
      </c>
      <c r="D16" s="33">
        <v>1096.47</v>
      </c>
      <c r="E16" s="11">
        <v>18277177.050000001</v>
      </c>
      <c r="F16" s="12">
        <v>0.11902213315775757</v>
      </c>
      <c r="G16" s="13"/>
    </row>
    <row r="17" spans="1:7">
      <c r="A17" s="10" t="s">
        <v>13</v>
      </c>
      <c r="B17" s="32">
        <v>18617629.66</v>
      </c>
      <c r="C17" s="32">
        <v>12597898.25</v>
      </c>
      <c r="D17" s="33">
        <v>868363.11</v>
      </c>
      <c r="E17" s="11">
        <v>32083891.02</v>
      </c>
      <c r="F17" s="12">
        <v>0.20893232793854355</v>
      </c>
      <c r="G17" s="13"/>
    </row>
    <row r="18" spans="1:7">
      <c r="A18" s="10" t="s">
        <v>14</v>
      </c>
      <c r="B18" s="32">
        <v>5804711.1200000001</v>
      </c>
      <c r="C18" s="32">
        <v>10618742.23</v>
      </c>
      <c r="D18" s="33">
        <v>53249</v>
      </c>
      <c r="E18" s="11">
        <v>16476702.350000001</v>
      </c>
      <c r="F18" s="12">
        <v>0.10729732801392527</v>
      </c>
      <c r="G18" s="13"/>
    </row>
    <row r="19" spans="1:7">
      <c r="A19" s="10" t="s">
        <v>15</v>
      </c>
      <c r="B19" s="32">
        <v>111076.12</v>
      </c>
      <c r="C19" s="32">
        <v>406233.9</v>
      </c>
      <c r="D19" s="33">
        <v>0</v>
      </c>
      <c r="E19" s="11">
        <v>517310.02</v>
      </c>
      <c r="F19" s="12">
        <v>3.3687555751002714E-3</v>
      </c>
      <c r="G19" s="13"/>
    </row>
    <row r="20" spans="1:7" ht="13.5" thickBot="1">
      <c r="A20" s="10" t="s">
        <v>16</v>
      </c>
      <c r="B20" s="32">
        <v>0</v>
      </c>
      <c r="C20" s="34">
        <v>21665.59</v>
      </c>
      <c r="D20" s="33">
        <v>0</v>
      </c>
      <c r="E20" s="21">
        <v>21665.59</v>
      </c>
      <c r="F20" s="12">
        <v>1.4108769263803682E-4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119187896.13000001</v>
      </c>
      <c r="C22" s="21">
        <v>32306757.829999998</v>
      </c>
      <c r="D22" s="24">
        <v>2066507.8599999999</v>
      </c>
      <c r="E22" s="21">
        <v>153561161.82000002</v>
      </c>
      <c r="F22" s="25">
        <v>0.99999999999999978</v>
      </c>
      <c r="G22" s="18"/>
    </row>
    <row r="23" spans="1:7" ht="12.75" customHeight="1">
      <c r="A23" s="39" t="s">
        <v>17</v>
      </c>
      <c r="B23" s="27">
        <v>119187896.12999997</v>
      </c>
      <c r="C23" s="27">
        <v>32306757.830000006</v>
      </c>
      <c r="D23" s="27">
        <v>2066507.8599999999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enqsjHRhezRHlhNf2tjRt0iWH7+P9oQXrJF67+RzDDxSB37y1pJD23ztgz+bqpq4Zc04wfcdRltlHobF2YaQEQ==" saltValue="VUUR7MXjOsSUKRtj6nIyTg==" spinCount="100000" sheet="1"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988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39027009.789999999</v>
      </c>
      <c r="C10" s="32">
        <v>2121222.14</v>
      </c>
      <c r="D10" s="33">
        <v>280102.57</v>
      </c>
      <c r="E10" s="11">
        <v>41428334.5</v>
      </c>
      <c r="F10" s="12">
        <v>0.42612960067087324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376654.29</v>
      </c>
      <c r="C12" s="32">
        <v>24074.42</v>
      </c>
      <c r="D12" s="33">
        <v>0</v>
      </c>
      <c r="E12" s="11">
        <v>400728.70999999996</v>
      </c>
      <c r="F12" s="12">
        <v>4.1218737666042105E-3</v>
      </c>
      <c r="G12" s="13"/>
    </row>
    <row r="13" spans="1:9">
      <c r="A13" s="10" t="s">
        <v>9</v>
      </c>
      <c r="B13" s="14"/>
      <c r="C13" s="14"/>
      <c r="D13" s="15"/>
      <c r="E13" s="16"/>
      <c r="F13" s="17"/>
      <c r="G13" s="18"/>
    </row>
    <row r="14" spans="1:9">
      <c r="A14" s="19" t="s">
        <v>10</v>
      </c>
      <c r="B14" s="32">
        <v>8946851.0299999993</v>
      </c>
      <c r="C14" s="32">
        <v>316448.06</v>
      </c>
      <c r="D14" s="33">
        <v>160827.59</v>
      </c>
      <c r="E14" s="11">
        <v>9424126.6799999997</v>
      </c>
      <c r="F14" s="12">
        <v>9.6936055655824693E-2</v>
      </c>
      <c r="G14" s="13"/>
      <c r="H14" s="20"/>
      <c r="I14" s="20"/>
    </row>
    <row r="15" spans="1:9">
      <c r="A15" s="19" t="s">
        <v>11</v>
      </c>
      <c r="B15" s="32">
        <v>939813.19</v>
      </c>
      <c r="C15" s="32">
        <v>103873.09</v>
      </c>
      <c r="D15" s="33">
        <v>0</v>
      </c>
      <c r="E15" s="11">
        <v>1043686.2799999999</v>
      </c>
      <c r="F15" s="12">
        <v>1.0735300443276792E-2</v>
      </c>
      <c r="G15" s="13"/>
      <c r="H15" s="20"/>
      <c r="I15" s="20"/>
    </row>
    <row r="16" spans="1:9">
      <c r="A16" s="10" t="s">
        <v>12</v>
      </c>
      <c r="B16" s="32">
        <v>9602942.0800000001</v>
      </c>
      <c r="C16" s="32">
        <v>2040474.85</v>
      </c>
      <c r="D16" s="33">
        <v>649965.4</v>
      </c>
      <c r="E16" s="11">
        <v>12293382.33</v>
      </c>
      <c r="F16" s="12">
        <v>0.12644906357935459</v>
      </c>
      <c r="G16" s="13"/>
    </row>
    <row r="17" spans="1:7">
      <c r="A17" s="10" t="s">
        <v>13</v>
      </c>
      <c r="B17" s="32">
        <v>9742633.9399999995</v>
      </c>
      <c r="C17" s="32">
        <v>4110016.45</v>
      </c>
      <c r="D17" s="33">
        <v>919924.3</v>
      </c>
      <c r="E17" s="11">
        <v>14772574.690000001</v>
      </c>
      <c r="F17" s="12">
        <v>0.15194990166767022</v>
      </c>
      <c r="G17" s="13"/>
    </row>
    <row r="18" spans="1:7">
      <c r="A18" s="10" t="s">
        <v>14</v>
      </c>
      <c r="B18" s="32">
        <v>8102695.1100000003</v>
      </c>
      <c r="C18" s="32">
        <v>8129401.7400000002</v>
      </c>
      <c r="D18" s="33">
        <v>182434.24</v>
      </c>
      <c r="E18" s="11">
        <v>16414531.090000002</v>
      </c>
      <c r="F18" s="12">
        <v>0.16883897610176279</v>
      </c>
      <c r="G18" s="13"/>
    </row>
    <row r="19" spans="1:7">
      <c r="A19" s="10" t="s">
        <v>15</v>
      </c>
      <c r="B19" s="32">
        <v>21485</v>
      </c>
      <c r="C19" s="32">
        <v>445987.47</v>
      </c>
      <c r="D19" s="33">
        <v>0</v>
      </c>
      <c r="E19" s="11">
        <v>467472.47</v>
      </c>
      <c r="F19" s="12">
        <v>4.8083964602952303E-3</v>
      </c>
      <c r="G19" s="13"/>
    </row>
    <row r="20" spans="1:7" ht="13.5" thickBot="1">
      <c r="A20" s="10" t="s">
        <v>16</v>
      </c>
      <c r="B20" s="32">
        <v>0</v>
      </c>
      <c r="C20" s="34">
        <v>975197.8</v>
      </c>
      <c r="D20" s="33">
        <v>0</v>
      </c>
      <c r="E20" s="21">
        <v>975197.8</v>
      </c>
      <c r="F20" s="12">
        <v>1.0030831654338268E-2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76760084.429999992</v>
      </c>
      <c r="C22" s="21">
        <v>18266696.02</v>
      </c>
      <c r="D22" s="24">
        <v>2193254.1</v>
      </c>
      <c r="E22" s="21">
        <v>97220034.549999997</v>
      </c>
      <c r="F22" s="25">
        <v>1</v>
      </c>
      <c r="G22" s="18"/>
    </row>
    <row r="23" spans="1:7" ht="12.75" customHeight="1">
      <c r="A23" s="39" t="s">
        <v>17</v>
      </c>
      <c r="B23" s="27">
        <v>76760084.430000007</v>
      </c>
      <c r="C23" s="27">
        <v>18266696.02</v>
      </c>
      <c r="D23" s="27">
        <v>2193254.1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unibQm3+pDnoo15lMumGWmHwnua/r/Lzae7/nPVgSgX0G62doHieZMWS/+yOjtQSu/29ypd8aZ2I3c0Y1S/B7A==" saltValue="b3jsr+DXIzWNpPVmhclZbA==" spinCount="100000" sheet="1"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59999389629810485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193"/>
      <c r="B1" s="195"/>
      <c r="C1" s="196" t="s">
        <v>987</v>
      </c>
      <c r="D1" s="195"/>
      <c r="E1" s="195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6">
      <c r="A2" s="193"/>
      <c r="B2" s="195"/>
      <c r="C2" s="196" t="s">
        <v>0</v>
      </c>
      <c r="D2" s="195"/>
      <c r="E2" s="195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26">
      <c r="A3" s="193"/>
      <c r="B3" s="195"/>
      <c r="C3" s="196" t="s">
        <v>1</v>
      </c>
      <c r="D3" s="195"/>
      <c r="E3" s="195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26">
      <c r="A4" s="193"/>
      <c r="B4" s="195"/>
      <c r="C4" s="221" t="s">
        <v>1197</v>
      </c>
      <c r="D4" s="195"/>
      <c r="E4" s="195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</row>
    <row r="5" spans="1:26">
      <c r="A5" s="199"/>
      <c r="B5" s="200"/>
      <c r="C5" s="200"/>
      <c r="D5" s="200"/>
      <c r="E5" s="193"/>
      <c r="F5" s="197" t="s">
        <v>2</v>
      </c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</row>
    <row r="6" spans="1:26" ht="13.5" thickBot="1">
      <c r="A6" s="199"/>
      <c r="B6" s="199"/>
      <c r="C6" s="199"/>
      <c r="D6" s="193"/>
      <c r="E6" s="193"/>
      <c r="F6" s="193" t="s">
        <v>1196</v>
      </c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</row>
    <row r="7" spans="1:26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26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26">
      <c r="A9" s="201"/>
      <c r="B9" s="224"/>
      <c r="C9" s="225"/>
      <c r="D9" s="203"/>
      <c r="E9" s="202"/>
      <c r="F9" s="204"/>
      <c r="G9" s="205" t="s">
        <v>5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</row>
    <row r="10" spans="1:26">
      <c r="A10" s="206" t="s">
        <v>6</v>
      </c>
      <c r="B10" s="226">
        <v>10027641.23</v>
      </c>
      <c r="C10" s="227">
        <v>1076691.0900000001</v>
      </c>
      <c r="D10" s="223">
        <v>22870.9</v>
      </c>
      <c r="E10" s="207">
        <v>11127203.220000001</v>
      </c>
      <c r="F10" s="208">
        <v>0.39582952705211699</v>
      </c>
      <c r="G10" s="198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</row>
    <row r="11" spans="1:26">
      <c r="A11" s="206" t="s">
        <v>7</v>
      </c>
      <c r="B11" s="226">
        <v>0</v>
      </c>
      <c r="C11" s="227">
        <v>0</v>
      </c>
      <c r="D11" s="223">
        <v>0</v>
      </c>
      <c r="E11" s="207">
        <v>0</v>
      </c>
      <c r="F11" s="208">
        <v>0</v>
      </c>
      <c r="G11" s="198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 spans="1:26">
      <c r="A12" s="206" t="s">
        <v>8</v>
      </c>
      <c r="B12" s="226">
        <v>0</v>
      </c>
      <c r="C12" s="227">
        <v>0</v>
      </c>
      <c r="D12" s="223">
        <v>0</v>
      </c>
      <c r="E12" s="207">
        <v>0</v>
      </c>
      <c r="F12" s="208">
        <v>0</v>
      </c>
      <c r="G12" s="198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</row>
    <row r="13" spans="1:26">
      <c r="A13" s="206" t="s">
        <v>9</v>
      </c>
      <c r="B13" s="226">
        <v>0</v>
      </c>
      <c r="C13" s="227">
        <v>0</v>
      </c>
      <c r="D13" s="223"/>
      <c r="E13" s="209"/>
      <c r="F13" s="210"/>
      <c r="G13" s="198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</row>
    <row r="14" spans="1:26">
      <c r="A14" s="222" t="s">
        <v>10</v>
      </c>
      <c r="B14" s="226">
        <v>2657695.77</v>
      </c>
      <c r="C14" s="227">
        <v>303261.48</v>
      </c>
      <c r="D14" s="223">
        <v>156727.59</v>
      </c>
      <c r="E14" s="207">
        <v>3117684.84</v>
      </c>
      <c r="F14" s="208">
        <v>0.11090583063106443</v>
      </c>
      <c r="G14" s="198"/>
      <c r="H14" s="211"/>
      <c r="I14" s="211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</row>
    <row r="15" spans="1:26">
      <c r="A15" s="222" t="s">
        <v>11</v>
      </c>
      <c r="B15" s="226">
        <v>43133.41</v>
      </c>
      <c r="C15" s="227">
        <v>80386.240000000005</v>
      </c>
      <c r="D15" s="223">
        <v>0</v>
      </c>
      <c r="E15" s="207">
        <v>123519.65000000001</v>
      </c>
      <c r="F15" s="208">
        <v>4.3939814591741613E-3</v>
      </c>
      <c r="G15" s="198"/>
      <c r="H15" s="211"/>
      <c r="I15" s="211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</row>
    <row r="16" spans="1:26">
      <c r="A16" s="206" t="s">
        <v>12</v>
      </c>
      <c r="B16" s="226">
        <v>2816634.58</v>
      </c>
      <c r="C16" s="227">
        <v>662066.21</v>
      </c>
      <c r="D16" s="223">
        <v>0</v>
      </c>
      <c r="E16" s="207">
        <v>3478700.79</v>
      </c>
      <c r="F16" s="208">
        <v>0.12374830056006883</v>
      </c>
      <c r="G16" s="198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>
      <c r="A17" s="206" t="s">
        <v>13</v>
      </c>
      <c r="B17" s="226">
        <v>3739653.36</v>
      </c>
      <c r="C17" s="227">
        <v>1701862.35</v>
      </c>
      <c r="D17" s="223">
        <v>220004.69</v>
      </c>
      <c r="E17" s="207">
        <v>5661520.4000000004</v>
      </c>
      <c r="F17" s="208">
        <v>0.20139804207942849</v>
      </c>
      <c r="G17" s="198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>
      <c r="A18" s="206" t="s">
        <v>14</v>
      </c>
      <c r="B18" s="226">
        <v>635700.44999999995</v>
      </c>
      <c r="C18" s="227">
        <v>2916375.28</v>
      </c>
      <c r="D18" s="223">
        <v>35690.58</v>
      </c>
      <c r="E18" s="207">
        <v>3587766.3099999996</v>
      </c>
      <c r="F18" s="208">
        <v>0.1276281032693154</v>
      </c>
      <c r="G18" s="198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</row>
    <row r="19" spans="1:26">
      <c r="A19" s="206" t="s">
        <v>15</v>
      </c>
      <c r="B19" s="226">
        <v>0</v>
      </c>
      <c r="C19" s="227">
        <v>7957.11</v>
      </c>
      <c r="D19" s="223">
        <v>0</v>
      </c>
      <c r="E19" s="207">
        <v>7957.11</v>
      </c>
      <c r="F19" s="208">
        <v>2.830593659276828E-4</v>
      </c>
      <c r="G19" s="198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  <row r="20" spans="1:26" ht="13.5" thickBot="1">
      <c r="A20" s="206" t="s">
        <v>16</v>
      </c>
      <c r="B20" s="228">
        <v>0</v>
      </c>
      <c r="C20" s="229">
        <v>1006747.18</v>
      </c>
      <c r="D20" s="223">
        <v>0</v>
      </c>
      <c r="E20" s="212">
        <v>1006747.18</v>
      </c>
      <c r="F20" s="208">
        <v>3.5813155582904189E-2</v>
      </c>
      <c r="G20" s="198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</row>
    <row r="21" spans="1:26">
      <c r="A21" s="213"/>
      <c r="B21" s="209"/>
      <c r="C21" s="209"/>
      <c r="D21" s="203"/>
      <c r="E21" s="209"/>
      <c r="F21" s="204"/>
      <c r="G21" s="198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</row>
    <row r="22" spans="1:26" ht="13.5" thickBot="1">
      <c r="A22" s="214" t="s">
        <v>4</v>
      </c>
      <c r="B22" s="212">
        <v>19920458.800000001</v>
      </c>
      <c r="C22" s="212">
        <v>7755346.9400000004</v>
      </c>
      <c r="D22" s="215">
        <v>435293.76</v>
      </c>
      <c r="E22" s="212">
        <v>28111099.499999996</v>
      </c>
      <c r="F22" s="216">
        <v>1</v>
      </c>
      <c r="G22" s="198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</row>
    <row r="23" spans="1:26" ht="12.75" customHeight="1">
      <c r="A23" s="217" t="s">
        <v>17</v>
      </c>
      <c r="B23" s="218">
        <v>19920458.799999997</v>
      </c>
      <c r="C23" s="218">
        <v>7755346.9400000004</v>
      </c>
      <c r="D23" s="218">
        <v>435293.76</v>
      </c>
      <c r="E23" s="199"/>
      <c r="F23" s="219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</row>
    <row r="24" spans="1:26" ht="12.75" customHeight="1">
      <c r="A24" s="220"/>
      <c r="B24" s="199"/>
      <c r="C24" s="199"/>
      <c r="D24" s="199"/>
      <c r="E24" s="199"/>
      <c r="F24" s="219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</row>
    <row r="25" spans="1:26">
      <c r="A25" s="194" t="s">
        <v>18</v>
      </c>
      <c r="B25" s="198"/>
      <c r="C25" s="198"/>
      <c r="D25" s="198"/>
      <c r="E25" s="198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</row>
    <row r="26" spans="1:26">
      <c r="A26" s="193"/>
      <c r="B26" s="198"/>
      <c r="C26" s="198"/>
      <c r="D26" s="198"/>
      <c r="E26" s="198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</row>
    <row r="27" spans="1:26">
      <c r="A27" s="193"/>
      <c r="B27" s="198"/>
      <c r="C27" s="198"/>
      <c r="D27" s="198"/>
      <c r="E27" s="198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</row>
    <row r="28" spans="1:26">
      <c r="A28" s="193"/>
      <c r="B28" s="198"/>
      <c r="C28" s="198"/>
      <c r="D28" s="198"/>
      <c r="E28" s="198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</row>
    <row r="29" spans="1:26">
      <c r="A29" s="193"/>
      <c r="B29" s="198"/>
      <c r="C29" s="198"/>
      <c r="D29" s="198"/>
      <c r="E29" s="198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</row>
    <row r="30" spans="1:26">
      <c r="A30" s="193"/>
      <c r="B30" s="198"/>
      <c r="C30" s="198"/>
      <c r="D30" s="198"/>
      <c r="E30" s="198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</row>
    <row r="31" spans="1:26">
      <c r="A31" s="193"/>
      <c r="B31" s="198"/>
      <c r="C31" s="198"/>
      <c r="D31" s="198"/>
      <c r="E31" s="198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</row>
    <row r="32" spans="1:26">
      <c r="A32" s="193"/>
      <c r="B32" s="198"/>
      <c r="C32" s="198"/>
      <c r="D32" s="198"/>
      <c r="E32" s="198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</row>
    <row r="33" spans="1:26">
      <c r="A33" s="193"/>
      <c r="B33" s="198"/>
      <c r="C33" s="198"/>
      <c r="D33" s="198"/>
      <c r="E33" s="198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</row>
    <row r="34" spans="1:26">
      <c r="A34" s="193"/>
      <c r="B34" s="198"/>
      <c r="C34" s="198"/>
      <c r="D34" s="198"/>
      <c r="E34" s="198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</row>
    <row r="35" spans="1:26">
      <c r="A35" s="193"/>
      <c r="B35" s="198"/>
      <c r="C35" s="198"/>
      <c r="D35" s="198"/>
      <c r="E35" s="198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>
      <c r="A36" s="193"/>
      <c r="B36" s="198"/>
      <c r="C36" s="198"/>
      <c r="D36" s="198"/>
      <c r="E36" s="198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</row>
    <row r="37" spans="1:26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</row>
    <row r="38" spans="1:26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</row>
    <row r="39" spans="1:26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</row>
    <row r="40" spans="1:26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</row>
    <row r="41" spans="1:26">
      <c r="A41" s="193"/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</row>
    <row r="42" spans="1:26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</row>
    <row r="43" spans="1:26">
      <c r="A43" s="193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</row>
    <row r="44" spans="1:26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</row>
    <row r="45" spans="1:26">
      <c r="A45" s="193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</row>
    <row r="46" spans="1:26">
      <c r="A46" s="193"/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</row>
    <row r="47" spans="1:26">
      <c r="A47" s="193"/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</row>
    <row r="48" spans="1:26">
      <c r="A48" s="193"/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</row>
    <row r="49" spans="1:26">
      <c r="A49" s="193"/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</row>
    <row r="50" spans="1:26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</row>
    <row r="51" spans="1:26">
      <c r="A51" s="193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</row>
    <row r="52" spans="1:26">
      <c r="A52" s="193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</row>
    <row r="53" spans="1:26">
      <c r="A53" s="193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</row>
    <row r="54" spans="1:26">
      <c r="A54" s="193"/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</row>
    <row r="55" spans="1:26">
      <c r="A55" s="193"/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</row>
    <row r="56" spans="1:26">
      <c r="A56" s="193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</row>
    <row r="57" spans="1:26">
      <c r="A57" s="193"/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</row>
    <row r="58" spans="1:26">
      <c r="A58" s="193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</row>
    <row r="59" spans="1:26">
      <c r="A59" s="193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</row>
    <row r="60" spans="1:26">
      <c r="A60" s="193"/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</row>
    <row r="61" spans="1:26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</row>
    <row r="62" spans="1:26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</row>
    <row r="63" spans="1:26">
      <c r="A63" s="193"/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</row>
    <row r="64" spans="1:26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</row>
    <row r="65" spans="1:26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</row>
    <row r="66" spans="1:26">
      <c r="A66" s="193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</row>
    <row r="67" spans="1:26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</row>
    <row r="68" spans="1:26">
      <c r="A68" s="193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</row>
    <row r="69" spans="1:26">
      <c r="A69" s="193"/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</row>
    <row r="70" spans="1:26">
      <c r="A70" s="193"/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</row>
    <row r="71" spans="1:26">
      <c r="A71" s="193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</row>
    <row r="72" spans="1:26">
      <c r="A72" s="193"/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</row>
    <row r="73" spans="1:26">
      <c r="A73" s="193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</row>
    <row r="74" spans="1:26">
      <c r="A74" s="193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</row>
    <row r="75" spans="1:26">
      <c r="A75" s="193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</row>
    <row r="76" spans="1:26">
      <c r="A76" s="193"/>
      <c r="B76" s="193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</row>
    <row r="77" spans="1:26">
      <c r="A77" s="193"/>
      <c r="B77" s="193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</row>
    <row r="78" spans="1:26">
      <c r="A78" s="193"/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</row>
    <row r="79" spans="1:26">
      <c r="A79" s="193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</row>
    <row r="80" spans="1:26">
      <c r="A80" s="193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</row>
    <row r="81" spans="1:26">
      <c r="A81" s="193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</row>
    <row r="82" spans="1:26">
      <c r="A82" s="193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</row>
    <row r="83" spans="1:26">
      <c r="A83" s="193"/>
      <c r="B83" s="193"/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</row>
    <row r="84" spans="1:26">
      <c r="A84" s="193"/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</row>
    <row r="85" spans="1:26">
      <c r="A85" s="193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</row>
    <row r="86" spans="1:26">
      <c r="A86" s="193"/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</row>
    <row r="87" spans="1:26">
      <c r="A87" s="193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</row>
    <row r="88" spans="1:26">
      <c r="A88" s="193"/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</row>
    <row r="89" spans="1:26">
      <c r="A89" s="19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</row>
    <row r="90" spans="1:26">
      <c r="A90" s="193"/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</row>
    <row r="91" spans="1:26">
      <c r="A91" s="193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</row>
    <row r="92" spans="1:26">
      <c r="A92" s="193"/>
      <c r="B92" s="193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</row>
    <row r="93" spans="1:26">
      <c r="A93" s="193"/>
      <c r="B93" s="19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</row>
    <row r="94" spans="1:26">
      <c r="A94" s="193"/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</row>
    <row r="95" spans="1:26">
      <c r="A95" s="193"/>
      <c r="B95" s="193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</row>
    <row r="96" spans="1:26">
      <c r="A96" s="193"/>
      <c r="B96" s="193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</row>
    <row r="97" spans="1:26">
      <c r="A97" s="193"/>
      <c r="B97" s="193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</row>
    <row r="98" spans="1:26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</row>
    <row r="99" spans="1:26">
      <c r="A99" s="19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</row>
    <row r="100" spans="1:26">
      <c r="A100" s="193"/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</row>
    <row r="101" spans="1:26">
      <c r="A101" s="193"/>
      <c r="B101" s="193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</row>
    <row r="102" spans="1:26">
      <c r="A102" s="193"/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</row>
    <row r="103" spans="1:26">
      <c r="A103" s="193"/>
      <c r="B103" s="193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</row>
    <row r="104" spans="1:26">
      <c r="A104" s="193"/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</row>
    <row r="105" spans="1:26">
      <c r="A105" s="193"/>
      <c r="B105" s="193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</row>
    <row r="106" spans="1:26">
      <c r="A106" s="193"/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</row>
    <row r="107" spans="1:26">
      <c r="A107" s="193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</row>
    <row r="108" spans="1:26">
      <c r="A108" s="193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</row>
    <row r="109" spans="1:26">
      <c r="A109" s="193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</row>
    <row r="110" spans="1:26">
      <c r="A110" s="193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</row>
    <row r="111" spans="1:26">
      <c r="A111" s="193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</row>
    <row r="112" spans="1:26">
      <c r="A112" s="193"/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</row>
    <row r="113" spans="1:26">
      <c r="A113" s="193"/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</row>
    <row r="114" spans="1:26">
      <c r="A114" s="193"/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</row>
    <row r="115" spans="1:26">
      <c r="A115" s="193"/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</row>
    <row r="116" spans="1:26">
      <c r="A116" s="193"/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</row>
    <row r="117" spans="1:26">
      <c r="A117" s="193"/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</row>
    <row r="118" spans="1:26">
      <c r="A118" s="193"/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</row>
    <row r="119" spans="1:26">
      <c r="A119" s="193"/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</row>
    <row r="120" spans="1:26">
      <c r="A120" s="193"/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</row>
    <row r="121" spans="1:26">
      <c r="A121" s="193"/>
      <c r="B121" s="193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</row>
    <row r="122" spans="1:26">
      <c r="A122" s="193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</row>
    <row r="123" spans="1:26">
      <c r="A123" s="193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</row>
    <row r="124" spans="1:26">
      <c r="A124" s="193"/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</row>
    <row r="125" spans="1:26">
      <c r="A125" s="193"/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</row>
    <row r="126" spans="1:26">
      <c r="A126" s="193"/>
      <c r="B126" s="193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</row>
    <row r="127" spans="1:26">
      <c r="A127" s="193"/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</row>
    <row r="128" spans="1:26">
      <c r="A128" s="193"/>
      <c r="B128" s="193"/>
      <c r="C128" s="193"/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</row>
    <row r="129" spans="1:26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3"/>
    </row>
    <row r="130" spans="1:26">
      <c r="A130" s="193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</row>
    <row r="131" spans="1:26">
      <c r="A131" s="193"/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</row>
    <row r="132" spans="1:26">
      <c r="A132" s="193"/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</row>
    <row r="133" spans="1:26">
      <c r="A133" s="193"/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</row>
    <row r="134" spans="1:26">
      <c r="A134" s="193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</row>
    <row r="135" spans="1:26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</row>
    <row r="136" spans="1:26">
      <c r="A136" s="193"/>
      <c r="B136" s="193"/>
      <c r="C136" s="193"/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</row>
    <row r="137" spans="1:26">
      <c r="A137" s="193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</row>
    <row r="138" spans="1:26">
      <c r="A138" s="193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</row>
    <row r="139" spans="1:26">
      <c r="A139" s="193"/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</row>
    <row r="140" spans="1:26">
      <c r="A140" s="193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</row>
    <row r="141" spans="1:26">
      <c r="A141" s="193"/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</row>
    <row r="142" spans="1:26">
      <c r="A142" s="193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</row>
    <row r="143" spans="1:26">
      <c r="A143" s="193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</row>
    <row r="144" spans="1:26">
      <c r="A144" s="193"/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</row>
    <row r="145" spans="1:26">
      <c r="A145" s="193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</row>
    <row r="146" spans="1:26">
      <c r="A146" s="193"/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</row>
    <row r="147" spans="1:26">
      <c r="A147" s="193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</row>
    <row r="148" spans="1:26">
      <c r="A148" s="193"/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</row>
    <row r="149" spans="1:26">
      <c r="A149" s="193"/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</row>
    <row r="150" spans="1:26">
      <c r="A150" s="193"/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</row>
    <row r="151" spans="1:26">
      <c r="A151" s="193"/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</row>
    <row r="152" spans="1:26">
      <c r="A152" s="193"/>
      <c r="B152" s="193"/>
      <c r="C152" s="193"/>
      <c r="D152" s="193"/>
      <c r="E152" s="193"/>
      <c r="F152" s="193"/>
      <c r="G152" s="193"/>
      <c r="H152" s="193"/>
      <c r="I152" s="193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</row>
    <row r="153" spans="1:26">
      <c r="A153" s="193"/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</row>
    <row r="154" spans="1:26">
      <c r="A154" s="193"/>
      <c r="B154" s="193"/>
      <c r="C154" s="193"/>
      <c r="D154" s="193"/>
      <c r="E154" s="193"/>
      <c r="F154" s="193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</row>
    <row r="155" spans="1:26">
      <c r="A155" s="193"/>
      <c r="B155" s="193"/>
      <c r="C155" s="193"/>
      <c r="D155" s="193"/>
      <c r="E155" s="193"/>
      <c r="F155" s="193"/>
      <c r="G155" s="193"/>
      <c r="H155" s="193"/>
      <c r="I155" s="193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</row>
    <row r="156" spans="1:26">
      <c r="A156" s="193"/>
      <c r="B156" s="193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</row>
    <row r="157" spans="1:26">
      <c r="A157" s="193"/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</row>
    <row r="158" spans="1:26">
      <c r="A158" s="193"/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</row>
    <row r="159" spans="1:26">
      <c r="A159" s="193"/>
      <c r="B159" s="193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</row>
    <row r="160" spans="1:26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</row>
    <row r="161" spans="1:26">
      <c r="A161" s="193"/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</row>
    <row r="162" spans="1:26">
      <c r="A162" s="193"/>
      <c r="B162" s="193"/>
      <c r="C162" s="193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</row>
    <row r="163" spans="1:26">
      <c r="A163" s="193"/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</row>
    <row r="164" spans="1:26">
      <c r="A164" s="193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</row>
    <row r="165" spans="1:26">
      <c r="A165" s="193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</row>
    <row r="166" spans="1:26">
      <c r="A166" s="193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</row>
    <row r="167" spans="1:26">
      <c r="A167" s="193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</row>
    <row r="168" spans="1:26">
      <c r="A168" s="193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</row>
    <row r="169" spans="1:26">
      <c r="A169" s="193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</row>
    <row r="170" spans="1:26">
      <c r="A170" s="193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</row>
    <row r="171" spans="1:26">
      <c r="A171" s="193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</row>
    <row r="172" spans="1:26">
      <c r="A172" s="193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</row>
    <row r="173" spans="1:26">
      <c r="A173" s="193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</row>
    <row r="174" spans="1:26">
      <c r="A174" s="193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</row>
    <row r="175" spans="1:26">
      <c r="A175" s="193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</row>
    <row r="176" spans="1:26">
      <c r="A176" s="193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</row>
    <row r="177" spans="1:26">
      <c r="A177" s="193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</row>
    <row r="178" spans="1:26">
      <c r="A178" s="193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</row>
    <row r="179" spans="1:26">
      <c r="A179" s="193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</row>
    <row r="180" spans="1:26">
      <c r="A180" s="193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</row>
    <row r="181" spans="1:26">
      <c r="A181" s="193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</row>
    <row r="182" spans="1:26">
      <c r="A182" s="193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</row>
    <row r="183" spans="1:26">
      <c r="A183" s="193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</row>
    <row r="184" spans="1:26">
      <c r="A184" s="193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</row>
    <row r="185" spans="1:26">
      <c r="A185" s="193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</row>
    <row r="186" spans="1:26">
      <c r="A186" s="193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</row>
    <row r="187" spans="1:26">
      <c r="A187" s="193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</row>
    <row r="188" spans="1:26">
      <c r="A188" s="193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</row>
    <row r="189" spans="1:26">
      <c r="A189" s="193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</row>
    <row r="190" spans="1:26">
      <c r="A190" s="193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</row>
    <row r="191" spans="1:26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</row>
    <row r="192" spans="1:26">
      <c r="A192" s="193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</row>
    <row r="193" spans="1:26">
      <c r="A193" s="193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</row>
    <row r="194" spans="1:26">
      <c r="A194" s="193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</row>
    <row r="195" spans="1:26">
      <c r="A195" s="193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</row>
    <row r="196" spans="1:26">
      <c r="A196" s="193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</row>
    <row r="197" spans="1:26">
      <c r="A197" s="193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</row>
    <row r="198" spans="1:26">
      <c r="A198" s="193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</row>
    <row r="199" spans="1:26">
      <c r="A199" s="193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</row>
    <row r="200" spans="1:26">
      <c r="A200" s="193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</row>
    <row r="201" spans="1:26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</row>
    <row r="202" spans="1:26">
      <c r="A202" s="193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</row>
    <row r="203" spans="1:26">
      <c r="A203" s="193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</row>
    <row r="204" spans="1:26">
      <c r="A204" s="193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</row>
    <row r="205" spans="1:26">
      <c r="A205" s="193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</row>
    <row r="206" spans="1:26">
      <c r="A206" s="193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</row>
    <row r="207" spans="1:26">
      <c r="A207" s="193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</row>
    <row r="208" spans="1:26">
      <c r="A208" s="193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</row>
    <row r="209" spans="1:26">
      <c r="A209" s="193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</row>
    <row r="210" spans="1:26">
      <c r="A210" s="193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</row>
    <row r="211" spans="1:26">
      <c r="A211" s="193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</row>
    <row r="212" spans="1:26">
      <c r="A212" s="193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</row>
    <row r="213" spans="1:26">
      <c r="A213" s="193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</row>
    <row r="214" spans="1:26">
      <c r="A214" s="193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</row>
    <row r="215" spans="1:26">
      <c r="A215" s="193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</row>
    <row r="216" spans="1:26">
      <c r="A216" s="193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</row>
    <row r="217" spans="1:26">
      <c r="A217" s="193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</row>
    <row r="218" spans="1:26">
      <c r="A218" s="193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</row>
    <row r="219" spans="1:26">
      <c r="A219" s="193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</row>
    <row r="220" spans="1:26">
      <c r="A220" s="193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</row>
    <row r="221" spans="1:26">
      <c r="A221" s="193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</row>
    <row r="222" spans="1:26">
      <c r="A222" s="193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</row>
    <row r="223" spans="1:26">
      <c r="A223" s="193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</row>
    <row r="224" spans="1:26">
      <c r="A224" s="193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</row>
    <row r="225" spans="1:26">
      <c r="A225" s="193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</row>
    <row r="226" spans="1:26">
      <c r="A226" s="193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</row>
    <row r="227" spans="1:26">
      <c r="A227" s="193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</row>
    <row r="228" spans="1:26">
      <c r="A228" s="193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</row>
    <row r="229" spans="1:26">
      <c r="A229" s="193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</row>
    <row r="230" spans="1:26">
      <c r="A230" s="193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</row>
    <row r="231" spans="1:26">
      <c r="A231" s="193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</row>
    <row r="232" spans="1:26">
      <c r="A232" s="193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</row>
    <row r="233" spans="1:26">
      <c r="A233" s="193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</row>
    <row r="234" spans="1:26">
      <c r="A234" s="193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</row>
    <row r="235" spans="1:26">
      <c r="A235" s="193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</row>
    <row r="236" spans="1:26">
      <c r="A236" s="193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3"/>
    </row>
    <row r="237" spans="1:26">
      <c r="A237" s="193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</row>
    <row r="238" spans="1:26">
      <c r="A238" s="193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</row>
    <row r="239" spans="1:26">
      <c r="A239" s="193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</row>
    <row r="240" spans="1:26">
      <c r="A240" s="193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</row>
    <row r="241" spans="1:26">
      <c r="A241" s="193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</row>
    <row r="242" spans="1:26">
      <c r="A242" s="193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</row>
    <row r="243" spans="1:26">
      <c r="A243" s="193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</row>
    <row r="244" spans="1:26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</row>
    <row r="245" spans="1:26">
      <c r="A245" s="193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</row>
    <row r="246" spans="1:26">
      <c r="A246" s="193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</row>
    <row r="247" spans="1:26">
      <c r="A247" s="193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</row>
    <row r="248" spans="1:26">
      <c r="A248" s="193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</row>
    <row r="249" spans="1:26">
      <c r="A249" s="193"/>
      <c r="B249" s="193"/>
      <c r="C249" s="193"/>
      <c r="D249" s="193"/>
      <c r="E249" s="193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</row>
    <row r="250" spans="1:26">
      <c r="A250" s="193"/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</row>
    <row r="251" spans="1:26">
      <c r="A251" s="193"/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</row>
    <row r="252" spans="1:26">
      <c r="A252" s="193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</row>
    <row r="253" spans="1:26">
      <c r="A253" s="193"/>
      <c r="B253" s="193"/>
      <c r="C253" s="193"/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</row>
    <row r="254" spans="1:26">
      <c r="A254" s="193"/>
      <c r="B254" s="193"/>
      <c r="C254" s="193"/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</row>
    <row r="255" spans="1:26">
      <c r="A255" s="193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</row>
    <row r="256" spans="1:26">
      <c r="A256" s="193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</row>
    <row r="257" spans="1:26">
      <c r="A257" s="193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</row>
    <row r="258" spans="1:26">
      <c r="A258" s="193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</row>
    <row r="259" spans="1:26">
      <c r="A259" s="193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</row>
    <row r="260" spans="1:26">
      <c r="A260" s="193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</row>
    <row r="261" spans="1:26">
      <c r="A261" s="193"/>
      <c r="B261" s="193"/>
      <c r="C261" s="193"/>
      <c r="D261" s="193"/>
      <c r="E261" s="193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</row>
    <row r="262" spans="1:26">
      <c r="A262" s="193"/>
      <c r="B262" s="193"/>
      <c r="C262" s="193"/>
      <c r="D262" s="193"/>
      <c r="E262" s="193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</row>
    <row r="263" spans="1:26">
      <c r="A263" s="193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</row>
    <row r="264" spans="1:26">
      <c r="A264" s="193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</row>
    <row r="265" spans="1:26">
      <c r="A265" s="193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</row>
    <row r="266" spans="1:26">
      <c r="A266" s="193"/>
      <c r="B266" s="193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</row>
    <row r="267" spans="1:26">
      <c r="A267" s="193"/>
      <c r="B267" s="193"/>
      <c r="C267" s="193"/>
      <c r="D267" s="193"/>
      <c r="E267" s="193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</row>
    <row r="268" spans="1:26">
      <c r="A268" s="193"/>
      <c r="B268" s="193"/>
      <c r="C268" s="193"/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</row>
    <row r="269" spans="1:26">
      <c r="A269" s="193"/>
      <c r="B269" s="193"/>
      <c r="C269" s="193"/>
      <c r="D269" s="193"/>
      <c r="E269" s="193"/>
      <c r="F269" s="193"/>
      <c r="G269" s="193"/>
      <c r="H269" s="193"/>
      <c r="I269" s="193"/>
      <c r="J269" s="193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</row>
    <row r="270" spans="1:26">
      <c r="A270" s="193"/>
      <c r="B270" s="193"/>
      <c r="C270" s="193"/>
      <c r="D270" s="193"/>
      <c r="E270" s="193"/>
      <c r="F270" s="193"/>
      <c r="G270" s="193"/>
      <c r="H270" s="193"/>
      <c r="I270" s="193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</row>
    <row r="271" spans="1:26">
      <c r="A271" s="193"/>
      <c r="B271" s="193"/>
      <c r="C271" s="193"/>
      <c r="D271" s="193"/>
      <c r="E271" s="193"/>
      <c r="F271" s="193"/>
      <c r="G271" s="193"/>
      <c r="H271" s="193"/>
      <c r="I271" s="193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</row>
    <row r="272" spans="1:26">
      <c r="A272" s="193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</row>
    <row r="273" spans="1:26">
      <c r="A273" s="193"/>
      <c r="B273" s="193"/>
      <c r="C273" s="193"/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</row>
    <row r="274" spans="1:26">
      <c r="A274" s="193"/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</row>
    <row r="275" spans="1:26">
      <c r="A275" s="193"/>
      <c r="B275" s="193"/>
      <c r="C275" s="193"/>
      <c r="D275" s="193"/>
      <c r="E275" s="193"/>
      <c r="F275" s="193"/>
      <c r="G275" s="193"/>
      <c r="H275" s="193"/>
      <c r="I275" s="193"/>
      <c r="J275" s="193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</row>
    <row r="276" spans="1:26">
      <c r="A276" s="193"/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</row>
    <row r="277" spans="1:26">
      <c r="A277" s="193"/>
      <c r="B277" s="193"/>
      <c r="C277" s="193"/>
      <c r="D277" s="193"/>
      <c r="E277" s="193"/>
      <c r="F277" s="193"/>
      <c r="G277" s="193"/>
      <c r="H277" s="193"/>
      <c r="I277" s="193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</row>
    <row r="278" spans="1:26">
      <c r="A278" s="193"/>
      <c r="B278" s="193"/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</row>
    <row r="279" spans="1:26">
      <c r="A279" s="193"/>
      <c r="B279" s="193"/>
      <c r="C279" s="193"/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</row>
    <row r="280" spans="1:26">
      <c r="A280" s="193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</row>
    <row r="281" spans="1:26">
      <c r="A281" s="193"/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</row>
    <row r="282" spans="1:26">
      <c r="A282" s="193"/>
      <c r="B282" s="193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</row>
    <row r="283" spans="1:26">
      <c r="A283" s="193"/>
      <c r="B283" s="193"/>
      <c r="C283" s="193"/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</row>
    <row r="284" spans="1:26">
      <c r="A284" s="193"/>
      <c r="B284" s="193"/>
      <c r="C284" s="193"/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</row>
    <row r="285" spans="1:26">
      <c r="A285" s="193"/>
      <c r="B285" s="193"/>
      <c r="C285" s="193"/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</row>
    <row r="286" spans="1:26">
      <c r="A286" s="193"/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</row>
    <row r="287" spans="1:26">
      <c r="A287" s="193"/>
      <c r="B287" s="193"/>
      <c r="C287" s="193"/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</row>
    <row r="288" spans="1:26">
      <c r="A288" s="193"/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</row>
    <row r="289" spans="1:26">
      <c r="A289" s="193"/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</row>
    <row r="290" spans="1:26">
      <c r="A290" s="193"/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</row>
    <row r="291" spans="1:26">
      <c r="A291" s="193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</row>
    <row r="292" spans="1:26">
      <c r="A292" s="193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</row>
    <row r="293" spans="1:26">
      <c r="A293" s="193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</row>
    <row r="294" spans="1:26">
      <c r="A294" s="193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</row>
    <row r="295" spans="1:26">
      <c r="A295" s="193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</row>
    <row r="296" spans="1:26">
      <c r="A296" s="193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</row>
    <row r="297" spans="1:26">
      <c r="A297" s="193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</row>
    <row r="298" spans="1:26">
      <c r="A298" s="193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</row>
    <row r="299" spans="1:26">
      <c r="A299" s="193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</row>
    <row r="300" spans="1:26">
      <c r="A300" s="193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</row>
    <row r="301" spans="1:26">
      <c r="A301" s="193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</row>
    <row r="302" spans="1:26">
      <c r="A302" s="193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</row>
    <row r="303" spans="1:26">
      <c r="A303" s="193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</row>
    <row r="304" spans="1:26">
      <c r="A304" s="193"/>
      <c r="B304" s="193"/>
      <c r="C304" s="193"/>
      <c r="D304" s="193"/>
      <c r="E304" s="193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</row>
    <row r="305" spans="1:26">
      <c r="A305" s="193"/>
      <c r="B305" s="193"/>
      <c r="C305" s="193"/>
      <c r="D305" s="193"/>
      <c r="E305" s="193"/>
      <c r="F305" s="193"/>
      <c r="G305" s="193"/>
      <c r="H305" s="193"/>
      <c r="I305" s="193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</row>
    <row r="306" spans="1:26">
      <c r="A306" s="193"/>
      <c r="B306" s="193"/>
      <c r="C306" s="193"/>
      <c r="D306" s="193"/>
      <c r="E306" s="193"/>
      <c r="F306" s="193"/>
      <c r="G306" s="193"/>
      <c r="H306" s="193"/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</row>
    <row r="307" spans="1:26">
      <c r="A307" s="193"/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</row>
    <row r="308" spans="1:26">
      <c r="A308" s="193"/>
      <c r="B308" s="193"/>
      <c r="C308" s="193"/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</row>
    <row r="309" spans="1:26">
      <c r="A309" s="193"/>
      <c r="B309" s="193"/>
      <c r="C309" s="193"/>
      <c r="D309" s="193"/>
      <c r="E309" s="193"/>
      <c r="F309" s="193"/>
      <c r="G309" s="193"/>
      <c r="H309" s="193"/>
      <c r="I309" s="193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</row>
    <row r="310" spans="1:26">
      <c r="A310" s="193"/>
      <c r="B310" s="193"/>
      <c r="C310" s="193"/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</row>
    <row r="311" spans="1:26">
      <c r="A311" s="193"/>
      <c r="B311" s="193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</row>
    <row r="312" spans="1:26">
      <c r="A312" s="193"/>
      <c r="B312" s="193"/>
      <c r="C312" s="193"/>
      <c r="D312" s="193"/>
      <c r="E312" s="193"/>
      <c r="F312" s="193"/>
      <c r="G312" s="193"/>
      <c r="H312" s="193"/>
      <c r="I312" s="193"/>
      <c r="J312" s="193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</row>
    <row r="313" spans="1:26">
      <c r="A313" s="193"/>
      <c r="B313" s="193"/>
      <c r="C313" s="193"/>
      <c r="D313" s="193"/>
      <c r="E313" s="193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</row>
    <row r="314" spans="1:26">
      <c r="A314" s="193"/>
      <c r="B314" s="193"/>
      <c r="C314" s="193"/>
      <c r="D314" s="193"/>
      <c r="E314" s="193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</row>
    <row r="315" spans="1:26">
      <c r="A315" s="193"/>
      <c r="B315" s="193"/>
      <c r="C315" s="193"/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3"/>
    </row>
    <row r="316" spans="1:26">
      <c r="A316" s="193"/>
      <c r="B316" s="193"/>
      <c r="C316" s="193"/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</row>
    <row r="317" spans="1:26">
      <c r="A317" s="193"/>
      <c r="B317" s="193"/>
      <c r="C317" s="193"/>
      <c r="D317" s="193"/>
      <c r="E317" s="193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</row>
    <row r="318" spans="1:26">
      <c r="A318" s="193"/>
      <c r="B318" s="193"/>
      <c r="C318" s="193"/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</row>
    <row r="319" spans="1:26">
      <c r="A319" s="193"/>
      <c r="B319" s="193"/>
      <c r="C319" s="193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</row>
    <row r="320" spans="1:26">
      <c r="A320" s="193"/>
      <c r="B320" s="193"/>
      <c r="C320" s="193"/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</row>
    <row r="321" spans="1:26">
      <c r="A321" s="193"/>
      <c r="B321" s="193"/>
      <c r="C321" s="193"/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</row>
    <row r="322" spans="1:26">
      <c r="A322" s="193"/>
      <c r="B322" s="193"/>
      <c r="C322" s="193"/>
      <c r="D322" s="193"/>
      <c r="E322" s="193"/>
      <c r="F322" s="193"/>
      <c r="G322" s="193"/>
      <c r="H322" s="193"/>
      <c r="I322" s="193"/>
      <c r="J322" s="193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</row>
    <row r="323" spans="1:26">
      <c r="A323" s="193"/>
      <c r="B323" s="193"/>
      <c r="C323" s="193"/>
      <c r="D323" s="193"/>
      <c r="E323" s="193"/>
      <c r="F323" s="193"/>
      <c r="G323" s="193"/>
      <c r="H323" s="193"/>
      <c r="I323" s="193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3"/>
    </row>
    <row r="324" spans="1:26">
      <c r="A324" s="193"/>
      <c r="B324" s="193"/>
      <c r="C324" s="193"/>
      <c r="D324" s="193"/>
      <c r="E324" s="193"/>
      <c r="F324" s="193"/>
      <c r="G324" s="193"/>
      <c r="H324" s="193"/>
      <c r="I324" s="193"/>
      <c r="J324" s="193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</row>
    <row r="325" spans="1:26">
      <c r="A325" s="193"/>
      <c r="B325" s="193"/>
      <c r="C325" s="193"/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</row>
    <row r="326" spans="1:26">
      <c r="A326" s="193"/>
      <c r="B326" s="193"/>
      <c r="C326" s="193"/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</row>
    <row r="327" spans="1:26">
      <c r="A327" s="193"/>
      <c r="B327" s="193"/>
      <c r="C327" s="193"/>
      <c r="D327" s="193"/>
      <c r="E327" s="193"/>
      <c r="F327" s="193"/>
      <c r="G327" s="193"/>
      <c r="H327" s="193"/>
      <c r="I327" s="193"/>
      <c r="J327" s="193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</row>
    <row r="328" spans="1:26">
      <c r="A328" s="193"/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</row>
    <row r="329" spans="1:26">
      <c r="A329" s="193"/>
      <c r="B329" s="193"/>
      <c r="C329" s="193"/>
      <c r="D329" s="193"/>
      <c r="E329" s="193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</row>
    <row r="330" spans="1:26">
      <c r="A330" s="193"/>
      <c r="B330" s="193"/>
      <c r="C330" s="193"/>
      <c r="D330" s="193"/>
      <c r="E330" s="193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</row>
    <row r="331" spans="1:26">
      <c r="A331" s="193"/>
      <c r="B331" s="193"/>
      <c r="C331" s="193"/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</row>
    <row r="332" spans="1:26">
      <c r="A332" s="193"/>
      <c r="B332" s="193"/>
      <c r="C332" s="193"/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</row>
    <row r="333" spans="1:26">
      <c r="A333" s="193"/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</row>
    <row r="334" spans="1:26">
      <c r="A334" s="193"/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</row>
    <row r="335" spans="1:26">
      <c r="A335" s="193"/>
      <c r="B335" s="193"/>
      <c r="C335" s="193"/>
      <c r="D335" s="193"/>
      <c r="E335" s="193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</row>
    <row r="336" spans="1:26">
      <c r="A336" s="193"/>
      <c r="B336" s="193"/>
      <c r="C336" s="193"/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</row>
    <row r="337" spans="1:26">
      <c r="A337" s="193"/>
      <c r="B337" s="193"/>
      <c r="C337" s="193"/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</row>
    <row r="338" spans="1:26">
      <c r="A338" s="193"/>
      <c r="B338" s="193"/>
      <c r="C338" s="193"/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</row>
    <row r="339" spans="1:26">
      <c r="A339" s="193"/>
      <c r="B339" s="193"/>
      <c r="C339" s="193"/>
      <c r="D339" s="193"/>
      <c r="E339" s="193"/>
      <c r="F339" s="193"/>
      <c r="G339" s="193"/>
      <c r="H339" s="193"/>
      <c r="I339" s="193"/>
      <c r="J339" s="193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</row>
    <row r="340" spans="1:26">
      <c r="A340" s="193"/>
      <c r="B340" s="193"/>
      <c r="C340" s="193"/>
      <c r="D340" s="193"/>
      <c r="E340" s="193"/>
      <c r="F340" s="193"/>
      <c r="G340" s="193"/>
      <c r="H340" s="193"/>
      <c r="I340" s="193"/>
      <c r="J340" s="193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</row>
    <row r="341" spans="1:26">
      <c r="A341" s="193"/>
      <c r="B341" s="193"/>
      <c r="C341" s="193"/>
      <c r="D341" s="193"/>
      <c r="E341" s="193"/>
      <c r="F341" s="193"/>
      <c r="G341" s="193"/>
      <c r="H341" s="193"/>
      <c r="I341" s="193"/>
      <c r="J341" s="193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</row>
    <row r="342" spans="1:26">
      <c r="A342" s="193"/>
      <c r="B342" s="193"/>
      <c r="C342" s="193"/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</row>
    <row r="343" spans="1:26">
      <c r="A343" s="193"/>
      <c r="B343" s="193"/>
      <c r="C343" s="193"/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</row>
    <row r="344" spans="1:26">
      <c r="A344" s="193"/>
      <c r="B344" s="193"/>
      <c r="C344" s="193"/>
      <c r="D344" s="193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</row>
    <row r="345" spans="1:26">
      <c r="A345" s="193"/>
      <c r="B345" s="193"/>
      <c r="C345" s="193"/>
      <c r="D345" s="193"/>
      <c r="E345" s="193"/>
      <c r="F345" s="193"/>
      <c r="G345" s="193"/>
      <c r="H345" s="193"/>
      <c r="I345" s="193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</row>
    <row r="346" spans="1:26">
      <c r="A346" s="193"/>
      <c r="B346" s="193"/>
      <c r="C346" s="193"/>
      <c r="D346" s="193"/>
      <c r="E346" s="193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</row>
    <row r="347" spans="1:26">
      <c r="A347" s="193"/>
      <c r="B347" s="193"/>
      <c r="C347" s="193"/>
      <c r="D347" s="193"/>
      <c r="E347" s="193"/>
      <c r="F347" s="193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</row>
    <row r="348" spans="1:26">
      <c r="A348" s="193"/>
      <c r="B348" s="193"/>
      <c r="C348" s="193"/>
      <c r="D348" s="193"/>
      <c r="E348" s="193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</row>
    <row r="349" spans="1:26">
      <c r="A349" s="193"/>
      <c r="B349" s="193"/>
      <c r="C349" s="193"/>
      <c r="D349" s="193"/>
      <c r="E349" s="193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</row>
    <row r="350" spans="1:26">
      <c r="A350" s="193"/>
      <c r="B350" s="193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</row>
    <row r="351" spans="1:26">
      <c r="A351" s="193"/>
      <c r="B351" s="193"/>
      <c r="C351" s="193"/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</row>
    <row r="352" spans="1:26">
      <c r="A352" s="193"/>
      <c r="B352" s="193"/>
      <c r="C352" s="193"/>
      <c r="D352" s="193"/>
      <c r="E352" s="193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</row>
    <row r="353" spans="1:26">
      <c r="A353" s="193"/>
      <c r="B353" s="193"/>
      <c r="C353" s="193"/>
      <c r="D353" s="193"/>
      <c r="E353" s="193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</row>
    <row r="354" spans="1:26">
      <c r="A354" s="193"/>
      <c r="B354" s="193"/>
      <c r="C354" s="193"/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</row>
    <row r="355" spans="1:26">
      <c r="A355" s="193"/>
      <c r="B355" s="193"/>
      <c r="C355" s="193"/>
      <c r="D355" s="193"/>
      <c r="E355" s="193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</row>
    <row r="356" spans="1:26">
      <c r="A356" s="193"/>
      <c r="B356" s="193"/>
      <c r="C356" s="193"/>
      <c r="D356" s="193"/>
      <c r="E356" s="193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</row>
    <row r="357" spans="1:26">
      <c r="A357" s="193"/>
      <c r="B357" s="193"/>
      <c r="C357" s="193"/>
      <c r="D357" s="193"/>
      <c r="E357" s="193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</row>
    <row r="358" spans="1:26">
      <c r="A358" s="193"/>
      <c r="B358" s="193"/>
      <c r="C358" s="193"/>
      <c r="D358" s="193"/>
      <c r="E358" s="193"/>
      <c r="F358" s="193"/>
      <c r="G358" s="193"/>
      <c r="H358" s="193"/>
      <c r="I358" s="193"/>
      <c r="J358" s="19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</row>
    <row r="359" spans="1:26">
      <c r="A359" s="193"/>
      <c r="B359" s="193"/>
      <c r="C359" s="193"/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</row>
    <row r="360" spans="1:26">
      <c r="A360" s="193"/>
      <c r="B360" s="193"/>
      <c r="C360" s="193"/>
      <c r="D360" s="193"/>
      <c r="E360" s="193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</row>
    <row r="361" spans="1:26">
      <c r="A361" s="193"/>
      <c r="B361" s="193"/>
      <c r="C361" s="193"/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</row>
    <row r="362" spans="1:26">
      <c r="A362" s="193"/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</row>
    <row r="363" spans="1:26">
      <c r="A363" s="193"/>
      <c r="B363" s="193"/>
      <c r="C363" s="193"/>
      <c r="D363" s="193"/>
      <c r="E363" s="193"/>
      <c r="F363" s="193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</row>
    <row r="364" spans="1:26">
      <c r="A364" s="193"/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</row>
    <row r="365" spans="1:26">
      <c r="A365" s="193"/>
      <c r="B365" s="193"/>
      <c r="C365" s="193"/>
      <c r="D365" s="193"/>
      <c r="E365" s="193"/>
      <c r="F365" s="193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</row>
    <row r="366" spans="1:26">
      <c r="A366" s="193"/>
      <c r="B366" s="193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</row>
    <row r="367" spans="1:26">
      <c r="A367" s="193"/>
      <c r="B367" s="193"/>
      <c r="C367" s="193"/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</row>
    <row r="368" spans="1:26">
      <c r="A368" s="193"/>
      <c r="B368" s="193"/>
      <c r="C368" s="193"/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</row>
    <row r="369" spans="1:26">
      <c r="A369" s="193"/>
      <c r="B369" s="193"/>
      <c r="C369" s="193"/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</row>
    <row r="370" spans="1:26">
      <c r="A370" s="193"/>
      <c r="B370" s="193"/>
      <c r="C370" s="193"/>
      <c r="D370" s="193"/>
      <c r="E370" s="193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</row>
    <row r="371" spans="1:26">
      <c r="A371" s="193"/>
      <c r="B371" s="193"/>
      <c r="C371" s="193"/>
      <c r="D371" s="193"/>
      <c r="E371" s="193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</row>
    <row r="372" spans="1:26">
      <c r="A372" s="193"/>
      <c r="B372" s="193"/>
      <c r="C372" s="193"/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</row>
    <row r="373" spans="1:26">
      <c r="A373" s="193"/>
      <c r="B373" s="193"/>
      <c r="C373" s="193"/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</row>
    <row r="374" spans="1:26">
      <c r="A374" s="193"/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</row>
    <row r="375" spans="1:26">
      <c r="A375" s="193"/>
      <c r="B375" s="193"/>
      <c r="C375" s="193"/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</row>
    <row r="376" spans="1:26">
      <c r="A376" s="193"/>
      <c r="B376" s="193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</row>
    <row r="377" spans="1:26">
      <c r="A377" s="193"/>
      <c r="B377" s="193"/>
      <c r="C377" s="193"/>
      <c r="D377" s="193"/>
      <c r="E377" s="193"/>
      <c r="F377" s="193"/>
      <c r="G377" s="193"/>
      <c r="H377" s="193"/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</row>
    <row r="378" spans="1:26">
      <c r="A378" s="193"/>
      <c r="B378" s="193"/>
      <c r="C378" s="193"/>
      <c r="D378" s="193"/>
      <c r="E378" s="193"/>
      <c r="F378" s="193"/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</row>
    <row r="379" spans="1:26">
      <c r="A379" s="193"/>
      <c r="B379" s="193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</row>
    <row r="380" spans="1:26">
      <c r="A380" s="193"/>
      <c r="B380" s="193"/>
      <c r="C380" s="193"/>
      <c r="D380" s="193"/>
      <c r="E380" s="193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</row>
    <row r="381" spans="1:26">
      <c r="A381" s="193"/>
      <c r="B381" s="193"/>
      <c r="C381" s="193"/>
      <c r="D381" s="193"/>
      <c r="E381" s="193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</row>
    <row r="382" spans="1:26">
      <c r="A382" s="193"/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</row>
    <row r="383" spans="1:26">
      <c r="A383" s="193"/>
      <c r="B383" s="193"/>
      <c r="C383" s="193"/>
      <c r="D383" s="193"/>
      <c r="E383" s="193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</row>
    <row r="384" spans="1:26">
      <c r="A384" s="193"/>
      <c r="B384" s="193"/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</row>
    <row r="385" spans="1:26">
      <c r="A385" s="193"/>
      <c r="B385" s="193"/>
      <c r="C385" s="193"/>
      <c r="D385" s="193"/>
      <c r="E385" s="193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</row>
    <row r="386" spans="1:26">
      <c r="A386" s="193"/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</row>
    <row r="387" spans="1:26">
      <c r="A387" s="193"/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</row>
    <row r="388" spans="1:26">
      <c r="A388" s="193"/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</row>
    <row r="389" spans="1:26">
      <c r="A389" s="193"/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</row>
    <row r="390" spans="1:26">
      <c r="A390" s="193"/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</row>
    <row r="391" spans="1:26">
      <c r="A391" s="193"/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</row>
    <row r="392" spans="1:26">
      <c r="A392" s="193"/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</row>
    <row r="393" spans="1:26">
      <c r="A393" s="193"/>
      <c r="B393" s="193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</row>
    <row r="394" spans="1:26">
      <c r="A394" s="193"/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</row>
    <row r="395" spans="1:26">
      <c r="A395" s="193"/>
      <c r="B395" s="193"/>
      <c r="C395" s="193"/>
      <c r="D395" s="193"/>
      <c r="E395" s="193"/>
      <c r="F395" s="193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</row>
    <row r="396" spans="1:26">
      <c r="A396" s="193"/>
      <c r="B396" s="193"/>
      <c r="C396" s="193"/>
      <c r="D396" s="193"/>
      <c r="E396" s="193"/>
      <c r="F396" s="193"/>
      <c r="G396" s="193"/>
      <c r="H396" s="193"/>
      <c r="I396" s="193"/>
      <c r="J396" s="193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</row>
    <row r="397" spans="1:26">
      <c r="A397" s="193"/>
      <c r="B397" s="193"/>
      <c r="C397" s="193"/>
      <c r="D397" s="193"/>
      <c r="E397" s="193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</row>
    <row r="398" spans="1:26">
      <c r="A398" s="193"/>
      <c r="B398" s="193"/>
      <c r="C398" s="193"/>
      <c r="D398" s="193"/>
      <c r="E398" s="193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</row>
    <row r="399" spans="1:26">
      <c r="A399" s="193"/>
      <c r="B399" s="193"/>
      <c r="C399" s="193"/>
      <c r="D399" s="193"/>
      <c r="E399" s="193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</row>
    <row r="400" spans="1:26">
      <c r="A400" s="193"/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</row>
    <row r="401" spans="1:26">
      <c r="A401" s="193"/>
      <c r="B401" s="193"/>
      <c r="C401" s="193"/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</row>
    <row r="402" spans="1:26">
      <c r="A402" s="193"/>
      <c r="B402" s="193"/>
      <c r="C402" s="193"/>
      <c r="D402" s="193"/>
      <c r="E402" s="193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</row>
    <row r="403" spans="1:26">
      <c r="A403" s="193"/>
      <c r="B403" s="193"/>
      <c r="C403" s="193"/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</row>
    <row r="404" spans="1:26">
      <c r="A404" s="193"/>
      <c r="B404" s="193"/>
      <c r="C404" s="193"/>
      <c r="D404" s="193"/>
      <c r="E404" s="193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</row>
    <row r="405" spans="1:26">
      <c r="A405" s="193"/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</row>
    <row r="406" spans="1:26">
      <c r="A406" s="193"/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</row>
    <row r="407" spans="1:26">
      <c r="A407" s="193"/>
      <c r="B407" s="193"/>
      <c r="C407" s="193"/>
      <c r="D407" s="193"/>
      <c r="E407" s="193"/>
      <c r="F407" s="193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</row>
    <row r="408" spans="1:26">
      <c r="A408" s="193"/>
      <c r="B408" s="193"/>
      <c r="C408" s="193"/>
      <c r="D408" s="193"/>
      <c r="E408" s="193"/>
      <c r="F408" s="193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</row>
    <row r="409" spans="1:26">
      <c r="A409" s="193"/>
      <c r="B409" s="193"/>
      <c r="C409" s="193"/>
      <c r="D409" s="193"/>
      <c r="E409" s="193"/>
      <c r="F409" s="193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</row>
    <row r="410" spans="1:26">
      <c r="A410" s="193"/>
      <c r="B410" s="193"/>
      <c r="C410" s="193"/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</row>
    <row r="411" spans="1:26">
      <c r="A411" s="193"/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</row>
    <row r="412" spans="1:26">
      <c r="A412" s="193"/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</row>
    <row r="413" spans="1:26">
      <c r="A413" s="193"/>
      <c r="B413" s="193"/>
      <c r="C413" s="193"/>
      <c r="D413" s="193"/>
      <c r="E413" s="193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</row>
    <row r="414" spans="1:26">
      <c r="A414" s="193"/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</row>
    <row r="415" spans="1:26">
      <c r="A415" s="193"/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</row>
    <row r="416" spans="1:26">
      <c r="A416" s="193"/>
      <c r="B416" s="193"/>
      <c r="C416" s="193"/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</row>
    <row r="417" spans="1:26">
      <c r="A417" s="193"/>
      <c r="B417" s="193"/>
      <c r="C417" s="193"/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</row>
    <row r="418" spans="1:26">
      <c r="A418" s="193"/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</row>
    <row r="419" spans="1:26">
      <c r="A419" s="193"/>
      <c r="B419" s="193"/>
      <c r="C419" s="193"/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</row>
    <row r="420" spans="1:26">
      <c r="A420" s="193"/>
      <c r="B420" s="193"/>
      <c r="C420" s="193"/>
      <c r="D420" s="193"/>
      <c r="E420" s="193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</row>
    <row r="421" spans="1:26">
      <c r="A421" s="193"/>
      <c r="B421" s="193"/>
      <c r="C421" s="193"/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</row>
    <row r="422" spans="1:26">
      <c r="A422" s="193"/>
      <c r="B422" s="193"/>
      <c r="C422" s="193"/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</row>
    <row r="423" spans="1:26">
      <c r="A423" s="193"/>
      <c r="B423" s="193"/>
      <c r="C423" s="193"/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</row>
    <row r="424" spans="1:26">
      <c r="A424" s="193"/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</row>
    <row r="425" spans="1:26">
      <c r="A425" s="193"/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</row>
    <row r="426" spans="1:26">
      <c r="A426" s="193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</row>
    <row r="427" spans="1:26">
      <c r="A427" s="193"/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</row>
    <row r="428" spans="1:26">
      <c r="A428" s="193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</row>
    <row r="429" spans="1:26">
      <c r="A429" s="193"/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</row>
    <row r="430" spans="1:26">
      <c r="A430" s="193"/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</row>
    <row r="431" spans="1:26">
      <c r="A431" s="193"/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</row>
    <row r="432" spans="1:26">
      <c r="A432" s="193"/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</row>
    <row r="433" spans="1:26">
      <c r="A433" s="193"/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</row>
    <row r="434" spans="1:26">
      <c r="A434" s="193"/>
      <c r="B434" s="193"/>
      <c r="C434" s="193"/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</row>
    <row r="435" spans="1:26">
      <c r="A435" s="193"/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</row>
    <row r="436" spans="1:26">
      <c r="A436" s="193"/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</row>
    <row r="437" spans="1:26">
      <c r="A437" s="193"/>
      <c r="B437" s="193"/>
      <c r="C437" s="193"/>
      <c r="D437" s="193"/>
      <c r="E437" s="193"/>
      <c r="F437" s="193"/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</row>
    <row r="438" spans="1:26">
      <c r="A438" s="193"/>
      <c r="B438" s="193"/>
      <c r="C438" s="193"/>
      <c r="D438" s="193"/>
      <c r="E438" s="193"/>
      <c r="F438" s="193"/>
      <c r="G438" s="193"/>
      <c r="H438" s="193"/>
      <c r="I438" s="193"/>
      <c r="J438" s="193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</row>
    <row r="439" spans="1:26">
      <c r="A439" s="193"/>
      <c r="B439" s="193"/>
      <c r="C439" s="193"/>
      <c r="D439" s="193"/>
      <c r="E439" s="193"/>
      <c r="F439" s="193"/>
      <c r="G439" s="193"/>
      <c r="H439" s="193"/>
      <c r="I439" s="193"/>
      <c r="J439" s="193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</row>
    <row r="440" spans="1:26">
      <c r="A440" s="193"/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</row>
    <row r="441" spans="1:26">
      <c r="A441" s="193"/>
      <c r="B441" s="193"/>
      <c r="C441" s="193"/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</row>
    <row r="442" spans="1:26">
      <c r="A442" s="193"/>
      <c r="B442" s="193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</row>
    <row r="443" spans="1:26">
      <c r="A443" s="193"/>
      <c r="B443" s="193"/>
      <c r="C443" s="193"/>
      <c r="D443" s="193"/>
      <c r="E443" s="193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</row>
    <row r="444" spans="1:26">
      <c r="A444" s="193"/>
      <c r="B444" s="193"/>
      <c r="C444" s="193"/>
      <c r="D444" s="193"/>
      <c r="E444" s="193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</row>
    <row r="445" spans="1:26">
      <c r="A445" s="193"/>
      <c r="B445" s="193"/>
      <c r="C445" s="193"/>
      <c r="D445" s="193"/>
      <c r="E445" s="193"/>
      <c r="F445" s="193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</row>
    <row r="446" spans="1:26">
      <c r="A446" s="193"/>
      <c r="B446" s="193"/>
      <c r="C446" s="193"/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</row>
    <row r="447" spans="1:26">
      <c r="A447" s="193"/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</row>
    <row r="448" spans="1:26">
      <c r="A448" s="193"/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</row>
    <row r="449" spans="1:26">
      <c r="A449" s="193"/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3"/>
    </row>
    <row r="450" spans="1:26">
      <c r="A450" s="193"/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</row>
    <row r="451" spans="1:26">
      <c r="A451" s="193"/>
      <c r="B451" s="193"/>
      <c r="C451" s="193"/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</row>
    <row r="452" spans="1:26">
      <c r="A452" s="193"/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</row>
    <row r="453" spans="1:26">
      <c r="A453" s="193"/>
      <c r="B453" s="193"/>
      <c r="C453" s="193"/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</row>
    <row r="454" spans="1:26">
      <c r="A454" s="193"/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</row>
    <row r="455" spans="1:26">
      <c r="A455" s="193"/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</row>
    <row r="456" spans="1:26">
      <c r="A456" s="193"/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</row>
    <row r="457" spans="1:26">
      <c r="A457" s="193"/>
      <c r="B457" s="193"/>
      <c r="C457" s="193"/>
      <c r="D457" s="193"/>
      <c r="E457" s="193"/>
      <c r="F457" s="193"/>
      <c r="G457" s="193"/>
      <c r="H457" s="193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</row>
    <row r="458" spans="1:26">
      <c r="A458" s="193"/>
      <c r="B458" s="193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</row>
    <row r="459" spans="1:26">
      <c r="A459" s="193"/>
      <c r="B459" s="193"/>
      <c r="C459" s="193"/>
      <c r="D459" s="193"/>
      <c r="E459" s="193"/>
      <c r="F459" s="193"/>
      <c r="G459" s="193"/>
      <c r="H459" s="193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</row>
    <row r="460" spans="1:26">
      <c r="A460" s="193"/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</row>
    <row r="461" spans="1:26">
      <c r="A461" s="193"/>
      <c r="B461" s="193"/>
      <c r="C461" s="193"/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</row>
    <row r="462" spans="1:26">
      <c r="A462" s="193"/>
      <c r="B462" s="193"/>
      <c r="C462" s="193"/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</row>
    <row r="463" spans="1:26">
      <c r="A463" s="193"/>
      <c r="B463" s="193"/>
      <c r="C463" s="193"/>
      <c r="D463" s="193"/>
      <c r="E463" s="193"/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</row>
    <row r="464" spans="1:26">
      <c r="A464" s="193"/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</row>
    <row r="465" spans="1:26">
      <c r="A465" s="193"/>
      <c r="B465" s="193"/>
      <c r="C465" s="193"/>
      <c r="D465" s="193"/>
      <c r="E465" s="193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</row>
    <row r="466" spans="1:26">
      <c r="A466" s="193"/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</row>
    <row r="467" spans="1:26">
      <c r="A467" s="193"/>
      <c r="B467" s="193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</row>
    <row r="468" spans="1:26">
      <c r="A468" s="193"/>
      <c r="B468" s="193"/>
      <c r="C468" s="193"/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</row>
    <row r="469" spans="1:26">
      <c r="A469" s="193"/>
      <c r="B469" s="193"/>
      <c r="C469" s="193"/>
      <c r="D469" s="193"/>
      <c r="E469" s="193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</row>
    <row r="470" spans="1:26">
      <c r="A470" s="193"/>
      <c r="B470" s="193"/>
      <c r="C470" s="193"/>
      <c r="D470" s="193"/>
      <c r="E470" s="193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</row>
    <row r="471" spans="1:26">
      <c r="A471" s="193"/>
      <c r="B471" s="193"/>
      <c r="C471" s="193"/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</row>
    <row r="472" spans="1:26">
      <c r="A472" s="193"/>
      <c r="B472" s="193"/>
      <c r="C472" s="193"/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</row>
    <row r="473" spans="1:26">
      <c r="A473" s="193"/>
      <c r="B473" s="193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</row>
    <row r="474" spans="1:26">
      <c r="A474" s="193"/>
      <c r="B474" s="193"/>
      <c r="C474" s="193"/>
      <c r="D474" s="193"/>
      <c r="E474" s="193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</row>
    <row r="475" spans="1:26">
      <c r="A475" s="193"/>
      <c r="B475" s="193"/>
      <c r="C475" s="193"/>
      <c r="D475" s="193"/>
      <c r="E475" s="193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</row>
    <row r="476" spans="1:26">
      <c r="A476" s="193"/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</row>
    <row r="477" spans="1:26">
      <c r="A477" s="193"/>
      <c r="B477" s="193"/>
      <c r="C477" s="193"/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</row>
    <row r="478" spans="1:26">
      <c r="A478" s="193"/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</row>
    <row r="479" spans="1:26">
      <c r="A479" s="193"/>
      <c r="B479" s="193"/>
      <c r="C479" s="193"/>
      <c r="D479" s="193"/>
      <c r="E479" s="193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</row>
    <row r="480" spans="1:26">
      <c r="A480" s="193"/>
      <c r="B480" s="193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</row>
    <row r="481" spans="1:26">
      <c r="A481" s="193"/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</row>
    <row r="482" spans="1:26">
      <c r="A482" s="193"/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</row>
    <row r="483" spans="1:26">
      <c r="A483" s="193"/>
      <c r="B483" s="193"/>
      <c r="C483" s="193"/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</row>
    <row r="484" spans="1:26">
      <c r="A484" s="193"/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</row>
    <row r="485" spans="1:26">
      <c r="A485" s="193"/>
      <c r="B485" s="193"/>
      <c r="C485" s="193"/>
      <c r="D485" s="193"/>
      <c r="E485" s="193"/>
      <c r="F485" s="193"/>
      <c r="G485" s="193"/>
      <c r="H485" s="193"/>
      <c r="I485" s="193"/>
      <c r="J485" s="193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</row>
    <row r="486" spans="1:26">
      <c r="A486" s="193"/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</row>
    <row r="487" spans="1:26">
      <c r="A487" s="193"/>
      <c r="B487" s="193"/>
      <c r="C487" s="193"/>
      <c r="D487" s="193"/>
      <c r="E487" s="193"/>
      <c r="F487" s="193"/>
      <c r="G487" s="193"/>
      <c r="H487" s="193"/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</row>
    <row r="488" spans="1:26">
      <c r="A488" s="193"/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</row>
    <row r="489" spans="1:26">
      <c r="A489" s="193"/>
      <c r="B489" s="193"/>
      <c r="C489" s="193"/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3"/>
    </row>
    <row r="490" spans="1:26">
      <c r="A490" s="193"/>
      <c r="B490" s="193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</row>
    <row r="491" spans="1:26">
      <c r="A491" s="193"/>
      <c r="B491" s="193"/>
      <c r="C491" s="193"/>
      <c r="D491" s="193"/>
      <c r="E491" s="193"/>
      <c r="F491" s="193"/>
      <c r="G491" s="193"/>
      <c r="H491" s="193"/>
      <c r="I491" s="193"/>
      <c r="J491" s="193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</row>
    <row r="492" spans="1:26">
      <c r="A492" s="193"/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</row>
    <row r="493" spans="1:26">
      <c r="A493" s="193"/>
      <c r="B493" s="193"/>
      <c r="C493" s="193"/>
      <c r="D493" s="193"/>
      <c r="E493" s="193"/>
      <c r="F493" s="193"/>
      <c r="G493" s="193"/>
      <c r="H493" s="193"/>
      <c r="I493" s="193"/>
      <c r="J493" s="193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3"/>
    </row>
    <row r="494" spans="1:26">
      <c r="A494" s="193"/>
      <c r="B494" s="193"/>
      <c r="C494" s="193"/>
      <c r="D494" s="193"/>
      <c r="E494" s="193"/>
      <c r="F494" s="193"/>
      <c r="G494" s="193"/>
      <c r="H494" s="193"/>
      <c r="I494" s="193"/>
      <c r="J494" s="193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</row>
    <row r="495" spans="1:26">
      <c r="A495" s="193"/>
      <c r="B495" s="193"/>
      <c r="C495" s="193"/>
      <c r="D495" s="193"/>
      <c r="E495" s="193"/>
      <c r="F495" s="193"/>
      <c r="G495" s="193"/>
      <c r="H495" s="193"/>
      <c r="I495" s="193"/>
      <c r="J495" s="193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</row>
    <row r="496" spans="1:26">
      <c r="A496" s="193"/>
      <c r="B496" s="193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</row>
    <row r="497" spans="1:26">
      <c r="A497" s="193"/>
      <c r="B497" s="193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</row>
    <row r="498" spans="1:26">
      <c r="A498" s="193"/>
      <c r="B498" s="193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</row>
    <row r="499" spans="1:26">
      <c r="A499" s="193"/>
      <c r="B499" s="193"/>
      <c r="C499" s="193"/>
      <c r="D499" s="193"/>
      <c r="E499" s="193"/>
      <c r="F499" s="193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</row>
    <row r="500" spans="1:26">
      <c r="A500" s="193"/>
      <c r="B500" s="193"/>
      <c r="C500" s="193"/>
      <c r="D500" s="193"/>
      <c r="E500" s="193"/>
      <c r="F500" s="193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</row>
    <row r="501" spans="1:26">
      <c r="A501" s="193"/>
      <c r="B501" s="193"/>
      <c r="C501" s="193"/>
      <c r="D501" s="193"/>
      <c r="E501" s="193"/>
      <c r="F501" s="1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</row>
    <row r="502" spans="1:26">
      <c r="A502" s="193"/>
      <c r="B502" s="193"/>
      <c r="C502" s="193"/>
      <c r="D502" s="193"/>
      <c r="E502" s="193"/>
      <c r="F502" s="1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</row>
    <row r="503" spans="1:26">
      <c r="A503" s="193"/>
      <c r="B503" s="193"/>
      <c r="C503" s="193"/>
      <c r="D503" s="193"/>
      <c r="E503" s="193"/>
      <c r="F503" s="193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3"/>
    </row>
    <row r="504" spans="1:26">
      <c r="A504" s="193"/>
      <c r="B504" s="193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</row>
    <row r="505" spans="1:26">
      <c r="A505" s="193"/>
      <c r="B505" s="193"/>
      <c r="C505" s="193"/>
      <c r="D505" s="193"/>
      <c r="E505" s="193"/>
      <c r="F505" s="193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</row>
    <row r="506" spans="1:26">
      <c r="A506" s="193"/>
      <c r="B506" s="193"/>
      <c r="C506" s="193"/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</row>
    <row r="507" spans="1:26">
      <c r="A507" s="193"/>
      <c r="B507" s="193"/>
      <c r="C507" s="193"/>
      <c r="D507" s="193"/>
      <c r="E507" s="193"/>
      <c r="F507" s="193"/>
      <c r="G507" s="193"/>
      <c r="H507" s="193"/>
      <c r="I507" s="193"/>
      <c r="J507" s="193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</row>
    <row r="508" spans="1:26">
      <c r="A508" s="193"/>
      <c r="B508" s="193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3"/>
    </row>
    <row r="509" spans="1:26">
      <c r="A509" s="193"/>
      <c r="B509" s="193"/>
      <c r="C509" s="193"/>
      <c r="D509" s="193"/>
      <c r="E509" s="193"/>
      <c r="F509" s="1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3"/>
    </row>
    <row r="510" spans="1:26">
      <c r="A510" s="193"/>
      <c r="B510" s="193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</row>
    <row r="511" spans="1:26">
      <c r="A511" s="193"/>
      <c r="B511" s="193"/>
      <c r="C511" s="193"/>
      <c r="D511" s="193"/>
      <c r="E511" s="193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</row>
    <row r="512" spans="1:26">
      <c r="A512" s="193"/>
      <c r="B512" s="193"/>
      <c r="C512" s="193"/>
      <c r="D512" s="193"/>
      <c r="E512" s="193"/>
      <c r="F512" s="193"/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</row>
    <row r="513" spans="1:26">
      <c r="A513" s="193"/>
      <c r="B513" s="193"/>
      <c r="C513" s="193"/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</row>
    <row r="514" spans="1:26">
      <c r="A514" s="193"/>
      <c r="B514" s="193"/>
      <c r="C514" s="193"/>
      <c r="D514" s="193"/>
      <c r="E514" s="193"/>
      <c r="F514" s="193"/>
      <c r="G514" s="193"/>
      <c r="H514" s="193"/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</row>
    <row r="515" spans="1:26">
      <c r="A515" s="193"/>
      <c r="B515" s="193"/>
      <c r="C515" s="193"/>
      <c r="D515" s="193"/>
      <c r="E515" s="193"/>
      <c r="F515" s="193"/>
      <c r="G515" s="193"/>
      <c r="H515" s="193"/>
      <c r="I515" s="193"/>
      <c r="J515" s="193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</row>
    <row r="516" spans="1:26">
      <c r="A516" s="193"/>
      <c r="B516" s="193"/>
      <c r="C516" s="193"/>
      <c r="D516" s="193"/>
      <c r="E516" s="193"/>
      <c r="F516" s="193"/>
      <c r="G516" s="193"/>
      <c r="H516" s="193"/>
      <c r="I516" s="193"/>
      <c r="J516" s="193"/>
      <c r="K516" s="193"/>
      <c r="L516" s="193"/>
      <c r="M516" s="193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3"/>
    </row>
    <row r="517" spans="1:26">
      <c r="A517" s="193"/>
      <c r="B517" s="193"/>
      <c r="C517" s="193"/>
      <c r="D517" s="193"/>
      <c r="E517" s="193"/>
      <c r="F517" s="193"/>
      <c r="G517" s="193"/>
      <c r="H517" s="193"/>
      <c r="I517" s="193"/>
      <c r="J517" s="193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</row>
    <row r="518" spans="1:26">
      <c r="A518" s="193"/>
      <c r="B518" s="193"/>
      <c r="C518" s="193"/>
      <c r="D518" s="193"/>
      <c r="E518" s="193"/>
      <c r="F518" s="193"/>
      <c r="G518" s="193"/>
      <c r="H518" s="193"/>
      <c r="I518" s="193"/>
      <c r="J518" s="193"/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</row>
    <row r="519" spans="1:26">
      <c r="A519" s="193"/>
      <c r="B519" s="193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</row>
    <row r="520" spans="1:26">
      <c r="A520" s="193"/>
      <c r="B520" s="193"/>
      <c r="C520" s="193"/>
      <c r="D520" s="193"/>
      <c r="E520" s="193"/>
      <c r="F520" s="193"/>
      <c r="G520" s="193"/>
      <c r="H520" s="193"/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</row>
    <row r="521" spans="1:26">
      <c r="A521" s="193"/>
      <c r="B521" s="193"/>
      <c r="C521" s="193"/>
      <c r="D521" s="193"/>
      <c r="E521" s="193"/>
      <c r="F521" s="193"/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</row>
    <row r="522" spans="1:26">
      <c r="A522" s="193"/>
      <c r="B522" s="193"/>
      <c r="C522" s="193"/>
      <c r="D522" s="193"/>
      <c r="E522" s="193"/>
      <c r="F522" s="193"/>
      <c r="G522" s="193"/>
      <c r="H522" s="193"/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</row>
    <row r="523" spans="1:26">
      <c r="A523" s="193"/>
      <c r="B523" s="193"/>
      <c r="C523" s="193"/>
      <c r="D523" s="193"/>
      <c r="E523" s="193"/>
      <c r="F523" s="193"/>
      <c r="G523" s="193"/>
      <c r="H523" s="193"/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</row>
    <row r="524" spans="1:26">
      <c r="A524" s="193"/>
      <c r="B524" s="193"/>
      <c r="C524" s="193"/>
      <c r="D524" s="193"/>
      <c r="E524" s="193"/>
      <c r="F524" s="193"/>
      <c r="G524" s="193"/>
      <c r="H524" s="193"/>
      <c r="I524" s="193"/>
      <c r="J524" s="193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</row>
    <row r="525" spans="1:26">
      <c r="A525" s="193"/>
      <c r="B525" s="193"/>
      <c r="C525" s="193"/>
      <c r="D525" s="193"/>
      <c r="E525" s="193"/>
      <c r="F525" s="193"/>
      <c r="G525" s="193"/>
      <c r="H525" s="193"/>
      <c r="I525" s="193"/>
      <c r="J525" s="193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</row>
    <row r="526" spans="1:26">
      <c r="A526" s="193"/>
      <c r="B526" s="193"/>
      <c r="C526" s="193"/>
      <c r="D526" s="193"/>
      <c r="E526" s="193"/>
      <c r="F526" s="193"/>
      <c r="G526" s="193"/>
      <c r="H526" s="193"/>
      <c r="I526" s="193"/>
      <c r="J526" s="193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</row>
    <row r="527" spans="1:26">
      <c r="A527" s="193"/>
      <c r="B527" s="193"/>
      <c r="C527" s="193"/>
      <c r="D527" s="193"/>
      <c r="E527" s="193"/>
      <c r="F527" s="193"/>
      <c r="G527" s="193"/>
      <c r="H527" s="193"/>
      <c r="I527" s="193"/>
      <c r="J527" s="193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</row>
    <row r="528" spans="1:26">
      <c r="A528" s="193"/>
      <c r="B528" s="193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</row>
    <row r="529" spans="1:26">
      <c r="A529" s="193"/>
      <c r="B529" s="193"/>
      <c r="C529" s="193"/>
      <c r="D529" s="193"/>
      <c r="E529" s="193"/>
      <c r="F529" s="193"/>
      <c r="G529" s="193"/>
      <c r="H529" s="193"/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</row>
    <row r="530" spans="1:26">
      <c r="A530" s="193"/>
      <c r="B530" s="193"/>
      <c r="C530" s="193"/>
      <c r="D530" s="193"/>
      <c r="E530" s="193"/>
      <c r="F530" s="193"/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</row>
    <row r="531" spans="1:26">
      <c r="A531" s="193"/>
      <c r="B531" s="193"/>
      <c r="C531" s="193"/>
      <c r="D531" s="193"/>
      <c r="E531" s="193"/>
      <c r="F531" s="193"/>
      <c r="G531" s="193"/>
      <c r="H531" s="193"/>
      <c r="I531" s="193"/>
      <c r="J531" s="193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</row>
    <row r="532" spans="1:26">
      <c r="A532" s="193"/>
      <c r="B532" s="193"/>
      <c r="C532" s="193"/>
      <c r="D532" s="193"/>
      <c r="E532" s="193"/>
      <c r="F532" s="193"/>
      <c r="G532" s="193"/>
      <c r="H532" s="193"/>
      <c r="I532" s="193"/>
      <c r="J532" s="193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</row>
    <row r="533" spans="1:26">
      <c r="A533" s="193"/>
      <c r="B533" s="193"/>
      <c r="C533" s="193"/>
      <c r="D533" s="193"/>
      <c r="E533" s="193"/>
      <c r="F533" s="193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</row>
    <row r="534" spans="1:26">
      <c r="A534" s="193"/>
      <c r="B534" s="193"/>
      <c r="C534" s="193"/>
      <c r="D534" s="193"/>
      <c r="E534" s="193"/>
      <c r="F534" s="193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</row>
    <row r="535" spans="1:26">
      <c r="A535" s="193"/>
      <c r="B535" s="193"/>
      <c r="C535" s="193"/>
      <c r="D535" s="193"/>
      <c r="E535" s="193"/>
      <c r="F535" s="193"/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</row>
    <row r="536" spans="1:26">
      <c r="A536" s="193"/>
      <c r="B536" s="193"/>
      <c r="C536" s="193"/>
      <c r="D536" s="193"/>
      <c r="E536" s="193"/>
      <c r="F536" s="193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</row>
    <row r="537" spans="1:26">
      <c r="A537" s="193"/>
      <c r="B537" s="193"/>
      <c r="C537" s="193"/>
      <c r="D537" s="193"/>
      <c r="E537" s="193"/>
      <c r="F537" s="193"/>
      <c r="G537" s="193"/>
      <c r="H537" s="193"/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</row>
    <row r="538" spans="1:26">
      <c r="A538" s="193"/>
      <c r="B538" s="193"/>
      <c r="C538" s="193"/>
      <c r="D538" s="193"/>
      <c r="E538" s="193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</row>
    <row r="539" spans="1:26">
      <c r="A539" s="193"/>
      <c r="B539" s="193"/>
      <c r="C539" s="193"/>
      <c r="D539" s="193"/>
      <c r="E539" s="193"/>
      <c r="F539" s="193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</row>
    <row r="540" spans="1:26">
      <c r="A540" s="193"/>
      <c r="B540" s="193"/>
      <c r="C540" s="193"/>
      <c r="D540" s="193"/>
      <c r="E540" s="193"/>
      <c r="F540" s="193"/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</row>
    <row r="541" spans="1:26">
      <c r="A541" s="193"/>
      <c r="B541" s="193"/>
      <c r="C541" s="193"/>
      <c r="D541" s="193"/>
      <c r="E541" s="193"/>
      <c r="F541" s="193"/>
      <c r="G541" s="193"/>
      <c r="H541" s="193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</row>
    <row r="542" spans="1:26">
      <c r="A542" s="193"/>
      <c r="B542" s="193"/>
      <c r="C542" s="193"/>
      <c r="D542" s="193"/>
      <c r="E542" s="193"/>
      <c r="F542" s="193"/>
      <c r="G542" s="193"/>
      <c r="H542" s="193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</row>
    <row r="543" spans="1:26">
      <c r="A543" s="193"/>
      <c r="B543" s="193"/>
      <c r="C543" s="193"/>
      <c r="D543" s="193"/>
      <c r="E543" s="193"/>
      <c r="F543" s="193"/>
      <c r="G543" s="193"/>
      <c r="H543" s="193"/>
      <c r="I543" s="193"/>
      <c r="J543" s="193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</row>
    <row r="544" spans="1:26">
      <c r="A544" s="193"/>
      <c r="B544" s="193"/>
      <c r="C544" s="193"/>
      <c r="D544" s="193"/>
      <c r="E544" s="193"/>
      <c r="F544" s="193"/>
      <c r="G544" s="193"/>
      <c r="H544" s="193"/>
      <c r="I544" s="193"/>
      <c r="J544" s="193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</row>
    <row r="545" spans="1:26">
      <c r="A545" s="193"/>
      <c r="B545" s="193"/>
      <c r="C545" s="193"/>
      <c r="D545" s="193"/>
      <c r="E545" s="193"/>
      <c r="F545" s="193"/>
      <c r="G545" s="193"/>
      <c r="H545" s="193"/>
      <c r="I545" s="193"/>
      <c r="J545" s="193"/>
      <c r="K545" s="193"/>
      <c r="L545" s="193"/>
      <c r="M545" s="193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3"/>
    </row>
    <row r="546" spans="1:26">
      <c r="A546" s="193"/>
      <c r="B546" s="193"/>
      <c r="C546" s="193"/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</row>
    <row r="547" spans="1:26">
      <c r="A547" s="193"/>
      <c r="B547" s="193"/>
      <c r="C547" s="193"/>
      <c r="D547" s="193"/>
      <c r="E547" s="193"/>
      <c r="F547" s="193"/>
      <c r="G547" s="193"/>
      <c r="H547" s="193"/>
      <c r="I547" s="193"/>
      <c r="J547" s="193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</row>
    <row r="548" spans="1:26">
      <c r="A548" s="193"/>
      <c r="B548" s="193"/>
      <c r="C548" s="193"/>
      <c r="D548" s="193"/>
      <c r="E548" s="193"/>
      <c r="F548" s="193"/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</row>
    <row r="549" spans="1:26">
      <c r="A549" s="193"/>
      <c r="B549" s="193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</row>
    <row r="550" spans="1:26">
      <c r="A550" s="193"/>
      <c r="B550" s="193"/>
      <c r="C550" s="193"/>
      <c r="D550" s="193"/>
      <c r="E550" s="193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</row>
    <row r="551" spans="1:26">
      <c r="A551" s="193"/>
      <c r="B551" s="193"/>
      <c r="C551" s="193"/>
      <c r="D551" s="193"/>
      <c r="E551" s="193"/>
      <c r="F551" s="193"/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</row>
    <row r="552" spans="1:26">
      <c r="A552" s="193"/>
      <c r="B552" s="193"/>
      <c r="C552" s="193"/>
      <c r="D552" s="193"/>
      <c r="E552" s="193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</row>
    <row r="553" spans="1:26">
      <c r="A553" s="193"/>
      <c r="B553" s="193"/>
      <c r="C553" s="193"/>
      <c r="D553" s="193"/>
      <c r="E553" s="193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</row>
    <row r="554" spans="1:26">
      <c r="A554" s="193"/>
      <c r="B554" s="193"/>
      <c r="C554" s="193"/>
      <c r="D554" s="193"/>
      <c r="E554" s="193"/>
      <c r="F554" s="193"/>
      <c r="G554" s="193"/>
      <c r="H554" s="193"/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</row>
    <row r="555" spans="1:26">
      <c r="A555" s="193"/>
      <c r="B555" s="193"/>
      <c r="C555" s="193"/>
      <c r="D555" s="193"/>
      <c r="E555" s="193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</row>
    <row r="556" spans="1:26">
      <c r="A556" s="193"/>
      <c r="B556" s="193"/>
      <c r="C556" s="193"/>
      <c r="D556" s="193"/>
      <c r="E556" s="193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</row>
    <row r="557" spans="1:26">
      <c r="A557" s="193"/>
      <c r="B557" s="193"/>
      <c r="C557" s="193"/>
      <c r="D557" s="193"/>
      <c r="E557" s="193"/>
      <c r="F557" s="193"/>
      <c r="G557" s="193"/>
      <c r="H557" s="193"/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</row>
    <row r="558" spans="1:26">
      <c r="A558" s="193"/>
      <c r="B558" s="193"/>
      <c r="C558" s="193"/>
      <c r="D558" s="193"/>
      <c r="E558" s="193"/>
      <c r="F558" s="193"/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</row>
    <row r="559" spans="1:26">
      <c r="A559" s="193"/>
      <c r="B559" s="193"/>
      <c r="C559" s="193"/>
      <c r="D559" s="193"/>
      <c r="E559" s="193"/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</row>
    <row r="560" spans="1:26">
      <c r="A560" s="193"/>
      <c r="B560" s="193"/>
      <c r="C560" s="193"/>
      <c r="D560" s="193"/>
      <c r="E560" s="193"/>
      <c r="F560" s="193"/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</row>
    <row r="561" spans="1:26">
      <c r="A561" s="193"/>
      <c r="B561" s="193"/>
      <c r="C561" s="193"/>
      <c r="D561" s="193"/>
      <c r="E561" s="193"/>
      <c r="F561" s="193"/>
      <c r="G561" s="193"/>
      <c r="H561" s="193"/>
      <c r="I561" s="193"/>
      <c r="J561" s="193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</row>
    <row r="562" spans="1:26">
      <c r="A562" s="193"/>
      <c r="B562" s="193"/>
      <c r="C562" s="193"/>
      <c r="D562" s="193"/>
      <c r="E562" s="193"/>
      <c r="F562" s="193"/>
      <c r="G562" s="193"/>
      <c r="H562" s="193"/>
      <c r="I562" s="193"/>
      <c r="J562" s="193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</row>
    <row r="563" spans="1:26">
      <c r="A563" s="193"/>
      <c r="B563" s="193"/>
      <c r="C563" s="193"/>
      <c r="D563" s="193"/>
      <c r="E563" s="193"/>
      <c r="F563" s="193"/>
      <c r="G563" s="193"/>
      <c r="H563" s="193"/>
      <c r="I563" s="193"/>
      <c r="J563" s="193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</row>
    <row r="564" spans="1:26">
      <c r="A564" s="193"/>
      <c r="B564" s="193"/>
      <c r="C564" s="193"/>
      <c r="D564" s="193"/>
      <c r="E564" s="193"/>
      <c r="F564" s="193"/>
      <c r="G564" s="193"/>
      <c r="H564" s="193"/>
      <c r="I564" s="193"/>
      <c r="J564" s="193"/>
      <c r="K564" s="193"/>
      <c r="L564" s="193"/>
      <c r="M564" s="193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3"/>
    </row>
    <row r="565" spans="1:26">
      <c r="A565" s="193"/>
      <c r="B565" s="193"/>
      <c r="C565" s="193"/>
      <c r="D565" s="193"/>
      <c r="E565" s="193"/>
      <c r="F565" s="193"/>
      <c r="G565" s="193"/>
      <c r="H565" s="193"/>
      <c r="I565" s="193"/>
      <c r="J565" s="193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</row>
    <row r="566" spans="1:26">
      <c r="A566" s="193"/>
      <c r="B566" s="193"/>
      <c r="C566" s="193"/>
      <c r="D566" s="193"/>
      <c r="E566" s="193"/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</row>
    <row r="567" spans="1:26">
      <c r="A567" s="193"/>
      <c r="B567" s="193"/>
      <c r="C567" s="193"/>
      <c r="D567" s="193"/>
      <c r="E567" s="193"/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</row>
    <row r="568" spans="1:26">
      <c r="A568" s="193"/>
      <c r="B568" s="193"/>
      <c r="C568" s="193"/>
      <c r="D568" s="193"/>
      <c r="E568" s="193"/>
      <c r="F568" s="193"/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</row>
    <row r="569" spans="1:26">
      <c r="A569" s="193"/>
      <c r="B569" s="193"/>
      <c r="C569" s="193"/>
      <c r="D569" s="193"/>
      <c r="E569" s="193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</row>
    <row r="570" spans="1:26">
      <c r="A570" s="193"/>
      <c r="B570" s="193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</row>
    <row r="571" spans="1:26">
      <c r="A571" s="193"/>
      <c r="B571" s="193"/>
      <c r="C571" s="193"/>
      <c r="D571" s="193"/>
      <c r="E571" s="193"/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</row>
    <row r="572" spans="1:26">
      <c r="A572" s="193"/>
      <c r="B572" s="193"/>
      <c r="C572" s="193"/>
      <c r="D572" s="193"/>
      <c r="E572" s="193"/>
      <c r="F572" s="193"/>
      <c r="G572" s="193"/>
      <c r="H572" s="193"/>
      <c r="I572" s="193"/>
      <c r="J572" s="193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</row>
    <row r="573" spans="1:26">
      <c r="A573" s="193"/>
      <c r="B573" s="193"/>
      <c r="C573" s="193"/>
      <c r="D573" s="193"/>
      <c r="E573" s="193"/>
      <c r="F573" s="193"/>
      <c r="G573" s="193"/>
      <c r="H573" s="193"/>
      <c r="I573" s="193"/>
      <c r="J573" s="193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</row>
    <row r="574" spans="1:26">
      <c r="A574" s="193"/>
      <c r="B574" s="193"/>
      <c r="C574" s="193"/>
      <c r="D574" s="193"/>
      <c r="E574" s="193"/>
      <c r="F574" s="193"/>
      <c r="G574" s="193"/>
      <c r="H574" s="193"/>
      <c r="I574" s="193"/>
      <c r="J574" s="193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</row>
    <row r="575" spans="1:26">
      <c r="A575" s="193"/>
      <c r="B575" s="193"/>
      <c r="C575" s="193"/>
      <c r="D575" s="193"/>
      <c r="E575" s="193"/>
      <c r="F575" s="193"/>
      <c r="G575" s="193"/>
      <c r="H575" s="193"/>
      <c r="I575" s="193"/>
      <c r="J575" s="193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</row>
    <row r="576" spans="1:26">
      <c r="A576" s="193"/>
      <c r="B576" s="193"/>
      <c r="C576" s="193"/>
      <c r="D576" s="193"/>
      <c r="E576" s="193"/>
      <c r="F576" s="193"/>
      <c r="G576" s="193"/>
      <c r="H576" s="193"/>
      <c r="I576" s="193"/>
      <c r="J576" s="193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</row>
    <row r="577" spans="1:26">
      <c r="A577" s="193"/>
      <c r="B577" s="193"/>
      <c r="C577" s="193"/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</row>
    <row r="578" spans="1:26">
      <c r="A578" s="193"/>
      <c r="B578" s="193"/>
      <c r="C578" s="193"/>
      <c r="D578" s="193"/>
      <c r="E578" s="193"/>
      <c r="F578" s="193"/>
      <c r="G578" s="193"/>
      <c r="H578" s="193"/>
      <c r="I578" s="193"/>
      <c r="J578" s="193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</row>
    <row r="579" spans="1:26">
      <c r="A579" s="193"/>
      <c r="B579" s="193"/>
      <c r="C579" s="193"/>
      <c r="D579" s="193"/>
      <c r="E579" s="193"/>
      <c r="F579" s="193"/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</row>
    <row r="580" spans="1:26">
      <c r="A580" s="193"/>
      <c r="B580" s="193"/>
      <c r="C580" s="193"/>
      <c r="D580" s="193"/>
      <c r="E580" s="193"/>
      <c r="F580" s="193"/>
      <c r="G580" s="193"/>
      <c r="H580" s="193"/>
      <c r="I580" s="193"/>
      <c r="J580" s="193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</row>
    <row r="581" spans="1:26">
      <c r="A581" s="193"/>
      <c r="B581" s="193"/>
      <c r="C581" s="193"/>
      <c r="D581" s="193"/>
      <c r="E581" s="193"/>
      <c r="F581" s="193"/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</row>
    <row r="582" spans="1:26">
      <c r="A582" s="193"/>
      <c r="B582" s="193"/>
      <c r="C582" s="193"/>
      <c r="D582" s="193"/>
      <c r="E582" s="193"/>
      <c r="F582" s="193"/>
      <c r="G582" s="193"/>
      <c r="H582" s="193"/>
      <c r="I582" s="193"/>
      <c r="J582" s="193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</row>
    <row r="583" spans="1:26">
      <c r="A583" s="193"/>
      <c r="B583" s="193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</row>
    <row r="584" spans="1:26">
      <c r="A584" s="193"/>
      <c r="B584" s="193"/>
      <c r="C584" s="193"/>
      <c r="D584" s="193"/>
      <c r="E584" s="193"/>
      <c r="F584" s="193"/>
      <c r="G584" s="193"/>
      <c r="H584" s="193"/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</row>
    <row r="585" spans="1:26">
      <c r="A585" s="193"/>
      <c r="B585" s="193"/>
      <c r="C585" s="193"/>
      <c r="D585" s="193"/>
      <c r="E585" s="193"/>
      <c r="F585" s="193"/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</row>
    <row r="586" spans="1:26">
      <c r="A586" s="193"/>
      <c r="B586" s="193"/>
      <c r="C586" s="193"/>
      <c r="D586" s="193"/>
      <c r="E586" s="193"/>
      <c r="F586" s="193"/>
      <c r="G586" s="193"/>
      <c r="H586" s="193"/>
      <c r="I586" s="193"/>
      <c r="J586" s="193"/>
      <c r="K586" s="193"/>
      <c r="L586" s="193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</row>
    <row r="587" spans="1:26">
      <c r="A587" s="193"/>
      <c r="B587" s="193"/>
      <c r="C587" s="193"/>
      <c r="D587" s="193"/>
      <c r="E587" s="193"/>
      <c r="F587" s="193"/>
      <c r="G587" s="193"/>
      <c r="H587" s="193"/>
      <c r="I587" s="193"/>
      <c r="J587" s="193"/>
      <c r="K587" s="193"/>
      <c r="L587" s="193"/>
      <c r="M587" s="193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3"/>
    </row>
    <row r="588" spans="1:26">
      <c r="A588" s="193"/>
      <c r="B588" s="193"/>
      <c r="C588" s="193"/>
      <c r="D588" s="193"/>
      <c r="E588" s="193"/>
      <c r="F588" s="193"/>
      <c r="G588" s="193"/>
      <c r="H588" s="193"/>
      <c r="I588" s="193"/>
      <c r="J588" s="193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</row>
    <row r="589" spans="1:26">
      <c r="A589" s="193"/>
      <c r="B589" s="193"/>
      <c r="C589" s="193"/>
      <c r="D589" s="193"/>
      <c r="E589" s="193"/>
      <c r="F589" s="193"/>
      <c r="G589" s="193"/>
      <c r="H589" s="193"/>
      <c r="I589" s="193"/>
      <c r="J589" s="193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</row>
    <row r="590" spans="1:26">
      <c r="A590" s="193"/>
      <c r="B590" s="193"/>
      <c r="C590" s="193"/>
      <c r="D590" s="193"/>
      <c r="E590" s="193"/>
      <c r="F590" s="193"/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</row>
    <row r="591" spans="1:26">
      <c r="A591" s="193"/>
      <c r="B591" s="193"/>
      <c r="C591" s="193"/>
      <c r="D591" s="193"/>
      <c r="E591" s="193"/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</row>
    <row r="592" spans="1:26">
      <c r="A592" s="193"/>
      <c r="B592" s="193"/>
      <c r="C592" s="193"/>
      <c r="D592" s="193"/>
      <c r="E592" s="193"/>
      <c r="F592" s="193"/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</row>
    <row r="593" spans="1:26">
      <c r="A593" s="193"/>
      <c r="B593" s="193"/>
      <c r="C593" s="193"/>
      <c r="D593" s="193"/>
      <c r="E593" s="193"/>
      <c r="F593" s="193"/>
      <c r="G593" s="193"/>
      <c r="H593" s="193"/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</row>
    <row r="594" spans="1:26">
      <c r="A594" s="193"/>
      <c r="B594" s="193"/>
      <c r="C594" s="193"/>
      <c r="D594" s="193"/>
      <c r="E594" s="193"/>
      <c r="F594" s="193"/>
      <c r="G594" s="193"/>
      <c r="H594" s="193"/>
      <c r="I594" s="193"/>
      <c r="J594" s="193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</row>
    <row r="595" spans="1:26">
      <c r="A595" s="193"/>
      <c r="B595" s="193"/>
      <c r="C595" s="193"/>
      <c r="D595" s="193"/>
      <c r="E595" s="193"/>
      <c r="F595" s="193"/>
      <c r="G595" s="193"/>
      <c r="H595" s="193"/>
      <c r="I595" s="193"/>
      <c r="J595" s="193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3"/>
    </row>
    <row r="596" spans="1:26">
      <c r="A596" s="193"/>
      <c r="B596" s="193"/>
      <c r="C596" s="193"/>
      <c r="D596" s="193"/>
      <c r="E596" s="193"/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</row>
    <row r="597" spans="1:26">
      <c r="A597" s="193"/>
      <c r="B597" s="193"/>
      <c r="C597" s="193"/>
      <c r="D597" s="193"/>
      <c r="E597" s="193"/>
      <c r="F597" s="193"/>
      <c r="G597" s="193"/>
      <c r="H597" s="193"/>
      <c r="I597" s="193"/>
      <c r="J597" s="193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</row>
    <row r="598" spans="1:26">
      <c r="A598" s="193"/>
      <c r="B598" s="193"/>
      <c r="C598" s="193"/>
      <c r="D598" s="193"/>
      <c r="E598" s="193"/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</row>
    <row r="599" spans="1:26">
      <c r="A599" s="193"/>
      <c r="B599" s="193"/>
      <c r="C599" s="193"/>
      <c r="D599" s="193"/>
      <c r="E599" s="193"/>
      <c r="F599" s="193"/>
      <c r="G599" s="193"/>
      <c r="H599" s="193"/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</row>
    <row r="600" spans="1:26">
      <c r="A600" s="193"/>
      <c r="B600" s="193"/>
      <c r="C600" s="193"/>
      <c r="D600" s="193"/>
      <c r="E600" s="193"/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</row>
    <row r="601" spans="1:26">
      <c r="A601" s="193"/>
      <c r="B601" s="193"/>
      <c r="C601" s="193"/>
      <c r="D601" s="193"/>
      <c r="E601" s="193"/>
      <c r="F601" s="193"/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</row>
    <row r="602" spans="1:26">
      <c r="A602" s="193"/>
      <c r="B602" s="193"/>
      <c r="C602" s="193"/>
      <c r="D602" s="193"/>
      <c r="E602" s="193"/>
      <c r="F602" s="193"/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</row>
    <row r="603" spans="1:26">
      <c r="A603" s="193"/>
      <c r="B603" s="193"/>
      <c r="C603" s="193"/>
      <c r="D603" s="193"/>
      <c r="E603" s="193"/>
      <c r="F603" s="193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</row>
    <row r="604" spans="1:26">
      <c r="A604" s="193"/>
      <c r="B604" s="193"/>
      <c r="C604" s="193"/>
      <c r="D604" s="193"/>
      <c r="E604" s="193"/>
      <c r="F604" s="193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</row>
    <row r="605" spans="1:26">
      <c r="A605" s="193"/>
      <c r="B605" s="193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</row>
    <row r="606" spans="1:26">
      <c r="A606" s="193"/>
      <c r="B606" s="193"/>
      <c r="C606" s="193"/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</row>
    <row r="607" spans="1:26">
      <c r="A607" s="193"/>
      <c r="B607" s="193"/>
      <c r="C607" s="193"/>
      <c r="D607" s="193"/>
      <c r="E607" s="193"/>
      <c r="F607" s="193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</row>
    <row r="608" spans="1:26">
      <c r="A608" s="193"/>
      <c r="B608" s="193"/>
      <c r="C608" s="193"/>
      <c r="D608" s="193"/>
      <c r="E608" s="193"/>
      <c r="F608" s="193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</row>
    <row r="609" spans="1:26">
      <c r="A609" s="193"/>
      <c r="B609" s="193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</row>
    <row r="610" spans="1:26">
      <c r="A610" s="193"/>
      <c r="B610" s="193"/>
      <c r="C610" s="193"/>
      <c r="D610" s="193"/>
      <c r="E610" s="193"/>
      <c r="F610" s="193"/>
      <c r="G610" s="193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</row>
    <row r="611" spans="1:26">
      <c r="A611" s="193"/>
      <c r="B611" s="193"/>
      <c r="C611" s="193"/>
      <c r="D611" s="193"/>
      <c r="E611" s="193"/>
      <c r="F611" s="193"/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</row>
    <row r="612" spans="1:26">
      <c r="A612" s="193"/>
      <c r="B612" s="193"/>
      <c r="C612" s="193"/>
      <c r="D612" s="193"/>
      <c r="E612" s="193"/>
      <c r="F612" s="193"/>
      <c r="G612" s="193"/>
      <c r="H612" s="193"/>
      <c r="I612" s="193"/>
      <c r="J612" s="193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</row>
    <row r="613" spans="1:26">
      <c r="A613" s="193"/>
      <c r="B613" s="193"/>
      <c r="C613" s="193"/>
      <c r="D613" s="193"/>
      <c r="E613" s="193"/>
      <c r="F613" s="193"/>
      <c r="G613" s="193"/>
      <c r="H613" s="193"/>
      <c r="I613" s="193"/>
      <c r="J613" s="193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</row>
    <row r="614" spans="1:26">
      <c r="A614" s="193"/>
      <c r="B614" s="193"/>
      <c r="C614" s="193"/>
      <c r="D614" s="193"/>
      <c r="E614" s="193"/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</row>
    <row r="615" spans="1:26">
      <c r="A615" s="193"/>
      <c r="B615" s="193"/>
      <c r="C615" s="193"/>
      <c r="D615" s="193"/>
      <c r="E615" s="193"/>
      <c r="F615" s="193"/>
      <c r="G615" s="193"/>
      <c r="H615" s="193"/>
      <c r="I615" s="193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</row>
    <row r="616" spans="1:26">
      <c r="A616" s="193"/>
      <c r="B616" s="193"/>
      <c r="C616" s="193"/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</row>
    <row r="617" spans="1:26">
      <c r="A617" s="193"/>
      <c r="B617" s="193"/>
      <c r="C617" s="193"/>
      <c r="D617" s="193"/>
      <c r="E617" s="193"/>
      <c r="F617" s="193"/>
      <c r="G617" s="193"/>
      <c r="H617" s="193"/>
      <c r="I617" s="193"/>
      <c r="J617" s="193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</row>
    <row r="618" spans="1:26">
      <c r="A618" s="193"/>
      <c r="B618" s="193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</row>
    <row r="619" spans="1:26">
      <c r="A619" s="193"/>
      <c r="B619" s="193"/>
      <c r="C619" s="193"/>
      <c r="D619" s="193"/>
      <c r="E619" s="193"/>
      <c r="F619" s="193"/>
      <c r="G619" s="193"/>
      <c r="H619" s="193"/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</row>
    <row r="620" spans="1:26">
      <c r="A620" s="193"/>
      <c r="B620" s="193"/>
      <c r="C620" s="193"/>
      <c r="D620" s="193"/>
      <c r="E620" s="193"/>
      <c r="F620" s="193"/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</row>
    <row r="621" spans="1:26">
      <c r="A621" s="193"/>
      <c r="B621" s="193"/>
      <c r="C621" s="193"/>
      <c r="D621" s="193"/>
      <c r="E621" s="193"/>
      <c r="F621" s="193"/>
      <c r="G621" s="193"/>
      <c r="H621" s="193"/>
      <c r="I621" s="193"/>
      <c r="J621" s="193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</row>
    <row r="622" spans="1:26">
      <c r="A622" s="193"/>
      <c r="B622" s="193"/>
      <c r="C622" s="193"/>
      <c r="D622" s="193"/>
      <c r="E622" s="193"/>
      <c r="F622" s="193"/>
      <c r="G622" s="193"/>
      <c r="H622" s="193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</row>
    <row r="623" spans="1:26">
      <c r="A623" s="193"/>
      <c r="B623" s="193"/>
      <c r="C623" s="193"/>
      <c r="D623" s="193"/>
      <c r="E623" s="193"/>
      <c r="F623" s="193"/>
      <c r="G623" s="193"/>
      <c r="H623" s="193"/>
      <c r="I623" s="193"/>
      <c r="J623" s="193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</row>
    <row r="624" spans="1:26">
      <c r="A624" s="193"/>
      <c r="B624" s="193"/>
      <c r="C624" s="193"/>
      <c r="D624" s="193"/>
      <c r="E624" s="193"/>
      <c r="F624" s="193"/>
      <c r="G624" s="193"/>
      <c r="H624" s="193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</row>
    <row r="625" spans="1:26">
      <c r="A625" s="193"/>
      <c r="B625" s="193"/>
      <c r="C625" s="193"/>
      <c r="D625" s="193"/>
      <c r="E625" s="193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</row>
    <row r="626" spans="1:26">
      <c r="A626" s="193"/>
      <c r="B626" s="193"/>
      <c r="C626" s="193"/>
      <c r="D626" s="193"/>
      <c r="E626" s="193"/>
      <c r="F626" s="193"/>
      <c r="G626" s="193"/>
      <c r="H626" s="193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</row>
    <row r="627" spans="1:26">
      <c r="A627" s="193"/>
      <c r="B627" s="193"/>
      <c r="C627" s="193"/>
      <c r="D627" s="193"/>
      <c r="E627" s="193"/>
      <c r="F627" s="193"/>
      <c r="G627" s="193"/>
      <c r="H627" s="193"/>
      <c r="I627" s="193"/>
      <c r="J627" s="193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</row>
    <row r="628" spans="1:26">
      <c r="A628" s="193"/>
      <c r="B628" s="193"/>
      <c r="C628" s="193"/>
      <c r="D628" s="193"/>
      <c r="E628" s="193"/>
      <c r="F628" s="193"/>
      <c r="G628" s="193"/>
      <c r="H628" s="193"/>
      <c r="I628" s="193"/>
      <c r="J628" s="193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</row>
    <row r="629" spans="1:26">
      <c r="A629" s="193"/>
      <c r="B629" s="193"/>
      <c r="C629" s="193"/>
      <c r="D629" s="193"/>
      <c r="E629" s="193"/>
      <c r="F629" s="193"/>
      <c r="G629" s="193"/>
      <c r="H629" s="193"/>
      <c r="I629" s="193"/>
      <c r="J629" s="193"/>
      <c r="K629" s="193"/>
      <c r="L629" s="193"/>
      <c r="M629" s="193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</row>
    <row r="630" spans="1:26">
      <c r="A630" s="193"/>
      <c r="B630" s="193"/>
      <c r="C630" s="193"/>
      <c r="D630" s="193"/>
      <c r="E630" s="193"/>
      <c r="F630" s="193"/>
      <c r="G630" s="193"/>
      <c r="H630" s="193"/>
      <c r="I630" s="193"/>
      <c r="J630" s="193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</row>
    <row r="631" spans="1:26">
      <c r="A631" s="193"/>
      <c r="B631" s="193"/>
      <c r="C631" s="193"/>
      <c r="D631" s="193"/>
      <c r="E631" s="193"/>
      <c r="F631" s="193"/>
      <c r="G631" s="193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</row>
    <row r="632" spans="1:26">
      <c r="A632" s="193"/>
      <c r="B632" s="193"/>
      <c r="C632" s="193"/>
      <c r="D632" s="193"/>
      <c r="E632" s="193"/>
      <c r="F632" s="193"/>
      <c r="G632" s="193"/>
      <c r="H632" s="193"/>
      <c r="I632" s="193"/>
      <c r="J632" s="193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</row>
    <row r="633" spans="1:26">
      <c r="A633" s="193"/>
      <c r="B633" s="193"/>
      <c r="C633" s="193"/>
      <c r="D633" s="193"/>
      <c r="E633" s="193"/>
      <c r="F633" s="193"/>
      <c r="G633" s="193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</row>
    <row r="634" spans="1:26">
      <c r="A634" s="193"/>
      <c r="B634" s="193"/>
      <c r="C634" s="193"/>
      <c r="D634" s="193"/>
      <c r="E634" s="193"/>
      <c r="F634" s="193"/>
      <c r="G634" s="193"/>
      <c r="H634" s="193"/>
      <c r="I634" s="193"/>
      <c r="J634" s="193"/>
      <c r="K634" s="193"/>
      <c r="L634" s="193"/>
      <c r="M634" s="193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3"/>
    </row>
    <row r="635" spans="1:26">
      <c r="A635" s="193"/>
      <c r="B635" s="193"/>
      <c r="C635" s="193"/>
      <c r="D635" s="193"/>
      <c r="E635" s="193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</row>
    <row r="636" spans="1:26">
      <c r="A636" s="193"/>
      <c r="B636" s="193"/>
      <c r="C636" s="193"/>
      <c r="D636" s="193"/>
      <c r="E636" s="193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</row>
    <row r="637" spans="1:26">
      <c r="A637" s="193"/>
      <c r="B637" s="193"/>
      <c r="C637" s="193"/>
      <c r="D637" s="193"/>
      <c r="E637" s="193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</row>
    <row r="638" spans="1:26">
      <c r="A638" s="193"/>
      <c r="B638" s="193"/>
      <c r="C638" s="193"/>
      <c r="D638" s="193"/>
      <c r="E638" s="193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</row>
    <row r="639" spans="1:26">
      <c r="A639" s="193"/>
      <c r="B639" s="193"/>
      <c r="C639" s="193"/>
      <c r="D639" s="193"/>
      <c r="E639" s="193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</row>
    <row r="640" spans="1:26">
      <c r="A640" s="193"/>
      <c r="B640" s="193"/>
      <c r="C640" s="193"/>
      <c r="D640" s="193"/>
      <c r="E640" s="193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</row>
    <row r="641" spans="1:26">
      <c r="A641" s="193"/>
      <c r="B641" s="193"/>
      <c r="C641" s="193"/>
      <c r="D641" s="193"/>
      <c r="E641" s="193"/>
      <c r="F641" s="193"/>
      <c r="G641" s="193"/>
      <c r="H641" s="193"/>
      <c r="I641" s="193"/>
      <c r="J641" s="193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</row>
    <row r="642" spans="1:26">
      <c r="A642" s="193"/>
      <c r="B642" s="193"/>
      <c r="C642" s="193"/>
      <c r="D642" s="193"/>
      <c r="E642" s="193"/>
      <c r="F642" s="193"/>
      <c r="G642" s="193"/>
      <c r="H642" s="193"/>
      <c r="I642" s="193"/>
      <c r="J642" s="193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</row>
    <row r="643" spans="1:26">
      <c r="A643" s="193"/>
      <c r="B643" s="193"/>
      <c r="C643" s="193"/>
      <c r="D643" s="193"/>
      <c r="E643" s="193"/>
      <c r="F643" s="193"/>
      <c r="G643" s="193"/>
      <c r="H643" s="193"/>
      <c r="I643" s="193"/>
      <c r="J643" s="193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</row>
    <row r="644" spans="1:26">
      <c r="A644" s="193"/>
      <c r="B644" s="193"/>
      <c r="C644" s="193"/>
      <c r="D644" s="193"/>
      <c r="E644" s="193"/>
      <c r="F644" s="193"/>
      <c r="G644" s="193"/>
      <c r="H644" s="193"/>
      <c r="I644" s="193"/>
      <c r="J644" s="193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</row>
    <row r="645" spans="1:26">
      <c r="A645" s="193"/>
      <c r="B645" s="193"/>
      <c r="C645" s="193"/>
      <c r="D645" s="193"/>
      <c r="E645" s="193"/>
      <c r="F645" s="193"/>
      <c r="G645" s="193"/>
      <c r="H645" s="193"/>
      <c r="I645" s="193"/>
      <c r="J645" s="193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</row>
    <row r="646" spans="1:26">
      <c r="A646" s="193"/>
      <c r="B646" s="193"/>
      <c r="C646" s="193"/>
      <c r="D646" s="193"/>
      <c r="E646" s="193"/>
      <c r="F646" s="193"/>
      <c r="G646" s="193"/>
      <c r="H646" s="193"/>
      <c r="I646" s="193"/>
      <c r="J646" s="193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</row>
    <row r="647" spans="1:26">
      <c r="A647" s="193"/>
      <c r="B647" s="193"/>
      <c r="C647" s="193"/>
      <c r="D647" s="193"/>
      <c r="E647" s="193"/>
      <c r="F647" s="193"/>
      <c r="G647" s="193"/>
      <c r="H647" s="193"/>
      <c r="I647" s="193"/>
      <c r="J647" s="193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</row>
    <row r="648" spans="1:26">
      <c r="A648" s="193"/>
      <c r="B648" s="193"/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</row>
    <row r="649" spans="1:26">
      <c r="A649" s="193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</row>
    <row r="650" spans="1:26">
      <c r="A650" s="193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</row>
    <row r="651" spans="1:26">
      <c r="A651" s="193"/>
      <c r="B651" s="193"/>
      <c r="C651" s="193"/>
      <c r="D651" s="193"/>
      <c r="E651" s="193"/>
      <c r="F651" s="193"/>
      <c r="G651" s="193"/>
      <c r="H651" s="193"/>
      <c r="I651" s="193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</row>
    <row r="652" spans="1:26">
      <c r="A652" s="193"/>
      <c r="B652" s="193"/>
      <c r="C652" s="193"/>
      <c r="D652" s="193"/>
      <c r="E652" s="193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</row>
    <row r="653" spans="1:26">
      <c r="A653" s="193"/>
      <c r="B653" s="193"/>
      <c r="C653" s="193"/>
      <c r="D653" s="193"/>
      <c r="E653" s="193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</row>
    <row r="654" spans="1:26">
      <c r="A654" s="193"/>
      <c r="B654" s="193"/>
      <c r="C654" s="193"/>
      <c r="D654" s="193"/>
      <c r="E654" s="193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</row>
    <row r="655" spans="1:26">
      <c r="A655" s="193"/>
      <c r="B655" s="193"/>
      <c r="C655" s="193"/>
      <c r="D655" s="193"/>
      <c r="E655" s="193"/>
      <c r="F655" s="193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</row>
    <row r="656" spans="1:26">
      <c r="A656" s="193"/>
      <c r="B656" s="193"/>
      <c r="C656" s="193"/>
      <c r="D656" s="193"/>
      <c r="E656" s="193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</row>
    <row r="657" spans="1:26">
      <c r="A657" s="193"/>
      <c r="B657" s="193"/>
      <c r="C657" s="193"/>
      <c r="D657" s="193"/>
      <c r="E657" s="193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</row>
    <row r="658" spans="1:26">
      <c r="A658" s="193"/>
      <c r="B658" s="193"/>
      <c r="C658" s="193"/>
      <c r="D658" s="193"/>
      <c r="E658" s="193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</row>
    <row r="659" spans="1:26">
      <c r="A659" s="193"/>
      <c r="B659" s="193"/>
      <c r="C659" s="193"/>
      <c r="D659" s="193"/>
      <c r="E659" s="193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</row>
    <row r="660" spans="1:26">
      <c r="A660" s="193"/>
      <c r="B660" s="193"/>
      <c r="C660" s="193"/>
      <c r="D660" s="193"/>
      <c r="E660" s="193"/>
      <c r="F660" s="193"/>
      <c r="G660" s="193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</row>
    <row r="661" spans="1:26">
      <c r="A661" s="193"/>
      <c r="B661" s="193"/>
      <c r="C661" s="193"/>
      <c r="D661" s="193"/>
      <c r="E661" s="193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</row>
    <row r="662" spans="1:26">
      <c r="A662" s="193"/>
      <c r="B662" s="193"/>
      <c r="C662" s="193"/>
      <c r="D662" s="193"/>
      <c r="E662" s="193"/>
      <c r="F662" s="193"/>
      <c r="G662" s="193"/>
      <c r="H662" s="193"/>
      <c r="I662" s="193"/>
      <c r="J662" s="193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</row>
    <row r="663" spans="1:26">
      <c r="A663" s="193"/>
      <c r="B663" s="193"/>
      <c r="C663" s="193"/>
      <c r="D663" s="193"/>
      <c r="E663" s="193"/>
      <c r="F663" s="193"/>
      <c r="G663" s="193"/>
      <c r="H663" s="193"/>
      <c r="I663" s="193"/>
      <c r="J663" s="193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</row>
    <row r="664" spans="1:26">
      <c r="A664" s="193"/>
      <c r="B664" s="193"/>
      <c r="C664" s="193"/>
      <c r="D664" s="193"/>
      <c r="E664" s="193"/>
      <c r="F664" s="193"/>
      <c r="G664" s="193"/>
      <c r="H664" s="193"/>
      <c r="I664" s="193"/>
      <c r="J664" s="193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</row>
    <row r="665" spans="1:26">
      <c r="A665" s="193"/>
      <c r="B665" s="193"/>
      <c r="C665" s="193"/>
      <c r="D665" s="193"/>
      <c r="E665" s="193"/>
      <c r="F665" s="193"/>
      <c r="G665" s="193"/>
      <c r="H665" s="193"/>
      <c r="I665" s="193"/>
      <c r="J665" s="193"/>
      <c r="K665" s="193"/>
      <c r="L665" s="193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</row>
    <row r="666" spans="1:26">
      <c r="A666" s="193"/>
      <c r="B666" s="193"/>
      <c r="C666" s="193"/>
      <c r="D666" s="193"/>
      <c r="E666" s="193"/>
      <c r="F666" s="193"/>
      <c r="G666" s="193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</row>
    <row r="667" spans="1:26">
      <c r="A667" s="193"/>
      <c r="B667" s="193"/>
      <c r="C667" s="193"/>
      <c r="D667" s="193"/>
      <c r="E667" s="193"/>
      <c r="F667" s="193"/>
      <c r="G667" s="193"/>
      <c r="H667" s="193"/>
      <c r="I667" s="193"/>
      <c r="J667" s="193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</row>
    <row r="668" spans="1:26">
      <c r="A668" s="193"/>
      <c r="B668" s="193"/>
      <c r="C668" s="193"/>
      <c r="D668" s="193"/>
      <c r="E668" s="193"/>
      <c r="F668" s="193"/>
      <c r="G668" s="193"/>
      <c r="H668" s="193"/>
      <c r="I668" s="193"/>
      <c r="J668" s="193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</row>
    <row r="669" spans="1:26">
      <c r="A669" s="193"/>
      <c r="B669" s="193"/>
      <c r="C669" s="193"/>
      <c r="D669" s="193"/>
      <c r="E669" s="193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</row>
    <row r="670" spans="1:26">
      <c r="A670" s="193"/>
      <c r="B670" s="193"/>
      <c r="C670" s="193"/>
      <c r="D670" s="193"/>
      <c r="E670" s="193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</row>
    <row r="671" spans="1:26">
      <c r="A671" s="193"/>
      <c r="B671" s="193"/>
      <c r="C671" s="193"/>
      <c r="D671" s="193"/>
      <c r="E671" s="193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</row>
    <row r="672" spans="1:26">
      <c r="A672" s="193"/>
      <c r="B672" s="193"/>
      <c r="C672" s="193"/>
      <c r="D672" s="193"/>
      <c r="E672" s="193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</row>
    <row r="673" spans="1:26">
      <c r="A673" s="193"/>
      <c r="B673" s="193"/>
      <c r="C673" s="193"/>
      <c r="D673" s="193"/>
      <c r="E673" s="193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</row>
    <row r="674" spans="1:26">
      <c r="A674" s="193"/>
      <c r="B674" s="193"/>
      <c r="C674" s="193"/>
      <c r="D674" s="193"/>
      <c r="E674" s="193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</row>
    <row r="675" spans="1:26">
      <c r="A675" s="193"/>
      <c r="B675" s="193"/>
      <c r="C675" s="193"/>
      <c r="D675" s="193"/>
      <c r="E675" s="193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</row>
    <row r="676" spans="1:26">
      <c r="A676" s="193"/>
      <c r="B676" s="193"/>
      <c r="C676" s="193"/>
      <c r="D676" s="193"/>
      <c r="E676" s="193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</row>
    <row r="677" spans="1:26">
      <c r="A677" s="193"/>
      <c r="B677" s="193"/>
      <c r="C677" s="193"/>
      <c r="D677" s="193"/>
      <c r="E677" s="193"/>
      <c r="F677" s="193"/>
      <c r="G677" s="193"/>
      <c r="H677" s="193"/>
      <c r="I677" s="193"/>
      <c r="J677" s="193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</row>
    <row r="678" spans="1:26">
      <c r="A678" s="193"/>
      <c r="B678" s="193"/>
      <c r="C678" s="193"/>
      <c r="D678" s="193"/>
      <c r="E678" s="193"/>
      <c r="F678" s="193"/>
      <c r="G678" s="193"/>
      <c r="H678" s="193"/>
      <c r="I678" s="193"/>
      <c r="J678" s="193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</row>
    <row r="679" spans="1:26">
      <c r="A679" s="193"/>
      <c r="B679" s="193"/>
      <c r="C679" s="193"/>
      <c r="D679" s="193"/>
      <c r="E679" s="193"/>
      <c r="F679" s="193"/>
      <c r="G679" s="193"/>
      <c r="H679" s="193"/>
      <c r="I679" s="193"/>
      <c r="J679" s="193"/>
      <c r="K679" s="193"/>
      <c r="L679" s="193"/>
      <c r="M679" s="193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3"/>
    </row>
    <row r="680" spans="1:26">
      <c r="A680" s="193"/>
      <c r="B680" s="193"/>
      <c r="C680" s="193"/>
      <c r="D680" s="193"/>
      <c r="E680" s="193"/>
      <c r="F680" s="193"/>
      <c r="G680" s="193"/>
      <c r="H680" s="193"/>
      <c r="I680" s="193"/>
      <c r="J680" s="193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</row>
    <row r="681" spans="1:26">
      <c r="A681" s="193"/>
      <c r="B681" s="193"/>
      <c r="C681" s="193"/>
      <c r="D681" s="193"/>
      <c r="E681" s="193"/>
      <c r="F681" s="193"/>
      <c r="G681" s="193"/>
      <c r="H681" s="193"/>
      <c r="I681" s="193"/>
      <c r="J681" s="193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</row>
    <row r="682" spans="1:26">
      <c r="A682" s="193"/>
      <c r="B682" s="193"/>
      <c r="C682" s="193"/>
      <c r="D682" s="193"/>
      <c r="E682" s="193"/>
      <c r="F682" s="193"/>
      <c r="G682" s="193"/>
      <c r="H682" s="193"/>
      <c r="I682" s="193"/>
      <c r="J682" s="193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</row>
    <row r="683" spans="1:26">
      <c r="A683" s="193"/>
      <c r="B683" s="193"/>
      <c r="C683" s="193"/>
      <c r="D683" s="193"/>
      <c r="E683" s="193"/>
      <c r="F683" s="193"/>
      <c r="G683" s="193"/>
      <c r="H683" s="193"/>
      <c r="I683" s="193"/>
      <c r="J683" s="193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</row>
    <row r="684" spans="1:26">
      <c r="A684" s="193"/>
      <c r="B684" s="193"/>
      <c r="C684" s="193"/>
      <c r="D684" s="193"/>
      <c r="E684" s="193"/>
      <c r="F684" s="193"/>
      <c r="G684" s="193"/>
      <c r="H684" s="193"/>
      <c r="I684" s="193"/>
      <c r="J684" s="193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</row>
    <row r="685" spans="1:26">
      <c r="A685" s="193"/>
      <c r="B685" s="193"/>
      <c r="C685" s="193"/>
      <c r="D685" s="193"/>
      <c r="E685" s="193"/>
      <c r="F685" s="193"/>
      <c r="G685" s="193"/>
      <c r="H685" s="193"/>
      <c r="I685" s="193"/>
      <c r="J685" s="193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</row>
    <row r="686" spans="1:26">
      <c r="A686" s="193"/>
      <c r="B686" s="193"/>
      <c r="C686" s="193"/>
      <c r="D686" s="193"/>
      <c r="E686" s="193"/>
      <c r="F686" s="193"/>
      <c r="G686" s="193"/>
      <c r="H686" s="193"/>
      <c r="I686" s="193"/>
      <c r="J686" s="193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</row>
    <row r="687" spans="1:26">
      <c r="A687" s="193"/>
      <c r="B687" s="193"/>
      <c r="C687" s="193"/>
      <c r="D687" s="193"/>
      <c r="E687" s="193"/>
      <c r="F687" s="193"/>
      <c r="G687" s="193"/>
      <c r="H687" s="193"/>
      <c r="I687" s="193"/>
      <c r="J687" s="193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</row>
    <row r="688" spans="1:26">
      <c r="A688" s="193"/>
      <c r="B688" s="193"/>
      <c r="C688" s="193"/>
      <c r="D688" s="193"/>
      <c r="E688" s="193"/>
      <c r="F688" s="193"/>
      <c r="G688" s="193"/>
      <c r="H688" s="193"/>
      <c r="I688" s="193"/>
      <c r="J688" s="193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</row>
    <row r="689" spans="1:26">
      <c r="A689" s="193"/>
      <c r="B689" s="193"/>
      <c r="C689" s="193"/>
      <c r="D689" s="193"/>
      <c r="E689" s="193"/>
      <c r="F689" s="193"/>
      <c r="G689" s="193"/>
      <c r="H689" s="193"/>
      <c r="I689" s="193"/>
      <c r="J689" s="193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</row>
    <row r="690" spans="1:26">
      <c r="A690" s="193"/>
      <c r="B690" s="193"/>
      <c r="C690" s="193"/>
      <c r="D690" s="193"/>
      <c r="E690" s="193"/>
      <c r="F690" s="193"/>
      <c r="G690" s="193"/>
      <c r="H690" s="193"/>
      <c r="I690" s="193"/>
      <c r="J690" s="193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</row>
    <row r="691" spans="1:26">
      <c r="A691" s="193"/>
      <c r="B691" s="193"/>
      <c r="C691" s="193"/>
      <c r="D691" s="193"/>
      <c r="E691" s="193"/>
      <c r="F691" s="193"/>
      <c r="G691" s="193"/>
      <c r="H691" s="193"/>
      <c r="I691" s="193"/>
      <c r="J691" s="193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</row>
    <row r="692" spans="1:26">
      <c r="A692" s="193"/>
      <c r="B692" s="193"/>
      <c r="C692" s="193"/>
      <c r="D692" s="193"/>
      <c r="E692" s="193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</row>
    <row r="693" spans="1:26">
      <c r="A693" s="193"/>
      <c r="B693" s="193"/>
      <c r="C693" s="193"/>
      <c r="D693" s="193"/>
      <c r="E693" s="193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</row>
    <row r="694" spans="1:26">
      <c r="A694" s="193"/>
      <c r="B694" s="193"/>
      <c r="C694" s="193"/>
      <c r="D694" s="193"/>
      <c r="E694" s="193"/>
      <c r="F694" s="193"/>
      <c r="G694" s="193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</row>
    <row r="695" spans="1:26">
      <c r="A695" s="193"/>
      <c r="B695" s="193"/>
      <c r="C695" s="193"/>
      <c r="D695" s="193"/>
      <c r="E695" s="193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</row>
    <row r="696" spans="1:26">
      <c r="A696" s="193"/>
      <c r="B696" s="193"/>
      <c r="C696" s="193"/>
      <c r="D696" s="193"/>
      <c r="E696" s="193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</row>
    <row r="697" spans="1:26">
      <c r="A697" s="193"/>
      <c r="B697" s="193"/>
      <c r="C697" s="193"/>
      <c r="D697" s="193"/>
      <c r="E697" s="193"/>
      <c r="F697" s="193"/>
      <c r="G697" s="193"/>
      <c r="H697" s="193"/>
      <c r="I697" s="193"/>
      <c r="J697" s="193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</row>
    <row r="698" spans="1:26">
      <c r="A698" s="193"/>
      <c r="B698" s="193"/>
      <c r="C698" s="193"/>
      <c r="D698" s="193"/>
      <c r="E698" s="193"/>
      <c r="F698" s="193"/>
      <c r="G698" s="193"/>
      <c r="H698" s="193"/>
      <c r="I698" s="193"/>
      <c r="J698" s="193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</row>
    <row r="699" spans="1:26">
      <c r="A699" s="193"/>
      <c r="B699" s="193"/>
      <c r="C699" s="193"/>
      <c r="D699" s="193"/>
      <c r="E699" s="193"/>
      <c r="F699" s="193"/>
      <c r="G699" s="193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</row>
    <row r="700" spans="1:26">
      <c r="A700" s="193"/>
      <c r="B700" s="193"/>
      <c r="C700" s="193"/>
      <c r="D700" s="193"/>
      <c r="E700" s="193"/>
      <c r="F700" s="193"/>
      <c r="G700" s="193"/>
      <c r="H700" s="193"/>
      <c r="I700" s="193"/>
      <c r="J700" s="193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</row>
    <row r="701" spans="1:26">
      <c r="A701" s="193"/>
      <c r="B701" s="193"/>
      <c r="C701" s="193"/>
      <c r="D701" s="193"/>
      <c r="E701" s="193"/>
      <c r="F701" s="193"/>
      <c r="G701" s="193"/>
      <c r="H701" s="193"/>
      <c r="I701" s="193"/>
      <c r="J701" s="193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</row>
    <row r="702" spans="1:26">
      <c r="A702" s="193"/>
      <c r="B702" s="193"/>
      <c r="C702" s="193"/>
      <c r="D702" s="193"/>
      <c r="E702" s="193"/>
      <c r="F702" s="193"/>
      <c r="G702" s="193"/>
      <c r="H702" s="193"/>
      <c r="I702" s="193"/>
      <c r="J702" s="193"/>
      <c r="K702" s="193"/>
      <c r="L702" s="193"/>
      <c r="M702" s="193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3"/>
    </row>
    <row r="703" spans="1:26">
      <c r="A703" s="193"/>
      <c r="B703" s="193"/>
      <c r="C703" s="193"/>
      <c r="D703" s="193"/>
      <c r="E703" s="193"/>
      <c r="F703" s="193"/>
      <c r="G703" s="193"/>
      <c r="H703" s="193"/>
      <c r="I703" s="193"/>
      <c r="J703" s="193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</row>
    <row r="704" spans="1:26">
      <c r="A704" s="193"/>
      <c r="B704" s="193"/>
      <c r="C704" s="193"/>
      <c r="D704" s="193"/>
      <c r="E704" s="193"/>
      <c r="F704" s="193"/>
      <c r="G704" s="193"/>
      <c r="H704" s="193"/>
      <c r="I704" s="193"/>
      <c r="J704" s="193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</row>
    <row r="705" spans="1:26">
      <c r="A705" s="193"/>
      <c r="B705" s="193"/>
      <c r="C705" s="193"/>
      <c r="D705" s="193"/>
      <c r="E705" s="193"/>
      <c r="F705" s="193"/>
      <c r="G705" s="193"/>
      <c r="H705" s="193"/>
      <c r="I705" s="193"/>
      <c r="J705" s="193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</row>
    <row r="706" spans="1:26">
      <c r="A706" s="193"/>
      <c r="B706" s="193"/>
      <c r="C706" s="193"/>
      <c r="D706" s="193"/>
      <c r="E706" s="193"/>
      <c r="F706" s="193"/>
      <c r="G706" s="193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</row>
    <row r="707" spans="1:26">
      <c r="A707" s="193"/>
      <c r="B707" s="193"/>
      <c r="C707" s="193"/>
      <c r="D707" s="193"/>
      <c r="E707" s="193"/>
      <c r="F707" s="193"/>
      <c r="G707" s="193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</row>
    <row r="708" spans="1:26">
      <c r="A708" s="193"/>
      <c r="B708" s="193"/>
      <c r="C708" s="193"/>
      <c r="D708" s="193"/>
      <c r="E708" s="193"/>
      <c r="F708" s="193"/>
      <c r="G708" s="193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</row>
    <row r="709" spans="1:26">
      <c r="A709" s="193"/>
      <c r="B709" s="193"/>
      <c r="C709" s="193"/>
      <c r="D709" s="193"/>
      <c r="E709" s="193"/>
      <c r="F709" s="193"/>
      <c r="G709" s="193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</row>
    <row r="710" spans="1:26">
      <c r="A710" s="193"/>
      <c r="B710" s="193"/>
      <c r="C710" s="193"/>
      <c r="D710" s="193"/>
      <c r="E710" s="193"/>
      <c r="F710" s="193"/>
      <c r="G710" s="193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</row>
    <row r="711" spans="1:26">
      <c r="A711" s="193"/>
      <c r="B711" s="193"/>
      <c r="C711" s="193"/>
      <c r="D711" s="193"/>
      <c r="E711" s="193"/>
      <c r="F711" s="193"/>
      <c r="G711" s="193"/>
      <c r="H711" s="193"/>
      <c r="I711" s="193"/>
      <c r="J711" s="193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</row>
    <row r="712" spans="1:26">
      <c r="A712" s="193"/>
      <c r="B712" s="193"/>
      <c r="C712" s="193"/>
      <c r="D712" s="193"/>
      <c r="E712" s="193"/>
      <c r="F712" s="193"/>
      <c r="G712" s="193"/>
      <c r="H712" s="193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</row>
    <row r="713" spans="1:26">
      <c r="A713" s="193"/>
      <c r="B713" s="193"/>
      <c r="C713" s="193"/>
      <c r="D713" s="193"/>
      <c r="E713" s="193"/>
      <c r="F713" s="193"/>
      <c r="G713" s="193"/>
      <c r="H713" s="193"/>
      <c r="I713" s="193"/>
      <c r="J713" s="193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</row>
    <row r="714" spans="1:26">
      <c r="A714" s="193"/>
      <c r="B714" s="193"/>
      <c r="C714" s="193"/>
      <c r="D714" s="193"/>
      <c r="E714" s="193"/>
      <c r="F714" s="193"/>
      <c r="G714" s="193"/>
      <c r="H714" s="193"/>
      <c r="I714" s="193"/>
      <c r="J714" s="193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</row>
    <row r="715" spans="1:26">
      <c r="A715" s="193"/>
      <c r="B715" s="193"/>
      <c r="C715" s="193"/>
      <c r="D715" s="193"/>
      <c r="E715" s="193"/>
      <c r="F715" s="193"/>
      <c r="G715" s="193"/>
      <c r="H715" s="193"/>
      <c r="I715" s="193"/>
      <c r="J715" s="193"/>
      <c r="K715" s="193"/>
      <c r="L715" s="193"/>
      <c r="M715" s="193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3"/>
    </row>
    <row r="716" spans="1:26">
      <c r="A716" s="193"/>
      <c r="B716" s="193"/>
      <c r="C716" s="193"/>
      <c r="D716" s="193"/>
      <c r="E716" s="193"/>
      <c r="F716" s="193"/>
      <c r="G716" s="193"/>
      <c r="H716" s="193"/>
      <c r="I716" s="193"/>
      <c r="J716" s="193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</row>
    <row r="717" spans="1:26">
      <c r="A717" s="193"/>
      <c r="B717" s="193"/>
      <c r="C717" s="193"/>
      <c r="D717" s="193"/>
      <c r="E717" s="193"/>
      <c r="F717" s="193"/>
      <c r="G717" s="193"/>
      <c r="H717" s="193"/>
      <c r="I717" s="193"/>
      <c r="J717" s="193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</row>
    <row r="718" spans="1:26">
      <c r="A718" s="193"/>
      <c r="B718" s="193"/>
      <c r="C718" s="193"/>
      <c r="D718" s="193"/>
      <c r="E718" s="193"/>
      <c r="F718" s="193"/>
      <c r="G718" s="193"/>
      <c r="H718" s="193"/>
      <c r="I718" s="193"/>
      <c r="J718" s="193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</row>
    <row r="719" spans="1:26">
      <c r="A719" s="193"/>
      <c r="B719" s="193"/>
      <c r="C719" s="193"/>
      <c r="D719" s="193"/>
      <c r="E719" s="193"/>
      <c r="F719" s="193"/>
      <c r="G719" s="193"/>
      <c r="H719" s="193"/>
      <c r="I719" s="193"/>
      <c r="J719" s="193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</row>
    <row r="720" spans="1:26">
      <c r="A720" s="193"/>
      <c r="B720" s="193"/>
      <c r="C720" s="193"/>
      <c r="D720" s="193"/>
      <c r="E720" s="193"/>
      <c r="F720" s="193"/>
      <c r="G720" s="193"/>
      <c r="H720" s="193"/>
      <c r="I720" s="193"/>
      <c r="J720" s="193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</row>
    <row r="721" spans="1:26">
      <c r="A721" s="193"/>
      <c r="B721" s="193"/>
      <c r="C721" s="193"/>
      <c r="D721" s="193"/>
      <c r="E721" s="193"/>
      <c r="F721" s="193"/>
      <c r="G721" s="193"/>
      <c r="H721" s="193"/>
      <c r="I721" s="193"/>
      <c r="J721" s="193"/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</row>
    <row r="722" spans="1:26">
      <c r="A722" s="193"/>
      <c r="B722" s="193"/>
      <c r="C722" s="193"/>
      <c r="D722" s="193"/>
      <c r="E722" s="193"/>
      <c r="F722" s="193"/>
      <c r="G722" s="193"/>
      <c r="H722" s="193"/>
      <c r="I722" s="193"/>
      <c r="J722" s="193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</row>
    <row r="723" spans="1:26">
      <c r="A723" s="193"/>
      <c r="B723" s="193"/>
      <c r="C723" s="193"/>
      <c r="D723" s="193"/>
      <c r="E723" s="193"/>
      <c r="F723" s="193"/>
      <c r="G723" s="193"/>
      <c r="H723" s="193"/>
      <c r="I723" s="193"/>
      <c r="J723" s="193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</row>
    <row r="724" spans="1:26">
      <c r="A724" s="193"/>
      <c r="B724" s="193"/>
      <c r="C724" s="193"/>
      <c r="D724" s="193"/>
      <c r="E724" s="193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</row>
    <row r="725" spans="1:26">
      <c r="A725" s="193"/>
      <c r="B725" s="193"/>
      <c r="C725" s="193"/>
      <c r="D725" s="193"/>
      <c r="E725" s="193"/>
      <c r="F725" s="193"/>
      <c r="G725" s="193"/>
      <c r="H725" s="193"/>
      <c r="I725" s="193"/>
      <c r="J725" s="193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</row>
    <row r="726" spans="1:26">
      <c r="A726" s="193"/>
      <c r="B726" s="193"/>
      <c r="C726" s="193"/>
      <c r="D726" s="193"/>
      <c r="E726" s="193"/>
      <c r="F726" s="193"/>
      <c r="G726" s="193"/>
      <c r="H726" s="193"/>
      <c r="I726" s="193"/>
      <c r="J726" s="193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</row>
    <row r="727" spans="1:26">
      <c r="A727" s="193"/>
      <c r="B727" s="193"/>
      <c r="C727" s="193"/>
      <c r="D727" s="193"/>
      <c r="E727" s="193"/>
      <c r="F727" s="193"/>
      <c r="G727" s="193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</row>
    <row r="728" spans="1:26">
      <c r="A728" s="193"/>
      <c r="B728" s="193"/>
      <c r="C728" s="193"/>
      <c r="D728" s="193"/>
      <c r="E728" s="193"/>
      <c r="F728" s="193"/>
      <c r="G728" s="193"/>
      <c r="H728" s="193"/>
      <c r="I728" s="193"/>
      <c r="J728" s="193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</row>
    <row r="729" spans="1:26">
      <c r="A729" s="193"/>
      <c r="B729" s="193"/>
      <c r="C729" s="193"/>
      <c r="D729" s="193"/>
      <c r="E729" s="193"/>
      <c r="F729" s="193"/>
      <c r="G729" s="193"/>
      <c r="H729" s="193"/>
      <c r="I729" s="193"/>
      <c r="J729" s="193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</row>
    <row r="730" spans="1:26">
      <c r="A730" s="193"/>
      <c r="B730" s="193"/>
      <c r="C730" s="193"/>
      <c r="D730" s="193"/>
      <c r="E730" s="193"/>
      <c r="F730" s="193"/>
      <c r="G730" s="193"/>
      <c r="H730" s="193"/>
      <c r="I730" s="193"/>
      <c r="J730" s="193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</row>
    <row r="731" spans="1:26">
      <c r="A731" s="193"/>
      <c r="B731" s="193"/>
      <c r="C731" s="193"/>
      <c r="D731" s="193"/>
      <c r="E731" s="193"/>
      <c r="F731" s="193"/>
      <c r="G731" s="193"/>
      <c r="H731" s="193"/>
      <c r="I731" s="193"/>
      <c r="J731" s="193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</row>
    <row r="732" spans="1:26">
      <c r="A732" s="193"/>
      <c r="B732" s="193"/>
      <c r="C732" s="193"/>
      <c r="D732" s="193"/>
      <c r="E732" s="193"/>
      <c r="F732" s="193"/>
      <c r="G732" s="193"/>
      <c r="H732" s="193"/>
      <c r="I732" s="193"/>
      <c r="J732" s="193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</row>
    <row r="733" spans="1:26">
      <c r="A733" s="193"/>
      <c r="B733" s="193"/>
      <c r="C733" s="193"/>
      <c r="D733" s="193"/>
      <c r="E733" s="193"/>
      <c r="F733" s="193"/>
      <c r="G733" s="193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</row>
    <row r="734" spans="1:26">
      <c r="A734" s="193"/>
      <c r="B734" s="193"/>
      <c r="C734" s="193"/>
      <c r="D734" s="193"/>
      <c r="E734" s="193"/>
      <c r="F734" s="193"/>
      <c r="G734" s="193"/>
      <c r="H734" s="193"/>
      <c r="I734" s="193"/>
      <c r="J734" s="193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</row>
    <row r="735" spans="1:26">
      <c r="A735" s="193"/>
      <c r="B735" s="193"/>
      <c r="C735" s="193"/>
      <c r="D735" s="193"/>
      <c r="E735" s="193"/>
      <c r="F735" s="193"/>
      <c r="G735" s="193"/>
      <c r="H735" s="193"/>
      <c r="I735" s="193"/>
      <c r="J735" s="193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</row>
    <row r="736" spans="1:26">
      <c r="A736" s="193"/>
      <c r="B736" s="193"/>
      <c r="C736" s="193"/>
      <c r="D736" s="193"/>
      <c r="E736" s="193"/>
      <c r="F736" s="193"/>
      <c r="G736" s="193"/>
      <c r="H736" s="193"/>
      <c r="I736" s="193"/>
      <c r="J736" s="193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</row>
    <row r="737" spans="1:26">
      <c r="A737" s="193"/>
      <c r="B737" s="193"/>
      <c r="C737" s="193"/>
      <c r="D737" s="193"/>
      <c r="E737" s="193"/>
      <c r="F737" s="193"/>
      <c r="G737" s="193"/>
      <c r="H737" s="193"/>
      <c r="I737" s="193"/>
      <c r="J737" s="193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</row>
    <row r="738" spans="1:26">
      <c r="A738" s="193"/>
      <c r="B738" s="193"/>
      <c r="C738" s="193"/>
      <c r="D738" s="193"/>
      <c r="E738" s="193"/>
      <c r="F738" s="193"/>
      <c r="G738" s="193"/>
      <c r="H738" s="193"/>
      <c r="I738" s="193"/>
      <c r="J738" s="193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</row>
    <row r="739" spans="1:26">
      <c r="A739" s="193"/>
      <c r="B739" s="193"/>
      <c r="C739" s="193"/>
      <c r="D739" s="193"/>
      <c r="E739" s="193"/>
      <c r="F739" s="193"/>
      <c r="G739" s="193"/>
      <c r="H739" s="193"/>
      <c r="I739" s="193"/>
      <c r="J739" s="193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</row>
    <row r="740" spans="1:26">
      <c r="A740" s="193"/>
      <c r="B740" s="193"/>
      <c r="C740" s="193"/>
      <c r="D740" s="193"/>
      <c r="E740" s="193"/>
      <c r="F740" s="193"/>
      <c r="G740" s="193"/>
      <c r="H740" s="193"/>
      <c r="I740" s="193"/>
      <c r="J740" s="193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</row>
    <row r="741" spans="1:26">
      <c r="A741" s="193"/>
      <c r="B741" s="193"/>
      <c r="C741" s="193"/>
      <c r="D741" s="193"/>
      <c r="E741" s="193"/>
      <c r="F741" s="193"/>
      <c r="G741" s="193"/>
      <c r="H741" s="193"/>
      <c r="I741" s="193"/>
      <c r="J741" s="193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</row>
    <row r="742" spans="1:26">
      <c r="A742" s="193"/>
      <c r="B742" s="193"/>
      <c r="C742" s="193"/>
      <c r="D742" s="193"/>
      <c r="E742" s="193"/>
      <c r="F742" s="193"/>
      <c r="G742" s="193"/>
      <c r="H742" s="193"/>
      <c r="I742" s="193"/>
      <c r="J742" s="193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</row>
    <row r="743" spans="1:26">
      <c r="A743" s="193"/>
      <c r="B743" s="193"/>
      <c r="C743" s="193"/>
      <c r="D743" s="193"/>
      <c r="E743" s="193"/>
      <c r="F743" s="193"/>
      <c r="G743" s="193"/>
      <c r="H743" s="193"/>
      <c r="I743" s="193"/>
      <c r="J743" s="193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</row>
    <row r="744" spans="1:26">
      <c r="A744" s="193"/>
      <c r="B744" s="193"/>
      <c r="C744" s="193"/>
      <c r="D744" s="193"/>
      <c r="E744" s="193"/>
      <c r="F744" s="193"/>
      <c r="G744" s="193"/>
      <c r="H744" s="193"/>
      <c r="I744" s="193"/>
      <c r="J744" s="193"/>
      <c r="K744" s="193"/>
      <c r="L744" s="193"/>
      <c r="M744" s="193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3"/>
    </row>
    <row r="745" spans="1:26">
      <c r="A745" s="193"/>
      <c r="B745" s="193"/>
      <c r="C745" s="193"/>
      <c r="D745" s="193"/>
      <c r="E745" s="193"/>
      <c r="F745" s="193"/>
      <c r="G745" s="193"/>
      <c r="H745" s="193"/>
      <c r="I745" s="193"/>
      <c r="J745" s="193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</row>
    <row r="746" spans="1:26">
      <c r="A746" s="193"/>
      <c r="B746" s="193"/>
      <c r="C746" s="193"/>
      <c r="D746" s="193"/>
      <c r="E746" s="193"/>
      <c r="F746" s="193"/>
      <c r="G746" s="193"/>
      <c r="H746" s="193"/>
      <c r="I746" s="193"/>
      <c r="J746" s="193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</row>
    <row r="747" spans="1:26">
      <c r="A747" s="193"/>
      <c r="B747" s="193"/>
      <c r="C747" s="193"/>
      <c r="D747" s="193"/>
      <c r="E747" s="193"/>
      <c r="F747" s="193"/>
      <c r="G747" s="193"/>
      <c r="H747" s="193"/>
      <c r="I747" s="193"/>
      <c r="J747" s="193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</row>
    <row r="748" spans="1:26">
      <c r="A748" s="193"/>
      <c r="B748" s="193"/>
      <c r="C748" s="193"/>
      <c r="D748" s="193"/>
      <c r="E748" s="193"/>
      <c r="F748" s="193"/>
      <c r="G748" s="193"/>
      <c r="H748" s="193"/>
      <c r="I748" s="193"/>
      <c r="J748" s="193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</row>
    <row r="749" spans="1:26">
      <c r="A749" s="193"/>
      <c r="B749" s="193"/>
      <c r="C749" s="193"/>
      <c r="D749" s="193"/>
      <c r="E749" s="193"/>
      <c r="F749" s="193"/>
      <c r="G749" s="193"/>
      <c r="H749" s="193"/>
      <c r="I749" s="193"/>
      <c r="J749" s="193"/>
      <c r="K749" s="193"/>
      <c r="L749" s="193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</row>
    <row r="750" spans="1:26">
      <c r="A750" s="193"/>
      <c r="B750" s="193"/>
      <c r="C750" s="193"/>
      <c r="D750" s="193"/>
      <c r="E750" s="193"/>
      <c r="F750" s="193"/>
      <c r="G750" s="193"/>
      <c r="H750" s="193"/>
      <c r="I750" s="193"/>
      <c r="J750" s="193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</row>
    <row r="751" spans="1:26">
      <c r="A751" s="193"/>
      <c r="B751" s="193"/>
      <c r="C751" s="193"/>
      <c r="D751" s="193"/>
      <c r="E751" s="193"/>
      <c r="F751" s="193"/>
      <c r="G751" s="193"/>
      <c r="H751" s="193"/>
      <c r="I751" s="193"/>
      <c r="J751" s="193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</row>
    <row r="752" spans="1:26">
      <c r="A752" s="193"/>
      <c r="B752" s="193"/>
      <c r="C752" s="193"/>
      <c r="D752" s="193"/>
      <c r="E752" s="193"/>
      <c r="F752" s="193"/>
      <c r="G752" s="193"/>
      <c r="H752" s="193"/>
      <c r="I752" s="193"/>
      <c r="J752" s="193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</row>
    <row r="753" spans="1:26">
      <c r="A753" s="193"/>
      <c r="B753" s="193"/>
      <c r="C753" s="193"/>
      <c r="D753" s="193"/>
      <c r="E753" s="193"/>
      <c r="F753" s="193"/>
      <c r="G753" s="193"/>
      <c r="H753" s="193"/>
      <c r="I753" s="193"/>
      <c r="J753" s="193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</row>
    <row r="754" spans="1:26">
      <c r="A754" s="193"/>
      <c r="B754" s="193"/>
      <c r="C754" s="193"/>
      <c r="D754" s="193"/>
      <c r="E754" s="193"/>
      <c r="F754" s="193"/>
      <c r="G754" s="193"/>
      <c r="H754" s="193"/>
      <c r="I754" s="193"/>
      <c r="J754" s="193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</row>
    <row r="755" spans="1:26">
      <c r="A755" s="193"/>
      <c r="B755" s="193"/>
      <c r="C755" s="193"/>
      <c r="D755" s="193"/>
      <c r="E755" s="193"/>
      <c r="F755" s="193"/>
      <c r="G755" s="193"/>
      <c r="H755" s="193"/>
      <c r="I755" s="193"/>
      <c r="J755" s="193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</row>
    <row r="756" spans="1:26">
      <c r="A756" s="193"/>
      <c r="B756" s="193"/>
      <c r="C756" s="193"/>
      <c r="D756" s="193"/>
      <c r="E756" s="193"/>
      <c r="F756" s="193"/>
      <c r="G756" s="193"/>
      <c r="H756" s="193"/>
      <c r="I756" s="193"/>
      <c r="J756" s="193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</row>
    <row r="757" spans="1:26">
      <c r="A757" s="193"/>
      <c r="B757" s="193"/>
      <c r="C757" s="193"/>
      <c r="D757" s="193"/>
      <c r="E757" s="193"/>
      <c r="F757" s="193"/>
      <c r="G757" s="193"/>
      <c r="H757" s="193"/>
      <c r="I757" s="193"/>
      <c r="J757" s="193"/>
      <c r="K757" s="193"/>
      <c r="L757" s="193"/>
      <c r="M757" s="193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3"/>
    </row>
    <row r="758" spans="1:26">
      <c r="A758" s="193"/>
      <c r="B758" s="193"/>
      <c r="C758" s="193"/>
      <c r="D758" s="193"/>
      <c r="E758" s="193"/>
      <c r="F758" s="193"/>
      <c r="G758" s="193"/>
      <c r="H758" s="193"/>
      <c r="I758" s="193"/>
      <c r="J758" s="193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</row>
    <row r="759" spans="1:26">
      <c r="A759" s="193"/>
      <c r="B759" s="193"/>
      <c r="C759" s="193"/>
      <c r="D759" s="193"/>
      <c r="E759" s="193"/>
      <c r="F759" s="193"/>
      <c r="G759" s="193"/>
      <c r="H759" s="193"/>
      <c r="I759" s="193"/>
      <c r="J759" s="193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</row>
    <row r="760" spans="1:26">
      <c r="A760" s="193"/>
      <c r="B760" s="193"/>
      <c r="C760" s="193"/>
      <c r="D760" s="193"/>
      <c r="E760" s="193"/>
      <c r="F760" s="193"/>
      <c r="G760" s="193"/>
      <c r="H760" s="193"/>
      <c r="I760" s="193"/>
      <c r="J760" s="193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</row>
    <row r="761" spans="1:26">
      <c r="A761" s="193"/>
      <c r="B761" s="193"/>
      <c r="C761" s="193"/>
      <c r="D761" s="193"/>
      <c r="E761" s="193"/>
      <c r="F761" s="193"/>
      <c r="G761" s="193"/>
      <c r="H761" s="193"/>
      <c r="I761" s="193"/>
      <c r="J761" s="193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</row>
    <row r="762" spans="1:26">
      <c r="A762" s="193"/>
      <c r="B762" s="193"/>
      <c r="C762" s="193"/>
      <c r="D762" s="193"/>
      <c r="E762" s="193"/>
      <c r="F762" s="193"/>
      <c r="G762" s="193"/>
      <c r="H762" s="193"/>
      <c r="I762" s="193"/>
      <c r="J762" s="193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</row>
    <row r="763" spans="1:26">
      <c r="A763" s="193"/>
      <c r="B763" s="193"/>
      <c r="C763" s="193"/>
      <c r="D763" s="193"/>
      <c r="E763" s="193"/>
      <c r="F763" s="193"/>
      <c r="G763" s="193"/>
      <c r="H763" s="193"/>
      <c r="I763" s="193"/>
      <c r="J763" s="193"/>
      <c r="K763" s="193"/>
      <c r="L763" s="193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</row>
    <row r="764" spans="1:26">
      <c r="A764" s="193"/>
      <c r="B764" s="193"/>
      <c r="C764" s="193"/>
      <c r="D764" s="193"/>
      <c r="E764" s="193"/>
      <c r="F764" s="193"/>
      <c r="G764" s="193"/>
      <c r="H764" s="193"/>
      <c r="I764" s="193"/>
      <c r="J764" s="193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</row>
    <row r="765" spans="1:26">
      <c r="A765" s="193"/>
      <c r="B765" s="193"/>
      <c r="C765" s="193"/>
      <c r="D765" s="193"/>
      <c r="E765" s="193"/>
      <c r="F765" s="193"/>
      <c r="G765" s="193"/>
      <c r="H765" s="193"/>
      <c r="I765" s="193"/>
      <c r="J765" s="193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</row>
    <row r="766" spans="1:26">
      <c r="A766" s="193"/>
      <c r="B766" s="193"/>
      <c r="C766" s="193"/>
      <c r="D766" s="193"/>
      <c r="E766" s="193"/>
      <c r="F766" s="193"/>
      <c r="G766" s="193"/>
      <c r="H766" s="193"/>
      <c r="I766" s="193"/>
      <c r="J766" s="193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</row>
    <row r="767" spans="1:26">
      <c r="A767" s="193"/>
      <c r="B767" s="193"/>
      <c r="C767" s="193"/>
      <c r="D767" s="193"/>
      <c r="E767" s="193"/>
      <c r="F767" s="193"/>
      <c r="G767" s="193"/>
      <c r="H767" s="193"/>
      <c r="I767" s="193"/>
      <c r="J767" s="193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</row>
    <row r="768" spans="1:26">
      <c r="A768" s="193"/>
      <c r="B768" s="193"/>
      <c r="C768" s="193"/>
      <c r="D768" s="193"/>
      <c r="E768" s="193"/>
      <c r="F768" s="193"/>
      <c r="G768" s="193"/>
      <c r="H768" s="193"/>
      <c r="I768" s="193"/>
      <c r="J768" s="193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</row>
    <row r="769" spans="1:26">
      <c r="A769" s="193"/>
      <c r="B769" s="193"/>
      <c r="C769" s="193"/>
      <c r="D769" s="193"/>
      <c r="E769" s="193"/>
      <c r="F769" s="193"/>
      <c r="G769" s="193"/>
      <c r="H769" s="193"/>
      <c r="I769" s="193"/>
      <c r="J769" s="193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</row>
    <row r="770" spans="1:26">
      <c r="A770" s="193"/>
      <c r="B770" s="193"/>
      <c r="C770" s="193"/>
      <c r="D770" s="193"/>
      <c r="E770" s="193"/>
      <c r="F770" s="193"/>
      <c r="G770" s="193"/>
      <c r="H770" s="193"/>
      <c r="I770" s="193"/>
      <c r="J770" s="193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</row>
    <row r="771" spans="1:26">
      <c r="A771" s="193"/>
      <c r="B771" s="193"/>
      <c r="C771" s="193"/>
      <c r="D771" s="193"/>
      <c r="E771" s="193"/>
      <c r="F771" s="193"/>
      <c r="G771" s="193"/>
      <c r="H771" s="193"/>
      <c r="I771" s="193"/>
      <c r="J771" s="193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</row>
    <row r="772" spans="1:26">
      <c r="A772" s="193"/>
      <c r="B772" s="193"/>
      <c r="C772" s="193"/>
      <c r="D772" s="193"/>
      <c r="E772" s="193"/>
      <c r="F772" s="193"/>
      <c r="G772" s="193"/>
      <c r="H772" s="193"/>
      <c r="I772" s="193"/>
      <c r="J772" s="193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</row>
    <row r="773" spans="1:26">
      <c r="A773" s="193"/>
      <c r="B773" s="193"/>
      <c r="C773" s="193"/>
      <c r="D773" s="193"/>
      <c r="E773" s="193"/>
      <c r="F773" s="193"/>
      <c r="G773" s="193"/>
      <c r="H773" s="193"/>
      <c r="I773" s="193"/>
      <c r="J773" s="193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</row>
    <row r="774" spans="1:26">
      <c r="A774" s="193"/>
      <c r="B774" s="193"/>
      <c r="C774" s="193"/>
      <c r="D774" s="193"/>
      <c r="E774" s="193"/>
      <c r="F774" s="193"/>
      <c r="G774" s="193"/>
      <c r="H774" s="193"/>
      <c r="I774" s="193"/>
      <c r="J774" s="193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</row>
    <row r="775" spans="1:26">
      <c r="A775" s="193"/>
      <c r="B775" s="193"/>
      <c r="C775" s="193"/>
      <c r="D775" s="193"/>
      <c r="E775" s="193"/>
      <c r="F775" s="193"/>
      <c r="G775" s="193"/>
      <c r="H775" s="193"/>
      <c r="I775" s="193"/>
      <c r="J775" s="193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</row>
    <row r="776" spans="1:26">
      <c r="A776" s="193"/>
      <c r="B776" s="193"/>
      <c r="C776" s="193"/>
      <c r="D776" s="193"/>
      <c r="E776" s="193"/>
      <c r="F776" s="193"/>
      <c r="G776" s="193"/>
      <c r="H776" s="193"/>
      <c r="I776" s="193"/>
      <c r="J776" s="193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</row>
    <row r="777" spans="1:26">
      <c r="A777" s="193"/>
      <c r="B777" s="193"/>
      <c r="C777" s="193"/>
      <c r="D777" s="193"/>
      <c r="E777" s="193"/>
      <c r="F777" s="193"/>
      <c r="G777" s="193"/>
      <c r="H777" s="193"/>
      <c r="I777" s="193"/>
      <c r="J777" s="193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</row>
    <row r="778" spans="1:26">
      <c r="A778" s="193"/>
      <c r="B778" s="193"/>
      <c r="C778" s="193"/>
      <c r="D778" s="193"/>
      <c r="E778" s="193"/>
      <c r="F778" s="193"/>
      <c r="G778" s="193"/>
      <c r="H778" s="193"/>
      <c r="I778" s="193"/>
      <c r="J778" s="193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</row>
    <row r="779" spans="1:26">
      <c r="A779" s="193"/>
      <c r="B779" s="193"/>
      <c r="C779" s="193"/>
      <c r="D779" s="193"/>
      <c r="E779" s="193"/>
      <c r="F779" s="193"/>
      <c r="G779" s="193"/>
      <c r="H779" s="193"/>
      <c r="I779" s="193"/>
      <c r="J779" s="193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</row>
    <row r="780" spans="1:26">
      <c r="A780" s="193"/>
      <c r="B780" s="193"/>
      <c r="C780" s="193"/>
      <c r="D780" s="193"/>
      <c r="E780" s="193"/>
      <c r="F780" s="193"/>
      <c r="G780" s="193"/>
      <c r="H780" s="193"/>
      <c r="I780" s="193"/>
      <c r="J780" s="193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</row>
    <row r="781" spans="1:26">
      <c r="A781" s="193"/>
      <c r="B781" s="193"/>
      <c r="C781" s="193"/>
      <c r="D781" s="193"/>
      <c r="E781" s="193"/>
      <c r="F781" s="193"/>
      <c r="G781" s="193"/>
      <c r="H781" s="193"/>
      <c r="I781" s="193"/>
      <c r="J781" s="193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</row>
    <row r="782" spans="1:26">
      <c r="A782" s="193"/>
      <c r="B782" s="193"/>
      <c r="C782" s="193"/>
      <c r="D782" s="193"/>
      <c r="E782" s="193"/>
      <c r="F782" s="193"/>
      <c r="G782" s="193"/>
      <c r="H782" s="193"/>
      <c r="I782" s="193"/>
      <c r="J782" s="193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</row>
    <row r="783" spans="1:26">
      <c r="A783" s="193"/>
      <c r="B783" s="193"/>
      <c r="C783" s="193"/>
      <c r="D783" s="193"/>
      <c r="E783" s="193"/>
      <c r="F783" s="193"/>
      <c r="G783" s="193"/>
      <c r="H783" s="193"/>
      <c r="I783" s="193"/>
      <c r="J783" s="193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</row>
    <row r="784" spans="1:26">
      <c r="A784" s="193"/>
      <c r="B784" s="193"/>
      <c r="C784" s="193"/>
      <c r="D784" s="193"/>
      <c r="E784" s="193"/>
      <c r="F784" s="193"/>
      <c r="G784" s="193"/>
      <c r="H784" s="193"/>
      <c r="I784" s="193"/>
      <c r="J784" s="193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</row>
    <row r="785" spans="1:26">
      <c r="A785" s="193"/>
      <c r="B785" s="193"/>
      <c r="C785" s="193"/>
      <c r="D785" s="193"/>
      <c r="E785" s="193"/>
      <c r="F785" s="193"/>
      <c r="G785" s="193"/>
      <c r="H785" s="193"/>
      <c r="I785" s="193"/>
      <c r="J785" s="193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</row>
    <row r="786" spans="1:26">
      <c r="A786" s="193"/>
      <c r="B786" s="193"/>
      <c r="C786" s="193"/>
      <c r="D786" s="193"/>
      <c r="E786" s="193"/>
      <c r="F786" s="193"/>
      <c r="G786" s="193"/>
      <c r="H786" s="193"/>
      <c r="I786" s="193"/>
      <c r="J786" s="193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</row>
    <row r="787" spans="1:26">
      <c r="A787" s="193"/>
      <c r="B787" s="193"/>
      <c r="C787" s="193"/>
      <c r="D787" s="193"/>
      <c r="E787" s="193"/>
      <c r="F787" s="193"/>
      <c r="G787" s="193"/>
      <c r="H787" s="193"/>
      <c r="I787" s="193"/>
      <c r="J787" s="193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</row>
    <row r="788" spans="1:26">
      <c r="A788" s="193"/>
      <c r="B788" s="193"/>
      <c r="C788" s="193"/>
      <c r="D788" s="193"/>
      <c r="E788" s="193"/>
      <c r="F788" s="193"/>
      <c r="G788" s="193"/>
      <c r="H788" s="193"/>
      <c r="I788" s="193"/>
      <c r="J788" s="193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</row>
    <row r="789" spans="1:26">
      <c r="A789" s="193"/>
      <c r="B789" s="193"/>
      <c r="C789" s="193"/>
      <c r="D789" s="193"/>
      <c r="E789" s="193"/>
      <c r="F789" s="193"/>
      <c r="G789" s="193"/>
      <c r="H789" s="193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</row>
    <row r="790" spans="1:26">
      <c r="A790" s="193"/>
      <c r="B790" s="193"/>
      <c r="C790" s="193"/>
      <c r="D790" s="193"/>
      <c r="E790" s="193"/>
      <c r="F790" s="193"/>
      <c r="G790" s="193"/>
      <c r="H790" s="193"/>
      <c r="I790" s="193"/>
      <c r="J790" s="193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</row>
    <row r="791" spans="1:26">
      <c r="A791" s="193"/>
      <c r="B791" s="193"/>
      <c r="C791" s="193"/>
      <c r="D791" s="193"/>
      <c r="E791" s="193"/>
      <c r="F791" s="193"/>
      <c r="G791" s="193"/>
      <c r="H791" s="193"/>
      <c r="I791" s="193"/>
      <c r="J791" s="193"/>
      <c r="K791" s="193"/>
      <c r="L791" s="193"/>
      <c r="M791" s="193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3"/>
    </row>
    <row r="792" spans="1:26">
      <c r="A792" s="193"/>
      <c r="B792" s="193"/>
      <c r="C792" s="193"/>
      <c r="D792" s="193"/>
      <c r="E792" s="193"/>
      <c r="F792" s="193"/>
      <c r="G792" s="193"/>
      <c r="H792" s="193"/>
      <c r="I792" s="193"/>
      <c r="J792" s="193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</row>
    <row r="793" spans="1:26">
      <c r="A793" s="193"/>
      <c r="B793" s="193"/>
      <c r="C793" s="193"/>
      <c r="D793" s="193"/>
      <c r="E793" s="193"/>
      <c r="F793" s="193"/>
      <c r="G793" s="193"/>
      <c r="H793" s="193"/>
      <c r="I793" s="193"/>
      <c r="J793" s="193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</row>
    <row r="794" spans="1:26">
      <c r="A794" s="193"/>
      <c r="B794" s="193"/>
      <c r="C794" s="193"/>
      <c r="D794" s="193"/>
      <c r="E794" s="193"/>
      <c r="F794" s="193"/>
      <c r="G794" s="193"/>
      <c r="H794" s="193"/>
      <c r="I794" s="193"/>
      <c r="J794" s="193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</row>
    <row r="795" spans="1:26">
      <c r="A795" s="193"/>
      <c r="B795" s="193"/>
      <c r="C795" s="193"/>
      <c r="D795" s="193"/>
      <c r="E795" s="193"/>
      <c r="F795" s="193"/>
      <c r="G795" s="193"/>
      <c r="H795" s="193"/>
      <c r="I795" s="193"/>
      <c r="J795" s="193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</row>
    <row r="796" spans="1:26">
      <c r="A796" s="193"/>
      <c r="B796" s="193"/>
      <c r="C796" s="193"/>
      <c r="D796" s="193"/>
      <c r="E796" s="193"/>
      <c r="F796" s="193"/>
      <c r="G796" s="193"/>
      <c r="H796" s="193"/>
      <c r="I796" s="193"/>
      <c r="J796" s="193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</row>
    <row r="797" spans="1:26">
      <c r="A797" s="193"/>
      <c r="B797" s="193"/>
      <c r="C797" s="193"/>
      <c r="D797" s="193"/>
      <c r="E797" s="193"/>
      <c r="F797" s="193"/>
      <c r="G797" s="193"/>
      <c r="H797" s="193"/>
      <c r="I797" s="193"/>
      <c r="J797" s="193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</row>
    <row r="798" spans="1:26">
      <c r="A798" s="193"/>
      <c r="B798" s="193"/>
      <c r="C798" s="193"/>
      <c r="D798" s="193"/>
      <c r="E798" s="193"/>
      <c r="F798" s="193"/>
      <c r="G798" s="193"/>
      <c r="H798" s="193"/>
      <c r="I798" s="193"/>
      <c r="J798" s="193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</row>
    <row r="799" spans="1:26">
      <c r="A799" s="193"/>
      <c r="B799" s="193"/>
      <c r="C799" s="193"/>
      <c r="D799" s="193"/>
      <c r="E799" s="193"/>
      <c r="F799" s="193"/>
      <c r="G799" s="193"/>
      <c r="H799" s="193"/>
      <c r="I799" s="193"/>
      <c r="J799" s="193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</row>
    <row r="800" spans="1:26">
      <c r="A800" s="193"/>
      <c r="B800" s="193"/>
      <c r="C800" s="193"/>
      <c r="D800" s="193"/>
      <c r="E800" s="193"/>
      <c r="F800" s="193"/>
      <c r="G800" s="193"/>
      <c r="H800" s="193"/>
      <c r="I800" s="193"/>
      <c r="J800" s="193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</row>
    <row r="801" spans="1:26">
      <c r="A801" s="193"/>
      <c r="B801" s="193"/>
      <c r="C801" s="193"/>
      <c r="D801" s="193"/>
      <c r="E801" s="193"/>
      <c r="F801" s="193"/>
      <c r="G801" s="193"/>
      <c r="H801" s="193"/>
      <c r="I801" s="193"/>
      <c r="J801" s="193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</row>
    <row r="802" spans="1:26">
      <c r="A802" s="193"/>
      <c r="B802" s="193"/>
      <c r="C802" s="193"/>
      <c r="D802" s="193"/>
      <c r="E802" s="193"/>
      <c r="F802" s="193"/>
      <c r="G802" s="193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</row>
    <row r="803" spans="1:26">
      <c r="A803" s="193"/>
      <c r="B803" s="193"/>
      <c r="C803" s="193"/>
      <c r="D803" s="193"/>
      <c r="E803" s="193"/>
      <c r="F803" s="193"/>
      <c r="G803" s="193"/>
      <c r="H803" s="193"/>
      <c r="I803" s="193"/>
      <c r="J803" s="193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</row>
    <row r="804" spans="1:26">
      <c r="A804" s="193"/>
      <c r="B804" s="193"/>
      <c r="C804" s="193"/>
      <c r="D804" s="193"/>
      <c r="E804" s="193"/>
      <c r="F804" s="193"/>
      <c r="G804" s="193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</row>
    <row r="805" spans="1:26">
      <c r="A805" s="193"/>
      <c r="B805" s="193"/>
      <c r="C805" s="193"/>
      <c r="D805" s="193"/>
      <c r="E805" s="193"/>
      <c r="F805" s="193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</row>
    <row r="806" spans="1:26">
      <c r="A806" s="193"/>
      <c r="B806" s="193"/>
      <c r="C806" s="193"/>
      <c r="D806" s="193"/>
      <c r="E806" s="193"/>
      <c r="F806" s="193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</row>
    <row r="807" spans="1:26">
      <c r="A807" s="193"/>
      <c r="B807" s="193"/>
      <c r="C807" s="193"/>
      <c r="D807" s="193"/>
      <c r="E807" s="193"/>
      <c r="F807" s="193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</row>
    <row r="808" spans="1:26">
      <c r="A808" s="193"/>
      <c r="B808" s="193"/>
      <c r="C808" s="193"/>
      <c r="D808" s="193"/>
      <c r="E808" s="193"/>
      <c r="F808" s="193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</row>
    <row r="809" spans="1:26">
      <c r="A809" s="193"/>
      <c r="B809" s="193"/>
      <c r="C809" s="193"/>
      <c r="D809" s="193"/>
      <c r="E809" s="193"/>
      <c r="F809" s="193"/>
      <c r="G809" s="193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</row>
    <row r="810" spans="1:26">
      <c r="A810" s="193"/>
      <c r="B810" s="193"/>
      <c r="C810" s="193"/>
      <c r="D810" s="193"/>
      <c r="E810" s="193"/>
      <c r="F810" s="193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</row>
    <row r="811" spans="1:26">
      <c r="A811" s="193"/>
      <c r="B811" s="193"/>
      <c r="C811" s="193"/>
      <c r="D811" s="193"/>
      <c r="E811" s="193"/>
      <c r="F811" s="193"/>
      <c r="G811" s="193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</row>
    <row r="812" spans="1:26">
      <c r="A812" s="193"/>
      <c r="B812" s="193"/>
      <c r="C812" s="193"/>
      <c r="D812" s="193"/>
      <c r="E812" s="193"/>
      <c r="F812" s="193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</row>
    <row r="813" spans="1:26">
      <c r="A813" s="193"/>
      <c r="B813" s="193"/>
      <c r="C813" s="193"/>
      <c r="D813" s="193"/>
      <c r="E813" s="193"/>
      <c r="F813" s="193"/>
      <c r="G813" s="193"/>
      <c r="H813" s="193"/>
      <c r="I813" s="193"/>
      <c r="J813" s="193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</row>
    <row r="814" spans="1:26">
      <c r="A814" s="193"/>
      <c r="B814" s="193"/>
      <c r="C814" s="193"/>
      <c r="D814" s="193"/>
      <c r="E814" s="193"/>
      <c r="F814" s="193"/>
      <c r="G814" s="193"/>
      <c r="H814" s="193"/>
      <c r="I814" s="193"/>
      <c r="J814" s="193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</row>
    <row r="815" spans="1:26">
      <c r="A815" s="193"/>
      <c r="B815" s="193"/>
      <c r="C815" s="193"/>
      <c r="D815" s="193"/>
      <c r="E815" s="193"/>
      <c r="F815" s="193"/>
      <c r="G815" s="193"/>
      <c r="H815" s="193"/>
      <c r="I815" s="193"/>
      <c r="J815" s="193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</row>
    <row r="816" spans="1:26">
      <c r="A816" s="193"/>
      <c r="B816" s="193"/>
      <c r="C816" s="193"/>
      <c r="D816" s="193"/>
      <c r="E816" s="193"/>
      <c r="F816" s="193"/>
      <c r="G816" s="193"/>
      <c r="H816" s="193"/>
      <c r="I816" s="193"/>
      <c r="J816" s="193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</row>
    <row r="817" spans="1:26">
      <c r="A817" s="193"/>
      <c r="B817" s="193"/>
      <c r="C817" s="193"/>
      <c r="D817" s="193"/>
      <c r="E817" s="193"/>
      <c r="F817" s="193"/>
      <c r="G817" s="193"/>
      <c r="H817" s="193"/>
      <c r="I817" s="193"/>
      <c r="J817" s="193"/>
      <c r="K817" s="193"/>
      <c r="L817" s="193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</row>
    <row r="818" spans="1:26">
      <c r="A818" s="193"/>
      <c r="B818" s="193"/>
      <c r="C818" s="193"/>
      <c r="D818" s="193"/>
      <c r="E818" s="193"/>
      <c r="F818" s="193"/>
      <c r="G818" s="193"/>
      <c r="H818" s="193"/>
      <c r="I818" s="193"/>
      <c r="J818" s="193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</row>
    <row r="819" spans="1:26">
      <c r="A819" s="193"/>
      <c r="B819" s="193"/>
      <c r="C819" s="193"/>
      <c r="D819" s="193"/>
      <c r="E819" s="193"/>
      <c r="F819" s="193"/>
      <c r="G819" s="193"/>
      <c r="H819" s="193"/>
      <c r="I819" s="193"/>
      <c r="J819" s="193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</row>
    <row r="820" spans="1:26">
      <c r="A820" s="193"/>
      <c r="B820" s="193"/>
      <c r="C820" s="193"/>
      <c r="D820" s="193"/>
      <c r="E820" s="193"/>
      <c r="F820" s="193"/>
      <c r="G820" s="193"/>
      <c r="H820" s="193"/>
      <c r="I820" s="193"/>
      <c r="J820" s="193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</row>
    <row r="821" spans="1:26">
      <c r="A821" s="193"/>
      <c r="B821" s="193"/>
      <c r="C821" s="193"/>
      <c r="D821" s="193"/>
      <c r="E821" s="193"/>
      <c r="F821" s="193"/>
      <c r="G821" s="193"/>
      <c r="H821" s="193"/>
      <c r="I821" s="193"/>
      <c r="J821" s="193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</row>
    <row r="822" spans="1:26">
      <c r="A822" s="193"/>
      <c r="B822" s="193"/>
      <c r="C822" s="193"/>
      <c r="D822" s="193"/>
      <c r="E822" s="193"/>
      <c r="F822" s="193"/>
      <c r="G822" s="193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</row>
    <row r="823" spans="1:26">
      <c r="A823" s="193"/>
      <c r="B823" s="193"/>
      <c r="C823" s="193"/>
      <c r="D823" s="193"/>
      <c r="E823" s="193"/>
      <c r="F823" s="193"/>
      <c r="G823" s="193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</row>
    <row r="824" spans="1:26">
      <c r="A824" s="193"/>
      <c r="B824" s="193"/>
      <c r="C824" s="193"/>
      <c r="D824" s="193"/>
      <c r="E824" s="193"/>
      <c r="F824" s="193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</row>
    <row r="825" spans="1:26">
      <c r="A825" s="193"/>
      <c r="B825" s="193"/>
      <c r="C825" s="193"/>
      <c r="D825" s="193"/>
      <c r="E825" s="193"/>
      <c r="F825" s="193"/>
      <c r="G825" s="193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</row>
    <row r="826" spans="1:26">
      <c r="A826" s="193"/>
      <c r="B826" s="193"/>
      <c r="C826" s="193"/>
      <c r="D826" s="193"/>
      <c r="E826" s="193"/>
      <c r="F826" s="193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</row>
    <row r="827" spans="1:26">
      <c r="A827" s="193"/>
      <c r="B827" s="193"/>
      <c r="C827" s="193"/>
      <c r="D827" s="193"/>
      <c r="E827" s="193"/>
      <c r="F827" s="193"/>
      <c r="G827" s="193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</row>
    <row r="828" spans="1:26">
      <c r="A828" s="193"/>
      <c r="B828" s="193"/>
      <c r="C828" s="193"/>
      <c r="D828" s="193"/>
      <c r="E828" s="193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</row>
    <row r="829" spans="1:26">
      <c r="A829" s="193"/>
      <c r="B829" s="193"/>
      <c r="C829" s="193"/>
      <c r="D829" s="193"/>
      <c r="E829" s="193"/>
      <c r="F829" s="193"/>
      <c r="G829" s="193"/>
      <c r="H829" s="193"/>
      <c r="I829" s="193"/>
      <c r="J829" s="193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</row>
    <row r="830" spans="1:26">
      <c r="A830" s="193"/>
      <c r="B830" s="193"/>
      <c r="C830" s="193"/>
      <c r="D830" s="193"/>
      <c r="E830" s="193"/>
      <c r="F830" s="193"/>
      <c r="G830" s="193"/>
      <c r="H830" s="193"/>
      <c r="I830" s="193"/>
      <c r="J830" s="193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</row>
    <row r="831" spans="1:26">
      <c r="A831" s="193"/>
      <c r="B831" s="193"/>
      <c r="C831" s="193"/>
      <c r="D831" s="193"/>
      <c r="E831" s="193"/>
      <c r="F831" s="193"/>
      <c r="G831" s="193"/>
      <c r="H831" s="193"/>
      <c r="I831" s="193"/>
      <c r="J831" s="193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</row>
    <row r="832" spans="1:26">
      <c r="A832" s="193"/>
      <c r="B832" s="193"/>
      <c r="C832" s="193"/>
      <c r="D832" s="193"/>
      <c r="E832" s="193"/>
      <c r="F832" s="193"/>
      <c r="G832" s="193"/>
      <c r="H832" s="193"/>
      <c r="I832" s="193"/>
      <c r="J832" s="193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</row>
    <row r="833" spans="1:26">
      <c r="A833" s="193"/>
      <c r="B833" s="193"/>
      <c r="C833" s="193"/>
      <c r="D833" s="193"/>
      <c r="E833" s="193"/>
      <c r="F833" s="193"/>
      <c r="G833" s="193"/>
      <c r="H833" s="193"/>
      <c r="I833" s="193"/>
      <c r="J833" s="193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</row>
    <row r="834" spans="1:26">
      <c r="A834" s="193"/>
      <c r="B834" s="193"/>
      <c r="C834" s="193"/>
      <c r="D834" s="193"/>
      <c r="E834" s="193"/>
      <c r="F834" s="193"/>
      <c r="G834" s="193"/>
      <c r="H834" s="193"/>
      <c r="I834" s="193"/>
      <c r="J834" s="193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</row>
    <row r="835" spans="1:26">
      <c r="A835" s="193"/>
      <c r="B835" s="193"/>
      <c r="C835" s="193"/>
      <c r="D835" s="193"/>
      <c r="E835" s="193"/>
      <c r="F835" s="193"/>
      <c r="G835" s="193"/>
      <c r="H835" s="193"/>
      <c r="I835" s="193"/>
      <c r="J835" s="193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</row>
    <row r="836" spans="1:26">
      <c r="A836" s="193"/>
      <c r="B836" s="193"/>
      <c r="C836" s="193"/>
      <c r="D836" s="193"/>
      <c r="E836" s="193"/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3"/>
    </row>
    <row r="837" spans="1:26">
      <c r="A837" s="193"/>
      <c r="B837" s="193"/>
      <c r="C837" s="193"/>
      <c r="D837" s="193"/>
      <c r="E837" s="193"/>
      <c r="F837" s="193"/>
      <c r="G837" s="193"/>
      <c r="H837" s="193"/>
      <c r="I837" s="193"/>
      <c r="J837" s="193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</row>
    <row r="838" spans="1:26">
      <c r="A838" s="193"/>
      <c r="B838" s="193"/>
      <c r="C838" s="193"/>
      <c r="D838" s="193"/>
      <c r="E838" s="193"/>
      <c r="F838" s="193"/>
      <c r="G838" s="193"/>
      <c r="H838" s="193"/>
      <c r="I838" s="193"/>
      <c r="J838" s="193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</row>
    <row r="839" spans="1:26">
      <c r="A839" s="193"/>
      <c r="B839" s="193"/>
      <c r="C839" s="193"/>
      <c r="D839" s="193"/>
      <c r="E839" s="193"/>
      <c r="F839" s="193"/>
      <c r="G839" s="193"/>
      <c r="H839" s="193"/>
      <c r="I839" s="193"/>
      <c r="J839" s="193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</row>
    <row r="840" spans="1:26">
      <c r="A840" s="193"/>
      <c r="B840" s="193"/>
      <c r="C840" s="193"/>
      <c r="D840" s="193"/>
      <c r="E840" s="193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</row>
    <row r="841" spans="1:26">
      <c r="A841" s="193"/>
      <c r="B841" s="193"/>
      <c r="C841" s="193"/>
      <c r="D841" s="193"/>
      <c r="E841" s="193"/>
      <c r="F841" s="193"/>
      <c r="G841" s="193"/>
      <c r="H841" s="193"/>
      <c r="I841" s="193"/>
      <c r="J841" s="193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</row>
    <row r="842" spans="1:26">
      <c r="A842" s="193"/>
      <c r="B842" s="193"/>
      <c r="C842" s="193"/>
      <c r="D842" s="193"/>
      <c r="E842" s="193"/>
      <c r="F842" s="193"/>
      <c r="G842" s="193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</row>
    <row r="843" spans="1:26">
      <c r="A843" s="193"/>
      <c r="B843" s="193"/>
      <c r="C843" s="193"/>
      <c r="D843" s="193"/>
      <c r="E843" s="193"/>
      <c r="F843" s="193"/>
      <c r="G843" s="193"/>
      <c r="H843" s="193"/>
      <c r="I843" s="193"/>
      <c r="J843" s="193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</row>
    <row r="844" spans="1:26">
      <c r="A844" s="193"/>
      <c r="B844" s="193"/>
      <c r="C844" s="193"/>
      <c r="D844" s="193"/>
      <c r="E844" s="193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</row>
    <row r="845" spans="1:26">
      <c r="A845" s="193"/>
      <c r="B845" s="193"/>
      <c r="C845" s="193"/>
      <c r="D845" s="193"/>
      <c r="E845" s="193"/>
      <c r="F845" s="193"/>
      <c r="G845" s="193"/>
      <c r="H845" s="193"/>
      <c r="I845" s="193"/>
      <c r="J845" s="193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</row>
    <row r="846" spans="1:26">
      <c r="A846" s="193"/>
      <c r="B846" s="193"/>
      <c r="C846" s="193"/>
      <c r="D846" s="193"/>
      <c r="E846" s="193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</row>
    <row r="847" spans="1:26">
      <c r="A847" s="193"/>
      <c r="B847" s="193"/>
      <c r="C847" s="193"/>
      <c r="D847" s="193"/>
      <c r="E847" s="193"/>
      <c r="F847" s="193"/>
      <c r="G847" s="193"/>
      <c r="H847" s="193"/>
      <c r="I847" s="193"/>
      <c r="J847" s="193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</row>
    <row r="848" spans="1:26">
      <c r="A848" s="193"/>
      <c r="B848" s="193"/>
      <c r="C848" s="193"/>
      <c r="D848" s="193"/>
      <c r="E848" s="193"/>
      <c r="F848" s="193"/>
      <c r="G848" s="193"/>
      <c r="H848" s="193"/>
      <c r="I848" s="193"/>
      <c r="J848" s="193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</row>
    <row r="849" spans="1:26">
      <c r="A849" s="193"/>
      <c r="B849" s="193"/>
      <c r="C849" s="193"/>
      <c r="D849" s="193"/>
      <c r="E849" s="193"/>
      <c r="F849" s="193"/>
      <c r="G849" s="193"/>
      <c r="H849" s="193"/>
      <c r="I849" s="193"/>
      <c r="J849" s="193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</row>
    <row r="850" spans="1:26">
      <c r="A850" s="193"/>
      <c r="B850" s="193"/>
      <c r="C850" s="193"/>
      <c r="D850" s="193"/>
      <c r="E850" s="193"/>
      <c r="F850" s="193"/>
      <c r="G850" s="193"/>
      <c r="H850" s="193"/>
      <c r="I850" s="193"/>
      <c r="J850" s="193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</row>
    <row r="851" spans="1:26">
      <c r="A851" s="193"/>
      <c r="B851" s="193"/>
      <c r="C851" s="193"/>
      <c r="D851" s="193"/>
      <c r="E851" s="193"/>
      <c r="F851" s="193"/>
      <c r="G851" s="193"/>
      <c r="H851" s="193"/>
      <c r="I851" s="193"/>
      <c r="J851" s="193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</row>
    <row r="852" spans="1:26">
      <c r="A852" s="193"/>
      <c r="B852" s="193"/>
      <c r="C852" s="193"/>
      <c r="D852" s="193"/>
      <c r="E852" s="193"/>
      <c r="F852" s="193"/>
      <c r="G852" s="193"/>
      <c r="H852" s="193"/>
      <c r="I852" s="193"/>
      <c r="J852" s="193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</row>
    <row r="853" spans="1:26">
      <c r="A853" s="193"/>
      <c r="B853" s="193"/>
      <c r="C853" s="193"/>
      <c r="D853" s="193"/>
      <c r="E853" s="193"/>
      <c r="F853" s="193"/>
      <c r="G853" s="193"/>
      <c r="H853" s="193"/>
      <c r="I853" s="193"/>
      <c r="J853" s="193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</row>
    <row r="854" spans="1:26">
      <c r="A854" s="193"/>
      <c r="B854" s="193"/>
      <c r="C854" s="193"/>
      <c r="D854" s="193"/>
      <c r="E854" s="193"/>
      <c r="F854" s="193"/>
      <c r="G854" s="193"/>
      <c r="H854" s="193"/>
      <c r="I854" s="193"/>
      <c r="J854" s="193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</row>
    <row r="855" spans="1:26">
      <c r="A855" s="193"/>
      <c r="B855" s="193"/>
      <c r="C855" s="193"/>
      <c r="D855" s="193"/>
      <c r="E855" s="193"/>
      <c r="F855" s="193"/>
      <c r="G855" s="193"/>
      <c r="H855" s="193"/>
      <c r="I855" s="193"/>
      <c r="J855" s="193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</row>
    <row r="856" spans="1:26">
      <c r="A856" s="193"/>
      <c r="B856" s="193"/>
      <c r="C856" s="193"/>
      <c r="D856" s="193"/>
      <c r="E856" s="193"/>
      <c r="F856" s="193"/>
      <c r="G856" s="193"/>
      <c r="H856" s="193"/>
      <c r="I856" s="193"/>
      <c r="J856" s="193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</row>
    <row r="857" spans="1:26">
      <c r="A857" s="193"/>
      <c r="B857" s="193"/>
      <c r="C857" s="193"/>
      <c r="D857" s="193"/>
      <c r="E857" s="193"/>
      <c r="F857" s="193"/>
      <c r="G857" s="193"/>
      <c r="H857" s="193"/>
      <c r="I857" s="193"/>
      <c r="J857" s="193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</row>
    <row r="858" spans="1:26">
      <c r="A858" s="193"/>
      <c r="B858" s="193"/>
      <c r="C858" s="193"/>
      <c r="D858" s="193"/>
      <c r="E858" s="193"/>
      <c r="F858" s="193"/>
      <c r="G858" s="193"/>
      <c r="H858" s="193"/>
      <c r="I858" s="193"/>
      <c r="J858" s="193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</row>
    <row r="859" spans="1:26">
      <c r="A859" s="193"/>
      <c r="B859" s="193"/>
      <c r="C859" s="193"/>
      <c r="D859" s="193"/>
      <c r="E859" s="193"/>
      <c r="F859" s="193"/>
      <c r="G859" s="193"/>
      <c r="H859" s="193"/>
      <c r="I859" s="193"/>
      <c r="J859" s="193"/>
      <c r="K859" s="193"/>
      <c r="L859" s="193"/>
      <c r="M859" s="193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3"/>
    </row>
    <row r="860" spans="1:26">
      <c r="A860" s="193"/>
      <c r="B860" s="193"/>
      <c r="C860" s="193"/>
      <c r="D860" s="193"/>
      <c r="E860" s="193"/>
      <c r="F860" s="193"/>
      <c r="G860" s="193"/>
      <c r="H860" s="193"/>
      <c r="I860" s="193"/>
      <c r="J860" s="193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</row>
    <row r="861" spans="1:26">
      <c r="A861" s="193"/>
      <c r="B861" s="193"/>
      <c r="C861" s="193"/>
      <c r="D861" s="193"/>
      <c r="E861" s="193"/>
      <c r="F861" s="193"/>
      <c r="G861" s="193"/>
      <c r="H861" s="193"/>
      <c r="I861" s="193"/>
      <c r="J861" s="193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</row>
    <row r="862" spans="1:26">
      <c r="A862" s="193"/>
      <c r="B862" s="193"/>
      <c r="C862" s="193"/>
      <c r="D862" s="193"/>
      <c r="E862" s="193"/>
      <c r="F862" s="193"/>
      <c r="G862" s="193"/>
      <c r="H862" s="193"/>
      <c r="I862" s="193"/>
      <c r="J862" s="193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</row>
    <row r="863" spans="1:26">
      <c r="A863" s="193"/>
      <c r="B863" s="193"/>
      <c r="C863" s="193"/>
      <c r="D863" s="193"/>
      <c r="E863" s="193"/>
      <c r="F863" s="193"/>
      <c r="G863" s="193"/>
      <c r="H863" s="193"/>
      <c r="I863" s="193"/>
      <c r="J863" s="193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</row>
    <row r="864" spans="1:26">
      <c r="A864" s="193"/>
      <c r="B864" s="193"/>
      <c r="C864" s="193"/>
      <c r="D864" s="193"/>
      <c r="E864" s="193"/>
      <c r="F864" s="193"/>
      <c r="G864" s="193"/>
      <c r="H864" s="193"/>
      <c r="I864" s="193"/>
      <c r="J864" s="193"/>
      <c r="K864" s="193"/>
      <c r="L864" s="193"/>
      <c r="M864" s="193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3"/>
    </row>
    <row r="865" spans="1:26">
      <c r="A865" s="193"/>
      <c r="B865" s="193"/>
      <c r="C865" s="193"/>
      <c r="D865" s="193"/>
      <c r="E865" s="193"/>
      <c r="F865" s="193"/>
      <c r="G865" s="193"/>
      <c r="H865" s="193"/>
      <c r="I865" s="193"/>
      <c r="J865" s="193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</row>
    <row r="866" spans="1:26">
      <c r="A866" s="193"/>
      <c r="B866" s="193"/>
      <c r="C866" s="193"/>
      <c r="D866" s="193"/>
      <c r="E866" s="193"/>
      <c r="F866" s="193"/>
      <c r="G866" s="193"/>
      <c r="H866" s="193"/>
      <c r="I866" s="193"/>
      <c r="J866" s="193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</row>
    <row r="867" spans="1:26">
      <c r="A867" s="193"/>
      <c r="B867" s="193"/>
      <c r="C867" s="193"/>
      <c r="D867" s="193"/>
      <c r="E867" s="193"/>
      <c r="F867" s="193"/>
      <c r="G867" s="193"/>
      <c r="H867" s="193"/>
      <c r="I867" s="193"/>
      <c r="J867" s="193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</row>
    <row r="868" spans="1:26">
      <c r="A868" s="193"/>
      <c r="B868" s="193"/>
      <c r="C868" s="193"/>
      <c r="D868" s="193"/>
      <c r="E868" s="193"/>
      <c r="F868" s="193"/>
      <c r="G868" s="193"/>
      <c r="H868" s="193"/>
      <c r="I868" s="193"/>
      <c r="J868" s="193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</row>
    <row r="869" spans="1:26">
      <c r="A869" s="193"/>
      <c r="B869" s="193"/>
      <c r="C869" s="193"/>
      <c r="D869" s="193"/>
      <c r="E869" s="193"/>
      <c r="F869" s="193"/>
      <c r="G869" s="193"/>
      <c r="H869" s="193"/>
      <c r="I869" s="193"/>
      <c r="J869" s="193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</row>
    <row r="870" spans="1:26">
      <c r="A870" s="193"/>
      <c r="B870" s="193"/>
      <c r="C870" s="193"/>
      <c r="D870" s="193"/>
      <c r="E870" s="193"/>
      <c r="F870" s="193"/>
      <c r="G870" s="193"/>
      <c r="H870" s="193"/>
      <c r="I870" s="193"/>
      <c r="J870" s="193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</row>
    <row r="871" spans="1:26">
      <c r="A871" s="193"/>
      <c r="B871" s="193"/>
      <c r="C871" s="193"/>
      <c r="D871" s="193"/>
      <c r="E871" s="193"/>
      <c r="F871" s="193"/>
      <c r="G871" s="193"/>
      <c r="H871" s="193"/>
      <c r="I871" s="193"/>
      <c r="J871" s="193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</row>
    <row r="872" spans="1:26">
      <c r="A872" s="193"/>
      <c r="B872" s="193"/>
      <c r="C872" s="193"/>
      <c r="D872" s="193"/>
      <c r="E872" s="193"/>
      <c r="F872" s="193"/>
      <c r="G872" s="193"/>
      <c r="H872" s="193"/>
      <c r="I872" s="193"/>
      <c r="J872" s="193"/>
      <c r="K872" s="193"/>
      <c r="L872" s="193"/>
      <c r="M872" s="193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3"/>
    </row>
    <row r="873" spans="1:26">
      <c r="A873" s="193"/>
      <c r="B873" s="193"/>
      <c r="C873" s="193"/>
      <c r="D873" s="193"/>
      <c r="E873" s="193"/>
      <c r="F873" s="193"/>
      <c r="G873" s="193"/>
      <c r="H873" s="193"/>
      <c r="I873" s="193"/>
      <c r="J873" s="193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</row>
    <row r="874" spans="1:26">
      <c r="A874" s="193"/>
      <c r="B874" s="193"/>
      <c r="C874" s="193"/>
      <c r="D874" s="193"/>
      <c r="E874" s="193"/>
      <c r="F874" s="193"/>
      <c r="G874" s="193"/>
      <c r="H874" s="193"/>
      <c r="I874" s="193"/>
      <c r="J874" s="193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</row>
    <row r="875" spans="1:26">
      <c r="A875" s="193"/>
      <c r="B875" s="193"/>
      <c r="C875" s="193"/>
      <c r="D875" s="193"/>
      <c r="E875" s="193"/>
      <c r="F875" s="193"/>
      <c r="G875" s="193"/>
      <c r="H875" s="193"/>
      <c r="I875" s="193"/>
      <c r="J875" s="193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</row>
    <row r="876" spans="1:26">
      <c r="A876" s="193"/>
      <c r="B876" s="193"/>
      <c r="C876" s="193"/>
      <c r="D876" s="193"/>
      <c r="E876" s="193"/>
      <c r="F876" s="193"/>
      <c r="G876" s="193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</row>
    <row r="877" spans="1:26">
      <c r="A877" s="193"/>
      <c r="B877" s="193"/>
      <c r="C877" s="193"/>
      <c r="D877" s="193"/>
      <c r="E877" s="193"/>
      <c r="F877" s="193"/>
      <c r="G877" s="193"/>
      <c r="H877" s="193"/>
      <c r="I877" s="193"/>
      <c r="J877" s="193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</row>
    <row r="878" spans="1:26">
      <c r="A878" s="193"/>
      <c r="B878" s="193"/>
      <c r="C878" s="193"/>
      <c r="D878" s="193"/>
      <c r="E878" s="193"/>
      <c r="F878" s="193"/>
      <c r="G878" s="193"/>
      <c r="H878" s="193"/>
      <c r="I878" s="193"/>
      <c r="J878" s="193"/>
      <c r="K878" s="193"/>
      <c r="L878" s="193"/>
      <c r="M878" s="193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</row>
    <row r="879" spans="1:26">
      <c r="A879" s="193"/>
      <c r="B879" s="193"/>
      <c r="C879" s="193"/>
      <c r="D879" s="193"/>
      <c r="E879" s="193"/>
      <c r="F879" s="193"/>
      <c r="G879" s="193"/>
      <c r="H879" s="193"/>
      <c r="I879" s="193"/>
      <c r="J879" s="193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</row>
    <row r="880" spans="1:26">
      <c r="A880" s="193"/>
      <c r="B880" s="193"/>
      <c r="C880" s="193"/>
      <c r="D880" s="193"/>
      <c r="E880" s="193"/>
      <c r="F880" s="193"/>
      <c r="G880" s="193"/>
      <c r="H880" s="193"/>
      <c r="I880" s="193"/>
      <c r="J880" s="193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</row>
    <row r="881" spans="1:26">
      <c r="A881" s="193"/>
      <c r="B881" s="193"/>
      <c r="C881" s="193"/>
      <c r="D881" s="193"/>
      <c r="E881" s="193"/>
      <c r="F881" s="193"/>
      <c r="G881" s="193"/>
      <c r="H881" s="193"/>
      <c r="I881" s="193"/>
      <c r="J881" s="193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</row>
    <row r="882" spans="1:26">
      <c r="A882" s="193"/>
      <c r="B882" s="193"/>
      <c r="C882" s="193"/>
      <c r="D882" s="193"/>
      <c r="E882" s="193"/>
      <c r="F882" s="193"/>
      <c r="G882" s="193"/>
      <c r="H882" s="193"/>
      <c r="I882" s="193"/>
      <c r="J882" s="193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</row>
    <row r="883" spans="1:26">
      <c r="A883" s="193"/>
      <c r="B883" s="193"/>
      <c r="C883" s="193"/>
      <c r="D883" s="193"/>
      <c r="E883" s="193"/>
      <c r="F883" s="193"/>
      <c r="G883" s="193"/>
      <c r="H883" s="193"/>
      <c r="I883" s="193"/>
      <c r="J883" s="193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</row>
    <row r="884" spans="1:26">
      <c r="A884" s="193"/>
      <c r="B884" s="193"/>
      <c r="C884" s="193"/>
      <c r="D884" s="193"/>
      <c r="E884" s="193"/>
      <c r="F884" s="193"/>
      <c r="G884" s="193"/>
      <c r="H884" s="193"/>
      <c r="I884" s="193"/>
      <c r="J884" s="193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</row>
    <row r="885" spans="1:26">
      <c r="A885" s="193"/>
      <c r="B885" s="193"/>
      <c r="C885" s="193"/>
      <c r="D885" s="193"/>
      <c r="E885" s="193"/>
      <c r="F885" s="193"/>
      <c r="G885" s="193"/>
      <c r="H885" s="193"/>
      <c r="I885" s="193"/>
      <c r="J885" s="193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</row>
    <row r="886" spans="1:26">
      <c r="A886" s="193"/>
      <c r="B886" s="193"/>
      <c r="C886" s="193"/>
      <c r="D886" s="193"/>
      <c r="E886" s="193"/>
      <c r="F886" s="193"/>
      <c r="G886" s="193"/>
      <c r="H886" s="193"/>
      <c r="I886" s="193"/>
      <c r="J886" s="193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</row>
    <row r="887" spans="1:26">
      <c r="A887" s="193"/>
      <c r="B887" s="193"/>
      <c r="C887" s="193"/>
      <c r="D887" s="193"/>
      <c r="E887" s="193"/>
      <c r="F887" s="193"/>
      <c r="G887" s="193"/>
      <c r="H887" s="193"/>
      <c r="I887" s="193"/>
      <c r="J887" s="193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</row>
    <row r="888" spans="1:26">
      <c r="A888" s="193"/>
      <c r="B888" s="193"/>
      <c r="C888" s="193"/>
      <c r="D888" s="193"/>
      <c r="E888" s="193"/>
      <c r="F888" s="193"/>
      <c r="G888" s="193"/>
      <c r="H888" s="193"/>
      <c r="I888" s="193"/>
      <c r="J888" s="193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</row>
    <row r="889" spans="1:26">
      <c r="A889" s="193"/>
      <c r="B889" s="193"/>
      <c r="C889" s="193"/>
      <c r="D889" s="193"/>
      <c r="E889" s="193"/>
      <c r="F889" s="193"/>
      <c r="G889" s="193"/>
      <c r="H889" s="193"/>
      <c r="I889" s="193"/>
      <c r="J889" s="193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</row>
    <row r="890" spans="1:26">
      <c r="A890" s="193"/>
      <c r="B890" s="193"/>
      <c r="C890" s="193"/>
      <c r="D890" s="193"/>
      <c r="E890" s="193"/>
      <c r="F890" s="193"/>
      <c r="G890" s="193"/>
      <c r="H890" s="193"/>
      <c r="I890" s="193"/>
      <c r="J890" s="193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</row>
    <row r="891" spans="1:26">
      <c r="A891" s="193"/>
      <c r="B891" s="193"/>
      <c r="C891" s="193"/>
      <c r="D891" s="193"/>
      <c r="E891" s="193"/>
      <c r="F891" s="193"/>
      <c r="G891" s="193"/>
      <c r="H891" s="193"/>
      <c r="I891" s="193"/>
      <c r="J891" s="193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</row>
    <row r="892" spans="1:26">
      <c r="A892" s="193"/>
      <c r="B892" s="193"/>
      <c r="C892" s="193"/>
      <c r="D892" s="193"/>
      <c r="E892" s="193"/>
      <c r="F892" s="193"/>
      <c r="G892" s="193"/>
      <c r="H892" s="193"/>
      <c r="I892" s="193"/>
      <c r="J892" s="193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</row>
    <row r="893" spans="1:26">
      <c r="A893" s="193"/>
      <c r="B893" s="193"/>
      <c r="C893" s="193"/>
      <c r="D893" s="193"/>
      <c r="E893" s="193"/>
      <c r="F893" s="193"/>
      <c r="G893" s="193"/>
      <c r="H893" s="193"/>
      <c r="I893" s="193"/>
      <c r="J893" s="193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</row>
    <row r="894" spans="1:26">
      <c r="A894" s="193"/>
      <c r="B894" s="193"/>
      <c r="C894" s="193"/>
      <c r="D894" s="193"/>
      <c r="E894" s="193"/>
      <c r="F894" s="193"/>
      <c r="G894" s="193"/>
      <c r="H894" s="193"/>
      <c r="I894" s="193"/>
      <c r="J894" s="193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</row>
    <row r="895" spans="1:26">
      <c r="A895" s="193"/>
      <c r="B895" s="193"/>
      <c r="C895" s="193"/>
      <c r="D895" s="193"/>
      <c r="E895" s="193"/>
      <c r="F895" s="193"/>
      <c r="G895" s="193"/>
      <c r="H895" s="193"/>
      <c r="I895" s="193"/>
      <c r="J895" s="193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</row>
    <row r="896" spans="1:26">
      <c r="A896" s="193"/>
      <c r="B896" s="193"/>
      <c r="C896" s="193"/>
      <c r="D896" s="193"/>
      <c r="E896" s="193"/>
      <c r="F896" s="193"/>
      <c r="G896" s="193"/>
      <c r="H896" s="193"/>
      <c r="I896" s="193"/>
      <c r="J896" s="193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</row>
    <row r="897" spans="1:26">
      <c r="A897" s="193"/>
      <c r="B897" s="193"/>
      <c r="C897" s="193"/>
      <c r="D897" s="193"/>
      <c r="E897" s="193"/>
      <c r="F897" s="193"/>
      <c r="G897" s="193"/>
      <c r="H897" s="193"/>
      <c r="I897" s="193"/>
      <c r="J897" s="193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</row>
    <row r="898" spans="1:26">
      <c r="A898" s="193"/>
      <c r="B898" s="193"/>
      <c r="C898" s="193"/>
      <c r="D898" s="193"/>
      <c r="E898" s="193"/>
      <c r="F898" s="193"/>
      <c r="G898" s="193"/>
      <c r="H898" s="193"/>
      <c r="I898" s="193"/>
      <c r="J898" s="193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</row>
    <row r="899" spans="1:26">
      <c r="A899" s="193"/>
      <c r="B899" s="193"/>
      <c r="C899" s="193"/>
      <c r="D899" s="193"/>
      <c r="E899" s="193"/>
      <c r="F899" s="193"/>
      <c r="G899" s="193"/>
      <c r="H899" s="193"/>
      <c r="I899" s="193"/>
      <c r="J899" s="193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</row>
    <row r="900" spans="1:26">
      <c r="A900" s="193"/>
      <c r="B900" s="193"/>
      <c r="C900" s="193"/>
      <c r="D900" s="193"/>
      <c r="E900" s="193"/>
      <c r="F900" s="193"/>
      <c r="G900" s="193"/>
      <c r="H900" s="193"/>
      <c r="I900" s="193"/>
      <c r="J900" s="193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</row>
    <row r="901" spans="1:26">
      <c r="A901" s="193"/>
      <c r="B901" s="193"/>
      <c r="C901" s="193"/>
      <c r="D901" s="193"/>
      <c r="E901" s="193"/>
      <c r="F901" s="193"/>
      <c r="G901" s="193"/>
      <c r="H901" s="193"/>
      <c r="I901" s="193"/>
      <c r="J901" s="193"/>
      <c r="K901" s="193"/>
      <c r="L901" s="193"/>
      <c r="M901" s="193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3"/>
    </row>
    <row r="902" spans="1:26">
      <c r="A902" s="193"/>
      <c r="B902" s="193"/>
      <c r="C902" s="193"/>
      <c r="D902" s="193"/>
      <c r="E902" s="193"/>
      <c r="F902" s="193"/>
      <c r="G902" s="193"/>
      <c r="H902" s="193"/>
      <c r="I902" s="193"/>
      <c r="J902" s="19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</row>
    <row r="903" spans="1:26">
      <c r="A903" s="193"/>
      <c r="B903" s="193"/>
      <c r="C903" s="193"/>
      <c r="D903" s="193"/>
      <c r="E903" s="193"/>
      <c r="F903" s="193"/>
      <c r="G903" s="193"/>
      <c r="H903" s="193"/>
      <c r="I903" s="193"/>
      <c r="J903" s="193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</row>
    <row r="904" spans="1:26">
      <c r="A904" s="193"/>
      <c r="B904" s="193"/>
      <c r="C904" s="193"/>
      <c r="D904" s="193"/>
      <c r="E904" s="193"/>
      <c r="F904" s="193"/>
      <c r="G904" s="193"/>
      <c r="H904" s="193"/>
      <c r="I904" s="193"/>
      <c r="J904" s="193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</row>
    <row r="905" spans="1:26">
      <c r="A905" s="193"/>
      <c r="B905" s="193"/>
      <c r="C905" s="193"/>
      <c r="D905" s="193"/>
      <c r="E905" s="193"/>
      <c r="F905" s="193"/>
      <c r="G905" s="193"/>
      <c r="H905" s="193"/>
      <c r="I905" s="193"/>
      <c r="J905" s="193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</row>
    <row r="906" spans="1:26">
      <c r="A906" s="193"/>
      <c r="B906" s="193"/>
      <c r="C906" s="193"/>
      <c r="D906" s="193"/>
      <c r="E906" s="193"/>
      <c r="F906" s="193"/>
      <c r="G906" s="193"/>
      <c r="H906" s="193"/>
      <c r="I906" s="193"/>
      <c r="J906" s="19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3"/>
    </row>
    <row r="907" spans="1:26">
      <c r="A907" s="193"/>
      <c r="B907" s="193"/>
      <c r="C907" s="193"/>
      <c r="D907" s="193"/>
      <c r="E907" s="193"/>
      <c r="F907" s="193"/>
      <c r="G907" s="193"/>
      <c r="H907" s="193"/>
      <c r="I907" s="193"/>
      <c r="J907" s="19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</row>
    <row r="908" spans="1:26">
      <c r="A908" s="193"/>
      <c r="B908" s="193"/>
      <c r="C908" s="193"/>
      <c r="D908" s="193"/>
      <c r="E908" s="193"/>
      <c r="F908" s="193"/>
      <c r="G908" s="193"/>
      <c r="H908" s="193"/>
      <c r="I908" s="193"/>
      <c r="J908" s="193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</row>
    <row r="909" spans="1:26">
      <c r="A909" s="193"/>
      <c r="B909" s="193"/>
      <c r="C909" s="193"/>
      <c r="D909" s="193"/>
      <c r="E909" s="193"/>
      <c r="F909" s="193"/>
      <c r="G909" s="193"/>
      <c r="H909" s="193"/>
      <c r="I909" s="193"/>
      <c r="J909" s="193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</row>
    <row r="910" spans="1:26">
      <c r="A910" s="193"/>
      <c r="B910" s="193"/>
      <c r="C910" s="193"/>
      <c r="D910" s="193"/>
      <c r="E910" s="193"/>
      <c r="F910" s="193"/>
      <c r="G910" s="193"/>
      <c r="H910" s="193"/>
      <c r="I910" s="193"/>
      <c r="J910" s="193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</row>
    <row r="911" spans="1:26">
      <c r="A911" s="193"/>
      <c r="B911" s="193"/>
      <c r="C911" s="193"/>
      <c r="D911" s="193"/>
      <c r="E911" s="193"/>
      <c r="F911" s="193"/>
      <c r="G911" s="193"/>
      <c r="H911" s="193"/>
      <c r="I911" s="193"/>
      <c r="J911" s="193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</row>
    <row r="912" spans="1:26">
      <c r="A912" s="193"/>
      <c r="B912" s="193"/>
      <c r="C912" s="193"/>
      <c r="D912" s="193"/>
      <c r="E912" s="193"/>
      <c r="F912" s="193"/>
      <c r="G912" s="193"/>
      <c r="H912" s="193"/>
      <c r="I912" s="193"/>
      <c r="J912" s="193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</row>
    <row r="913" spans="1:26">
      <c r="A913" s="193"/>
      <c r="B913" s="193"/>
      <c r="C913" s="193"/>
      <c r="D913" s="193"/>
      <c r="E913" s="193"/>
      <c r="F913" s="193"/>
      <c r="G913" s="193"/>
      <c r="H913" s="193"/>
      <c r="I913" s="193"/>
      <c r="J913" s="193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</row>
    <row r="914" spans="1:26">
      <c r="A914" s="193"/>
      <c r="B914" s="193"/>
      <c r="C914" s="193"/>
      <c r="D914" s="193"/>
      <c r="E914" s="193"/>
      <c r="F914" s="193"/>
      <c r="G914" s="193"/>
      <c r="H914" s="193"/>
      <c r="I914" s="193"/>
      <c r="J914" s="193"/>
      <c r="K914" s="193"/>
      <c r="L914" s="193"/>
      <c r="M914" s="193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</row>
    <row r="915" spans="1:26">
      <c r="A915" s="193"/>
      <c r="B915" s="193"/>
      <c r="C915" s="193"/>
      <c r="D915" s="193"/>
      <c r="E915" s="193"/>
      <c r="F915" s="193"/>
      <c r="G915" s="193"/>
      <c r="H915" s="193"/>
      <c r="I915" s="193"/>
      <c r="J915" s="193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</row>
    <row r="916" spans="1:26">
      <c r="A916" s="193"/>
      <c r="B916" s="193"/>
      <c r="C916" s="193"/>
      <c r="D916" s="193"/>
      <c r="E916" s="193"/>
      <c r="F916" s="193"/>
      <c r="G916" s="193"/>
      <c r="H916" s="193"/>
      <c r="I916" s="193"/>
      <c r="J916" s="19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</row>
    <row r="917" spans="1:26">
      <c r="A917" s="193"/>
      <c r="B917" s="193"/>
      <c r="C917" s="193"/>
      <c r="D917" s="193"/>
      <c r="E917" s="193"/>
      <c r="F917" s="193"/>
      <c r="G917" s="193"/>
      <c r="H917" s="193"/>
      <c r="I917" s="193"/>
      <c r="J917" s="193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</row>
    <row r="918" spans="1:26">
      <c r="A918" s="193"/>
      <c r="B918" s="193"/>
      <c r="C918" s="193"/>
      <c r="D918" s="193"/>
      <c r="E918" s="193"/>
      <c r="F918" s="193"/>
      <c r="G918" s="193"/>
      <c r="H918" s="193"/>
      <c r="I918" s="193"/>
      <c r="J918" s="193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</row>
    <row r="919" spans="1:26">
      <c r="A919" s="193"/>
      <c r="B919" s="193"/>
      <c r="C919" s="193"/>
      <c r="D919" s="193"/>
      <c r="E919" s="193"/>
      <c r="F919" s="193"/>
      <c r="G919" s="193"/>
      <c r="H919" s="193"/>
      <c r="I919" s="193"/>
      <c r="J919" s="193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</row>
    <row r="920" spans="1:26">
      <c r="A920" s="193"/>
      <c r="B920" s="193"/>
      <c r="C920" s="193"/>
      <c r="D920" s="193"/>
      <c r="E920" s="193"/>
      <c r="F920" s="193"/>
      <c r="G920" s="193"/>
      <c r="H920" s="193"/>
      <c r="I920" s="193"/>
      <c r="J920" s="19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3"/>
    </row>
    <row r="921" spans="1:26">
      <c r="A921" s="193"/>
      <c r="B921" s="193"/>
      <c r="C921" s="193"/>
      <c r="D921" s="193"/>
      <c r="E921" s="193"/>
      <c r="F921" s="193"/>
      <c r="G921" s="193"/>
      <c r="H921" s="193"/>
      <c r="I921" s="193"/>
      <c r="J921" s="193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</row>
    <row r="922" spans="1:26">
      <c r="A922" s="193"/>
      <c r="B922" s="193"/>
      <c r="C922" s="193"/>
      <c r="D922" s="193"/>
      <c r="E922" s="193"/>
      <c r="F922" s="193"/>
      <c r="G922" s="193"/>
      <c r="H922" s="193"/>
      <c r="I922" s="193"/>
      <c r="J922" s="193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</row>
    <row r="923" spans="1:26">
      <c r="A923" s="193"/>
      <c r="B923" s="193"/>
      <c r="C923" s="193"/>
      <c r="D923" s="193"/>
      <c r="E923" s="193"/>
      <c r="F923" s="193"/>
      <c r="G923" s="193"/>
      <c r="H923" s="193"/>
      <c r="I923" s="193"/>
      <c r="J923" s="193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</row>
    <row r="924" spans="1:26">
      <c r="A924" s="193"/>
      <c r="B924" s="193"/>
      <c r="C924" s="193"/>
      <c r="D924" s="193"/>
      <c r="E924" s="193"/>
      <c r="F924" s="193"/>
      <c r="G924" s="193"/>
      <c r="H924" s="193"/>
      <c r="I924" s="193"/>
      <c r="J924" s="193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</row>
    <row r="925" spans="1:26">
      <c r="A925" s="193"/>
      <c r="B925" s="193"/>
      <c r="C925" s="193"/>
      <c r="D925" s="193"/>
      <c r="E925" s="193"/>
      <c r="F925" s="193"/>
      <c r="G925" s="193"/>
      <c r="H925" s="193"/>
      <c r="I925" s="193"/>
      <c r="J925" s="193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</row>
    <row r="926" spans="1:26">
      <c r="A926" s="193"/>
      <c r="B926" s="193"/>
      <c r="C926" s="193"/>
      <c r="D926" s="193"/>
      <c r="E926" s="193"/>
      <c r="F926" s="193"/>
      <c r="G926" s="193"/>
      <c r="H926" s="193"/>
      <c r="I926" s="193"/>
      <c r="J926" s="193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</row>
    <row r="927" spans="1:26">
      <c r="A927" s="193"/>
      <c r="B927" s="193"/>
      <c r="C927" s="193"/>
      <c r="D927" s="193"/>
      <c r="E927" s="193"/>
      <c r="F927" s="193"/>
      <c r="G927" s="193"/>
      <c r="H927" s="193"/>
      <c r="I927" s="193"/>
      <c r="J927" s="193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</row>
    <row r="928" spans="1:26">
      <c r="A928" s="193"/>
      <c r="B928" s="193"/>
      <c r="C928" s="193"/>
      <c r="D928" s="193"/>
      <c r="E928" s="193"/>
      <c r="F928" s="193"/>
      <c r="G928" s="193"/>
      <c r="H928" s="193"/>
      <c r="I928" s="193"/>
      <c r="J928" s="193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</row>
    <row r="929" spans="1:26">
      <c r="A929" s="193"/>
      <c r="B929" s="193"/>
      <c r="C929" s="193"/>
      <c r="D929" s="193"/>
      <c r="E929" s="193"/>
      <c r="F929" s="193"/>
      <c r="G929" s="193"/>
      <c r="H929" s="193"/>
      <c r="I929" s="193"/>
      <c r="J929" s="193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</row>
    <row r="930" spans="1:26">
      <c r="A930" s="193"/>
      <c r="B930" s="193"/>
      <c r="C930" s="193"/>
      <c r="D930" s="193"/>
      <c r="E930" s="193"/>
      <c r="F930" s="193"/>
      <c r="G930" s="193"/>
      <c r="H930" s="193"/>
      <c r="I930" s="193"/>
      <c r="J930" s="193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</row>
    <row r="931" spans="1:26">
      <c r="A931" s="193"/>
      <c r="B931" s="193"/>
      <c r="C931" s="193"/>
      <c r="D931" s="193"/>
      <c r="E931" s="193"/>
      <c r="F931" s="193"/>
      <c r="G931" s="193"/>
      <c r="H931" s="193"/>
      <c r="I931" s="193"/>
      <c r="J931" s="193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</row>
    <row r="932" spans="1:26">
      <c r="A932" s="193"/>
      <c r="B932" s="193"/>
      <c r="C932" s="193"/>
      <c r="D932" s="193"/>
      <c r="E932" s="193"/>
      <c r="F932" s="193"/>
      <c r="G932" s="193"/>
      <c r="H932" s="193"/>
      <c r="I932" s="193"/>
      <c r="J932" s="193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</row>
    <row r="933" spans="1:26">
      <c r="A933" s="193"/>
      <c r="B933" s="193"/>
      <c r="C933" s="193"/>
      <c r="D933" s="193"/>
      <c r="E933" s="193"/>
      <c r="F933" s="193"/>
      <c r="G933" s="193"/>
      <c r="H933" s="193"/>
      <c r="I933" s="193"/>
      <c r="J933" s="193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</row>
    <row r="934" spans="1:26">
      <c r="A934" s="193"/>
      <c r="B934" s="193"/>
      <c r="C934" s="193"/>
      <c r="D934" s="193"/>
      <c r="E934" s="193"/>
      <c r="F934" s="193"/>
      <c r="G934" s="193"/>
      <c r="H934" s="193"/>
      <c r="I934" s="193"/>
      <c r="J934" s="193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</row>
    <row r="935" spans="1:26">
      <c r="A935" s="193"/>
      <c r="B935" s="193"/>
      <c r="C935" s="193"/>
      <c r="D935" s="193"/>
      <c r="E935" s="193"/>
      <c r="F935" s="193"/>
      <c r="G935" s="193"/>
      <c r="H935" s="193"/>
      <c r="I935" s="193"/>
      <c r="J935" s="193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</row>
    <row r="936" spans="1:26">
      <c r="A936" s="193"/>
      <c r="B936" s="193"/>
      <c r="C936" s="193"/>
      <c r="D936" s="193"/>
      <c r="E936" s="193"/>
      <c r="F936" s="193"/>
      <c r="G936" s="193"/>
      <c r="H936" s="193"/>
      <c r="I936" s="193"/>
      <c r="J936" s="193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</row>
    <row r="937" spans="1:26">
      <c r="A937" s="193"/>
      <c r="B937" s="193"/>
      <c r="C937" s="193"/>
      <c r="D937" s="193"/>
      <c r="E937" s="193"/>
      <c r="F937" s="193"/>
      <c r="G937" s="193"/>
      <c r="H937" s="193"/>
      <c r="I937" s="193"/>
      <c r="J937" s="193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</row>
    <row r="938" spans="1:26">
      <c r="A938" s="193"/>
      <c r="B938" s="193"/>
      <c r="C938" s="193"/>
      <c r="D938" s="193"/>
      <c r="E938" s="193"/>
      <c r="F938" s="193"/>
      <c r="G938" s="193"/>
      <c r="H938" s="193"/>
      <c r="I938" s="193"/>
      <c r="J938" s="193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</row>
    <row r="939" spans="1:26">
      <c r="A939" s="193"/>
      <c r="B939" s="193"/>
      <c r="C939" s="193"/>
      <c r="D939" s="193"/>
      <c r="E939" s="193"/>
      <c r="F939" s="193"/>
      <c r="G939" s="193"/>
      <c r="H939" s="193"/>
      <c r="I939" s="193"/>
      <c r="J939" s="193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</row>
    <row r="940" spans="1:26">
      <c r="A940" s="193"/>
      <c r="B940" s="193"/>
      <c r="C940" s="193"/>
      <c r="D940" s="193"/>
      <c r="E940" s="193"/>
      <c r="F940" s="193"/>
      <c r="G940" s="193"/>
      <c r="H940" s="193"/>
      <c r="I940" s="193"/>
      <c r="J940" s="193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</row>
    <row r="941" spans="1:26">
      <c r="A941" s="193"/>
      <c r="B941" s="193"/>
      <c r="C941" s="193"/>
      <c r="D941" s="193"/>
      <c r="E941" s="193"/>
      <c r="F941" s="193"/>
      <c r="G941" s="193"/>
      <c r="H941" s="193"/>
      <c r="I941" s="193"/>
      <c r="J941" s="193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</row>
    <row r="942" spans="1:26">
      <c r="A942" s="193"/>
      <c r="B942" s="193"/>
      <c r="C942" s="193"/>
      <c r="D942" s="193"/>
      <c r="E942" s="193"/>
      <c r="F942" s="193"/>
      <c r="G942" s="193"/>
      <c r="H942" s="193"/>
      <c r="I942" s="193"/>
      <c r="J942" s="193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</row>
    <row r="943" spans="1:26">
      <c r="A943" s="193"/>
      <c r="B943" s="193"/>
      <c r="C943" s="193"/>
      <c r="D943" s="193"/>
      <c r="E943" s="193"/>
      <c r="F943" s="193"/>
      <c r="G943" s="193"/>
      <c r="H943" s="193"/>
      <c r="I943" s="193"/>
      <c r="J943" s="193"/>
      <c r="K943" s="193"/>
      <c r="L943" s="193"/>
      <c r="M943" s="193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3"/>
    </row>
    <row r="944" spans="1:26">
      <c r="A944" s="193"/>
      <c r="B944" s="193"/>
      <c r="C944" s="193"/>
      <c r="D944" s="193"/>
      <c r="E944" s="193"/>
      <c r="F944" s="193"/>
      <c r="G944" s="193"/>
      <c r="H944" s="193"/>
      <c r="I944" s="193"/>
      <c r="J944" s="193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</row>
    <row r="945" spans="1:26">
      <c r="A945" s="193"/>
      <c r="B945" s="193"/>
      <c r="C945" s="193"/>
      <c r="D945" s="193"/>
      <c r="E945" s="193"/>
      <c r="F945" s="193"/>
      <c r="G945" s="193"/>
      <c r="H945" s="193"/>
      <c r="I945" s="193"/>
      <c r="J945" s="193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</row>
    <row r="946" spans="1:26">
      <c r="A946" s="193"/>
      <c r="B946" s="193"/>
      <c r="C946" s="193"/>
      <c r="D946" s="193"/>
      <c r="E946" s="193"/>
      <c r="F946" s="193"/>
      <c r="G946" s="193"/>
      <c r="H946" s="193"/>
      <c r="I946" s="193"/>
      <c r="J946" s="193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</row>
    <row r="947" spans="1:26">
      <c r="A947" s="193"/>
      <c r="B947" s="193"/>
      <c r="C947" s="193"/>
      <c r="D947" s="193"/>
      <c r="E947" s="193"/>
      <c r="F947" s="193"/>
      <c r="G947" s="193"/>
      <c r="H947" s="193"/>
      <c r="I947" s="193"/>
      <c r="J947" s="193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</row>
    <row r="948" spans="1:26">
      <c r="A948" s="193"/>
      <c r="B948" s="193"/>
      <c r="C948" s="193"/>
      <c r="D948" s="193"/>
      <c r="E948" s="193"/>
      <c r="F948" s="193"/>
      <c r="G948" s="193"/>
      <c r="H948" s="193"/>
      <c r="I948" s="193"/>
      <c r="J948" s="193"/>
      <c r="K948" s="193"/>
      <c r="L948" s="193"/>
      <c r="M948" s="193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3"/>
    </row>
    <row r="949" spans="1:26">
      <c r="A949" s="193"/>
      <c r="B949" s="193"/>
      <c r="C949" s="193"/>
      <c r="D949" s="193"/>
      <c r="E949" s="193"/>
      <c r="F949" s="193"/>
      <c r="G949" s="193"/>
      <c r="H949" s="193"/>
      <c r="I949" s="193"/>
      <c r="J949" s="193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</row>
    <row r="950" spans="1:26">
      <c r="A950" s="193"/>
      <c r="B950" s="193"/>
      <c r="C950" s="193"/>
      <c r="D950" s="193"/>
      <c r="E950" s="193"/>
      <c r="F950" s="193"/>
      <c r="G950" s="193"/>
      <c r="H950" s="193"/>
      <c r="I950" s="193"/>
      <c r="J950" s="193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</row>
    <row r="951" spans="1:26">
      <c r="A951" s="193"/>
      <c r="B951" s="193"/>
      <c r="C951" s="193"/>
      <c r="D951" s="193"/>
      <c r="E951" s="193"/>
      <c r="F951" s="193"/>
      <c r="G951" s="193"/>
      <c r="H951" s="193"/>
      <c r="I951" s="193"/>
      <c r="J951" s="193"/>
      <c r="K951" s="193"/>
      <c r="L951" s="193"/>
      <c r="M951" s="193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3"/>
    </row>
    <row r="952" spans="1:26">
      <c r="A952" s="193"/>
      <c r="B952" s="193"/>
      <c r="C952" s="193"/>
      <c r="D952" s="193"/>
      <c r="E952" s="193"/>
      <c r="F952" s="193"/>
      <c r="G952" s="193"/>
      <c r="H952" s="193"/>
      <c r="I952" s="193"/>
      <c r="J952" s="193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</row>
    <row r="953" spans="1:26">
      <c r="A953" s="193"/>
      <c r="B953" s="193"/>
      <c r="C953" s="193"/>
      <c r="D953" s="193"/>
      <c r="E953" s="193"/>
      <c r="F953" s="193"/>
      <c r="G953" s="193"/>
      <c r="H953" s="193"/>
      <c r="I953" s="193"/>
      <c r="J953" s="193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</row>
    <row r="954" spans="1:26">
      <c r="A954" s="193"/>
      <c r="B954" s="193"/>
      <c r="C954" s="193"/>
      <c r="D954" s="193"/>
      <c r="E954" s="193"/>
      <c r="F954" s="193"/>
      <c r="G954" s="193"/>
      <c r="H954" s="193"/>
      <c r="I954" s="193"/>
      <c r="J954" s="193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</row>
    <row r="955" spans="1:26">
      <c r="A955" s="193"/>
      <c r="B955" s="193"/>
      <c r="C955" s="193"/>
      <c r="D955" s="193"/>
      <c r="E955" s="193"/>
      <c r="F955" s="193"/>
      <c r="G955" s="193"/>
      <c r="H955" s="193"/>
      <c r="I955" s="193"/>
      <c r="J955" s="193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</row>
    <row r="956" spans="1:26">
      <c r="A956" s="193"/>
      <c r="B956" s="193"/>
      <c r="C956" s="193"/>
      <c r="D956" s="193"/>
      <c r="E956" s="193"/>
      <c r="F956" s="193"/>
      <c r="G956" s="193"/>
      <c r="H956" s="193"/>
      <c r="I956" s="193"/>
      <c r="J956" s="193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</row>
    <row r="957" spans="1:26">
      <c r="A957" s="193"/>
      <c r="B957" s="193"/>
      <c r="C957" s="193"/>
      <c r="D957" s="193"/>
      <c r="E957" s="193"/>
      <c r="F957" s="193"/>
      <c r="G957" s="193"/>
      <c r="H957" s="193"/>
      <c r="I957" s="193"/>
      <c r="J957" s="193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</row>
    <row r="958" spans="1:26">
      <c r="A958" s="193"/>
      <c r="B958" s="193"/>
      <c r="C958" s="193"/>
      <c r="D958" s="193"/>
      <c r="E958" s="193"/>
      <c r="F958" s="193"/>
      <c r="G958" s="193"/>
      <c r="H958" s="193"/>
      <c r="I958" s="193"/>
      <c r="J958" s="193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</row>
    <row r="959" spans="1:26">
      <c r="A959" s="193"/>
      <c r="B959" s="193"/>
      <c r="C959" s="193"/>
      <c r="D959" s="193"/>
      <c r="E959" s="193"/>
      <c r="F959" s="193"/>
      <c r="G959" s="193"/>
      <c r="H959" s="193"/>
      <c r="I959" s="193"/>
      <c r="J959" s="193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</row>
    <row r="960" spans="1:26">
      <c r="A960" s="193"/>
      <c r="B960" s="193"/>
      <c r="C960" s="193"/>
      <c r="D960" s="193"/>
      <c r="E960" s="193"/>
      <c r="F960" s="193"/>
      <c r="G960" s="193"/>
      <c r="H960" s="193"/>
      <c r="I960" s="193"/>
      <c r="J960" s="193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</row>
    <row r="961" spans="1:26">
      <c r="A961" s="193"/>
      <c r="B961" s="193"/>
      <c r="C961" s="193"/>
      <c r="D961" s="193"/>
      <c r="E961" s="193"/>
      <c r="F961" s="193"/>
      <c r="G961" s="193"/>
      <c r="H961" s="193"/>
      <c r="I961" s="193"/>
      <c r="J961" s="193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</row>
    <row r="962" spans="1:26">
      <c r="A962" s="193"/>
      <c r="B962" s="193"/>
      <c r="C962" s="193"/>
      <c r="D962" s="193"/>
      <c r="E962" s="193"/>
      <c r="F962" s="193"/>
      <c r="G962" s="193"/>
      <c r="H962" s="193"/>
      <c r="I962" s="193"/>
      <c r="J962" s="193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</row>
    <row r="963" spans="1:26">
      <c r="A963" s="193"/>
      <c r="B963" s="193"/>
      <c r="C963" s="193"/>
      <c r="D963" s="193"/>
      <c r="E963" s="193"/>
      <c r="F963" s="193"/>
      <c r="G963" s="193"/>
      <c r="H963" s="193"/>
      <c r="I963" s="193"/>
      <c r="J963" s="193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</row>
    <row r="964" spans="1:26">
      <c r="A964" s="193"/>
      <c r="B964" s="193"/>
      <c r="C964" s="193"/>
      <c r="D964" s="193"/>
      <c r="E964" s="193"/>
      <c r="F964" s="193"/>
      <c r="G964" s="193"/>
      <c r="H964" s="193"/>
      <c r="I964" s="193"/>
      <c r="J964" s="193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</row>
    <row r="965" spans="1:26">
      <c r="A965" s="193"/>
      <c r="B965" s="193"/>
      <c r="C965" s="193"/>
      <c r="D965" s="193"/>
      <c r="E965" s="193"/>
      <c r="F965" s="193"/>
      <c r="G965" s="193"/>
      <c r="H965" s="193"/>
      <c r="I965" s="193"/>
      <c r="J965" s="193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</row>
    <row r="966" spans="1:26">
      <c r="A966" s="193"/>
      <c r="B966" s="193"/>
      <c r="C966" s="193"/>
      <c r="D966" s="193"/>
      <c r="E966" s="193"/>
      <c r="F966" s="193"/>
      <c r="G966" s="193"/>
      <c r="H966" s="193"/>
      <c r="I966" s="193"/>
      <c r="J966" s="193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</row>
    <row r="967" spans="1:26">
      <c r="A967" s="193"/>
      <c r="B967" s="193"/>
      <c r="C967" s="193"/>
      <c r="D967" s="193"/>
      <c r="E967" s="193"/>
      <c r="F967" s="193"/>
      <c r="G967" s="193"/>
      <c r="H967" s="193"/>
      <c r="I967" s="193"/>
      <c r="J967" s="193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</row>
    <row r="968" spans="1:26">
      <c r="A968" s="193"/>
      <c r="B968" s="193"/>
      <c r="C968" s="193"/>
      <c r="D968" s="193"/>
      <c r="E968" s="193"/>
      <c r="F968" s="193"/>
      <c r="G968" s="193"/>
      <c r="H968" s="193"/>
      <c r="I968" s="193"/>
      <c r="J968" s="193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</row>
    <row r="969" spans="1:26">
      <c r="A969" s="193"/>
      <c r="B969" s="193"/>
      <c r="C969" s="193"/>
      <c r="D969" s="193"/>
      <c r="E969" s="193"/>
      <c r="F969" s="193"/>
      <c r="G969" s="193"/>
      <c r="H969" s="193"/>
      <c r="I969" s="193"/>
      <c r="J969" s="193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</row>
    <row r="970" spans="1:26">
      <c r="A970" s="193"/>
      <c r="B970" s="193"/>
      <c r="C970" s="193"/>
      <c r="D970" s="193"/>
      <c r="E970" s="193"/>
      <c r="F970" s="193"/>
      <c r="G970" s="193"/>
      <c r="H970" s="193"/>
      <c r="I970" s="193"/>
      <c r="J970" s="193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</row>
    <row r="971" spans="1:26">
      <c r="A971" s="193"/>
      <c r="B971" s="193"/>
      <c r="C971" s="193"/>
      <c r="D971" s="193"/>
      <c r="E971" s="193"/>
      <c r="F971" s="193"/>
      <c r="G971" s="193"/>
      <c r="H971" s="193"/>
      <c r="I971" s="193"/>
      <c r="J971" s="193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</row>
    <row r="972" spans="1:26">
      <c r="A972" s="193"/>
      <c r="B972" s="193"/>
      <c r="C972" s="193"/>
      <c r="D972" s="193"/>
      <c r="E972" s="193"/>
      <c r="F972" s="193"/>
      <c r="G972" s="193"/>
      <c r="H972" s="193"/>
      <c r="I972" s="193"/>
      <c r="J972" s="193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</row>
    <row r="973" spans="1:26">
      <c r="A973" s="193"/>
      <c r="B973" s="193"/>
      <c r="C973" s="193"/>
      <c r="D973" s="193"/>
      <c r="E973" s="193"/>
      <c r="F973" s="193"/>
      <c r="G973" s="193"/>
      <c r="H973" s="193"/>
      <c r="I973" s="193"/>
      <c r="J973" s="193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</row>
    <row r="974" spans="1:26">
      <c r="A974" s="193"/>
      <c r="B974" s="193"/>
      <c r="C974" s="193"/>
      <c r="D974" s="193"/>
      <c r="E974" s="193"/>
      <c r="F974" s="193"/>
      <c r="G974" s="193"/>
      <c r="H974" s="193"/>
      <c r="I974" s="193"/>
      <c r="J974" s="193"/>
      <c r="K974" s="193"/>
      <c r="L974" s="193"/>
      <c r="M974" s="193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3"/>
    </row>
    <row r="975" spans="1:26">
      <c r="A975" s="193"/>
      <c r="B975" s="193"/>
      <c r="C975" s="193"/>
      <c r="D975" s="193"/>
      <c r="E975" s="193"/>
      <c r="F975" s="193"/>
      <c r="G975" s="193"/>
      <c r="H975" s="193"/>
      <c r="I975" s="193"/>
      <c r="J975" s="193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</row>
    <row r="976" spans="1:26">
      <c r="A976" s="193"/>
      <c r="B976" s="193"/>
      <c r="C976" s="193"/>
      <c r="D976" s="193"/>
      <c r="E976" s="193"/>
      <c r="F976" s="193"/>
      <c r="G976" s="193"/>
      <c r="H976" s="193"/>
      <c r="I976" s="193"/>
      <c r="J976" s="193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</row>
    <row r="977" spans="1:26">
      <c r="A977" s="193"/>
      <c r="B977" s="193"/>
      <c r="C977" s="193"/>
      <c r="D977" s="193"/>
      <c r="E977" s="193"/>
      <c r="F977" s="193"/>
      <c r="G977" s="193"/>
      <c r="H977" s="193"/>
      <c r="I977" s="193"/>
      <c r="J977" s="193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</row>
    <row r="978" spans="1:26">
      <c r="A978" s="193"/>
      <c r="B978" s="193"/>
      <c r="C978" s="193"/>
      <c r="D978" s="193"/>
      <c r="E978" s="193"/>
      <c r="F978" s="193"/>
      <c r="G978" s="193"/>
      <c r="H978" s="193"/>
      <c r="I978" s="193"/>
      <c r="J978" s="193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</row>
    <row r="979" spans="1:26">
      <c r="A979" s="193"/>
      <c r="B979" s="193"/>
      <c r="C979" s="193"/>
      <c r="D979" s="193"/>
      <c r="E979" s="193"/>
      <c r="F979" s="193"/>
      <c r="G979" s="193"/>
      <c r="H979" s="193"/>
      <c r="I979" s="193"/>
      <c r="J979" s="193"/>
      <c r="K979" s="193"/>
      <c r="L979" s="193"/>
      <c r="M979" s="193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3"/>
    </row>
    <row r="980" spans="1:26">
      <c r="A980" s="193"/>
      <c r="B980" s="193"/>
      <c r="C980" s="193"/>
      <c r="D980" s="193"/>
      <c r="E980" s="193"/>
      <c r="F980" s="193"/>
      <c r="G980" s="193"/>
      <c r="H980" s="193"/>
      <c r="I980" s="193"/>
      <c r="J980" s="193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</row>
    <row r="981" spans="1:26">
      <c r="A981" s="193"/>
      <c r="B981" s="193"/>
      <c r="C981" s="193"/>
      <c r="D981" s="193"/>
      <c r="E981" s="193"/>
      <c r="F981" s="193"/>
      <c r="G981" s="193"/>
      <c r="H981" s="193"/>
      <c r="I981" s="193"/>
      <c r="J981" s="193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</row>
    <row r="982" spans="1:26">
      <c r="A982" s="193"/>
      <c r="B982" s="193"/>
      <c r="C982" s="193"/>
      <c r="D982" s="193"/>
      <c r="E982" s="193"/>
      <c r="F982" s="193"/>
      <c r="G982" s="193"/>
      <c r="H982" s="193"/>
      <c r="I982" s="193"/>
      <c r="J982" s="193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</row>
    <row r="983" spans="1:26">
      <c r="A983" s="193"/>
      <c r="B983" s="193"/>
      <c r="C983" s="193"/>
      <c r="D983" s="193"/>
      <c r="E983" s="193"/>
      <c r="F983" s="193"/>
      <c r="G983" s="193"/>
      <c r="H983" s="193"/>
      <c r="I983" s="193"/>
      <c r="J983" s="193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</row>
    <row r="984" spans="1:26">
      <c r="A984" s="193"/>
      <c r="B984" s="193"/>
      <c r="C984" s="193"/>
      <c r="D984" s="193"/>
      <c r="E984" s="193"/>
      <c r="F984" s="193"/>
      <c r="G984" s="193"/>
      <c r="H984" s="193"/>
      <c r="I984" s="193"/>
      <c r="J984" s="193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</row>
    <row r="985" spans="1:26">
      <c r="A985" s="193"/>
      <c r="B985" s="193"/>
      <c r="C985" s="193"/>
      <c r="D985" s="193"/>
      <c r="E985" s="193"/>
      <c r="F985" s="193"/>
      <c r="G985" s="193"/>
      <c r="H985" s="193"/>
      <c r="I985" s="193"/>
      <c r="J985" s="193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</row>
    <row r="986" spans="1:26">
      <c r="A986" s="193"/>
      <c r="B986" s="193"/>
      <c r="C986" s="193"/>
      <c r="D986" s="193"/>
      <c r="E986" s="193"/>
      <c r="F986" s="193"/>
      <c r="G986" s="193"/>
      <c r="H986" s="193"/>
      <c r="I986" s="193"/>
      <c r="J986" s="193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</row>
    <row r="987" spans="1:26">
      <c r="A987" s="193"/>
      <c r="B987" s="193"/>
      <c r="C987" s="193"/>
      <c r="D987" s="193"/>
      <c r="E987" s="193"/>
      <c r="F987" s="193"/>
      <c r="G987" s="193"/>
      <c r="H987" s="193"/>
      <c r="I987" s="193"/>
      <c r="J987" s="193"/>
      <c r="K987" s="193"/>
      <c r="L987" s="193"/>
      <c r="M987" s="193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3"/>
    </row>
    <row r="988" spans="1:26">
      <c r="A988" s="193"/>
      <c r="B988" s="193"/>
      <c r="C988" s="193"/>
      <c r="D988" s="193"/>
      <c r="E988" s="193"/>
      <c r="F988" s="193"/>
      <c r="G988" s="193"/>
      <c r="H988" s="193"/>
      <c r="I988" s="193"/>
      <c r="J988" s="193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</row>
    <row r="989" spans="1:26">
      <c r="A989" s="193"/>
      <c r="B989" s="193"/>
      <c r="C989" s="193"/>
      <c r="D989" s="193"/>
      <c r="E989" s="193"/>
      <c r="F989" s="193"/>
      <c r="G989" s="193"/>
      <c r="H989" s="193"/>
      <c r="I989" s="193"/>
      <c r="J989" s="193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</row>
    <row r="990" spans="1:26">
      <c r="A990" s="193"/>
      <c r="B990" s="193"/>
      <c r="C990" s="193"/>
      <c r="D990" s="193"/>
      <c r="E990" s="193"/>
      <c r="F990" s="193"/>
      <c r="G990" s="193"/>
      <c r="H990" s="193"/>
      <c r="I990" s="193"/>
      <c r="J990" s="193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</row>
    <row r="991" spans="1:26">
      <c r="A991" s="193"/>
      <c r="B991" s="193"/>
      <c r="C991" s="193"/>
      <c r="D991" s="193"/>
      <c r="E991" s="193"/>
      <c r="F991" s="193"/>
      <c r="G991" s="193"/>
      <c r="H991" s="193"/>
      <c r="I991" s="193"/>
      <c r="J991" s="193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</row>
    <row r="992" spans="1:26">
      <c r="A992" s="193"/>
      <c r="B992" s="193"/>
      <c r="C992" s="193"/>
      <c r="D992" s="193"/>
      <c r="E992" s="193"/>
      <c r="F992" s="193"/>
      <c r="G992" s="193"/>
      <c r="H992" s="193"/>
      <c r="I992" s="193"/>
      <c r="J992" s="193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</row>
    <row r="993" spans="1:26">
      <c r="A993" s="193"/>
      <c r="B993" s="193"/>
      <c r="C993" s="193"/>
      <c r="D993" s="193"/>
      <c r="E993" s="193"/>
      <c r="F993" s="193"/>
      <c r="G993" s="193"/>
      <c r="H993" s="193"/>
      <c r="I993" s="193"/>
      <c r="J993" s="193"/>
      <c r="K993" s="193"/>
      <c r="L993" s="193"/>
      <c r="M993" s="193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3"/>
    </row>
    <row r="994" spans="1:26">
      <c r="A994" s="193"/>
      <c r="B994" s="193"/>
      <c r="C994" s="193"/>
      <c r="D994" s="193"/>
      <c r="E994" s="193"/>
      <c r="F994" s="193"/>
      <c r="G994" s="193"/>
      <c r="H994" s="193"/>
      <c r="I994" s="193"/>
      <c r="J994" s="193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</row>
    <row r="995" spans="1:26">
      <c r="A995" s="193"/>
      <c r="B995" s="193"/>
      <c r="C995" s="193"/>
      <c r="D995" s="193"/>
      <c r="E995" s="193"/>
      <c r="F995" s="193"/>
      <c r="G995" s="193"/>
      <c r="H995" s="193"/>
      <c r="I995" s="193"/>
      <c r="J995" s="193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</row>
    <row r="996" spans="1:26">
      <c r="A996" s="193"/>
      <c r="B996" s="193"/>
      <c r="C996" s="193"/>
      <c r="D996" s="193"/>
      <c r="E996" s="193"/>
      <c r="F996" s="193"/>
      <c r="G996" s="193"/>
      <c r="H996" s="193"/>
      <c r="I996" s="193"/>
      <c r="J996" s="193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</row>
    <row r="997" spans="1:26">
      <c r="A997" s="193"/>
      <c r="B997" s="193"/>
      <c r="C997" s="193"/>
      <c r="D997" s="193"/>
      <c r="E997" s="193"/>
      <c r="F997" s="193"/>
      <c r="G997" s="193"/>
      <c r="H997" s="193"/>
      <c r="I997" s="193"/>
      <c r="J997" s="193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</row>
    <row r="998" spans="1:26">
      <c r="A998" s="193"/>
      <c r="B998" s="193"/>
      <c r="C998" s="193"/>
      <c r="D998" s="193"/>
      <c r="E998" s="193"/>
      <c r="F998" s="193"/>
      <c r="G998" s="193"/>
      <c r="H998" s="193"/>
      <c r="I998" s="193"/>
      <c r="J998" s="193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</row>
    <row r="999" spans="1:26">
      <c r="A999" s="193"/>
      <c r="B999" s="193"/>
      <c r="C999" s="193"/>
      <c r="D999" s="193"/>
      <c r="E999" s="193"/>
      <c r="F999" s="193"/>
      <c r="G999" s="193"/>
      <c r="H999" s="193"/>
      <c r="I999" s="193"/>
      <c r="J999" s="193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</row>
    <row r="1000" spans="1:26">
      <c r="A1000" s="193"/>
      <c r="B1000" s="193"/>
      <c r="C1000" s="193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</row>
  </sheetData>
  <sheetProtection algorithmName="SHA-512" hashValue="5VE9zGHLAL40Wogw4QYmwxodW5u1q3iIOLDBw9UrQy6KoIxIAuZBoB57A43VptyNalSR2UTWNZDjeFqekvPN7Q==" saltValue="ngT0buVWnKI9UH+ChN5XNQ==" spinCount="100000" sheet="1"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986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11707462.24</v>
      </c>
      <c r="C10" s="32">
        <v>445209.83</v>
      </c>
      <c r="D10" s="33"/>
      <c r="E10" s="11">
        <v>12152672.07</v>
      </c>
      <c r="F10" s="12">
        <v>0.30256366640006099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3382.98</v>
      </c>
      <c r="D12" s="33">
        <v>0</v>
      </c>
      <c r="E12" s="11">
        <v>3382.98</v>
      </c>
      <c r="F12" s="12">
        <v>8.4225660518302652E-5</v>
      </c>
      <c r="G12" s="13"/>
    </row>
    <row r="13" spans="1:9">
      <c r="A13" s="10" t="s">
        <v>9</v>
      </c>
      <c r="B13" s="14"/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3646793.27</v>
      </c>
      <c r="C14" s="32">
        <v>539205.74</v>
      </c>
      <c r="D14" s="33">
        <v>0</v>
      </c>
      <c r="E14" s="11">
        <v>4185999.01</v>
      </c>
      <c r="F14" s="12">
        <v>0.10421833163252842</v>
      </c>
      <c r="G14" s="13"/>
      <c r="H14" s="20"/>
      <c r="I14" s="20"/>
    </row>
    <row r="15" spans="1:9">
      <c r="A15" s="19" t="s">
        <v>11</v>
      </c>
      <c r="B15" s="32">
        <v>425426.77</v>
      </c>
      <c r="C15" s="32">
        <v>97658.03</v>
      </c>
      <c r="D15" s="33">
        <v>0</v>
      </c>
      <c r="E15" s="11">
        <v>523084.80000000005</v>
      </c>
      <c r="F15" s="12">
        <v>1.3023181569824309E-2</v>
      </c>
      <c r="G15" s="13"/>
      <c r="H15" s="20"/>
      <c r="I15" s="20"/>
    </row>
    <row r="16" spans="1:9">
      <c r="A16" s="10" t="s">
        <v>12</v>
      </c>
      <c r="B16" s="32">
        <v>6030342.2999999998</v>
      </c>
      <c r="C16" s="32">
        <v>523785.07</v>
      </c>
      <c r="D16" s="33">
        <v>0</v>
      </c>
      <c r="E16" s="11">
        <v>6554127.3700000001</v>
      </c>
      <c r="F16" s="12">
        <v>0.16317734862734506</v>
      </c>
      <c r="G16" s="13"/>
    </row>
    <row r="17" spans="1:7">
      <c r="A17" s="10" t="s">
        <v>13</v>
      </c>
      <c r="B17" s="32">
        <v>6479751.0999999996</v>
      </c>
      <c r="C17" s="32">
        <v>3754182</v>
      </c>
      <c r="D17" s="33">
        <v>82424.52</v>
      </c>
      <c r="E17" s="11">
        <v>10316357.619999999</v>
      </c>
      <c r="F17" s="12">
        <v>0.25684515861386253</v>
      </c>
      <c r="G17" s="13"/>
    </row>
    <row r="18" spans="1:7">
      <c r="A18" s="10" t="s">
        <v>14</v>
      </c>
      <c r="B18" s="32">
        <v>1220370.3</v>
      </c>
      <c r="C18" s="32">
        <v>3713403.85</v>
      </c>
      <c r="D18" s="33">
        <v>359.98</v>
      </c>
      <c r="E18" s="11">
        <v>4934134.1300000008</v>
      </c>
      <c r="F18" s="12">
        <v>0.12284456490583766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1495911</v>
      </c>
      <c r="D20" s="33">
        <v>0</v>
      </c>
      <c r="E20" s="21">
        <v>1495911</v>
      </c>
      <c r="F20" s="12">
        <v>3.7243522590022594E-2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29510145.98</v>
      </c>
      <c r="C22" s="21">
        <v>10572738.5</v>
      </c>
      <c r="D22" s="24">
        <v>82784.5</v>
      </c>
      <c r="E22" s="21">
        <v>40165668.980000004</v>
      </c>
      <c r="F22" s="25">
        <v>0.99999999999999989</v>
      </c>
      <c r="G22" s="18"/>
    </row>
    <row r="23" spans="1:7" ht="12.75" customHeight="1">
      <c r="A23" s="39" t="s">
        <v>17</v>
      </c>
      <c r="B23" s="27">
        <v>29510145.979999997</v>
      </c>
      <c r="C23" s="27">
        <v>10572738.499999998</v>
      </c>
      <c r="D23" s="27">
        <v>82784.5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GatDxfdqlTRfKQHV6+Oh9YegJni54ZtoXalghaYPpPNoR8EuJkN/9PjSxIhIkOaETjEB4ee7ptykq9SXIEc+hw==" saltValue="X4NpaoMk4iA8wg6uT9IZKA==" spinCount="100000" sheet="1"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59999389629810485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985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21209356.649999999</v>
      </c>
      <c r="C10" s="32">
        <v>4222519.66</v>
      </c>
      <c r="D10" s="33">
        <v>64431.69</v>
      </c>
      <c r="E10" s="11">
        <v>25496308</v>
      </c>
      <c r="F10" s="12">
        <v>0.41163986208767167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1973166.36</v>
      </c>
      <c r="C14" s="32">
        <v>814413.33</v>
      </c>
      <c r="D14" s="33">
        <v>15319.7</v>
      </c>
      <c r="E14" s="11">
        <v>2802899.39</v>
      </c>
      <c r="F14" s="12">
        <v>4.5253027157705308E-2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73346.17</v>
      </c>
      <c r="D15" s="33">
        <v>0</v>
      </c>
      <c r="E15" s="11">
        <v>73346.17</v>
      </c>
      <c r="F15" s="12">
        <v>1.1841795801752521E-3</v>
      </c>
      <c r="G15" s="13"/>
      <c r="H15" s="20"/>
      <c r="I15" s="20"/>
    </row>
    <row r="16" spans="1:9">
      <c r="A16" s="10" t="s">
        <v>12</v>
      </c>
      <c r="B16" s="32">
        <v>4437491.54</v>
      </c>
      <c r="C16" s="32">
        <v>251448.94</v>
      </c>
      <c r="D16" s="33">
        <v>9834.82</v>
      </c>
      <c r="E16" s="11">
        <v>4698775.3000000007</v>
      </c>
      <c r="F16" s="12">
        <v>7.5862090169014212E-2</v>
      </c>
      <c r="G16" s="13"/>
    </row>
    <row r="17" spans="1:7">
      <c r="A17" s="10" t="s">
        <v>13</v>
      </c>
      <c r="B17" s="32">
        <v>15907909.25</v>
      </c>
      <c r="C17" s="32">
        <v>4996497.5599999996</v>
      </c>
      <c r="D17" s="33">
        <v>341564.37</v>
      </c>
      <c r="E17" s="11">
        <v>21245971.18</v>
      </c>
      <c r="F17" s="12">
        <v>0.34301784581727857</v>
      </c>
      <c r="G17" s="13"/>
    </row>
    <row r="18" spans="1:7">
      <c r="A18" s="10" t="s">
        <v>14</v>
      </c>
      <c r="B18" s="32">
        <v>1745507.81</v>
      </c>
      <c r="C18" s="32">
        <v>5105412.4000000004</v>
      </c>
      <c r="D18" s="33">
        <v>3900</v>
      </c>
      <c r="E18" s="11">
        <v>6854820.2100000009</v>
      </c>
      <c r="F18" s="12">
        <v>0.11067160178172404</v>
      </c>
      <c r="G18" s="13"/>
    </row>
    <row r="19" spans="1:7">
      <c r="A19" s="10" t="s">
        <v>15</v>
      </c>
      <c r="B19" s="32">
        <v>0</v>
      </c>
      <c r="C19" s="32">
        <v>766264.12</v>
      </c>
      <c r="D19" s="33">
        <v>0</v>
      </c>
      <c r="E19" s="11">
        <v>766264.12</v>
      </c>
      <c r="F19" s="12">
        <v>1.2371393406430887E-2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45273431.609999999</v>
      </c>
      <c r="C22" s="21">
        <v>16229902.18</v>
      </c>
      <c r="D22" s="24">
        <v>435050.57999999996</v>
      </c>
      <c r="E22" s="21">
        <v>61938384.370000005</v>
      </c>
      <c r="F22" s="25">
        <v>1</v>
      </c>
      <c r="G22" s="18"/>
    </row>
    <row r="23" spans="1:7" ht="12.75" customHeight="1">
      <c r="A23" s="39" t="s">
        <v>17</v>
      </c>
      <c r="B23" s="27">
        <v>45273431.609999992</v>
      </c>
      <c r="C23" s="27">
        <v>16229902.179999998</v>
      </c>
      <c r="D23" s="27">
        <v>435050.58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>
        <v>0</v>
      </c>
      <c r="D26" s="13"/>
      <c r="E26" s="13"/>
    </row>
    <row r="27" spans="1:7">
      <c r="B27" s="13">
        <v>0</v>
      </c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UHjx7P8acUU5JkbHarThHx+KhG81yWksOKrh+LdoGHax0p3DXxeRuLM7ragYRTx8XoN6qzZ0VXXxaZlRPCbklg==" saltValue="6c2e9WYobbb4RzaqgRZlfw==" spinCount="100000" sheet="1"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984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156421434.04999992</v>
      </c>
      <c r="C10" s="32">
        <v>8656473.3000000026</v>
      </c>
      <c r="D10" s="33">
        <v>1032192.52</v>
      </c>
      <c r="E10" s="11">
        <v>166110099.87000003</v>
      </c>
      <c r="F10" s="12">
        <v>0.39293312741448988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1484022.3999999997</v>
      </c>
      <c r="C12" s="32">
        <v>473517.74</v>
      </c>
      <c r="D12" s="33">
        <v>479</v>
      </c>
      <c r="E12" s="11">
        <v>1958019.14</v>
      </c>
      <c r="F12" s="12">
        <v>4.631690576429425E-3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28416754.620000016</v>
      </c>
      <c r="C14" s="32">
        <v>5126608.04</v>
      </c>
      <c r="D14" s="33">
        <v>869430.46</v>
      </c>
      <c r="E14" s="11">
        <v>34412793.119999997</v>
      </c>
      <c r="F14" s="12">
        <v>8.1403397110060602E-2</v>
      </c>
      <c r="G14" s="13"/>
      <c r="H14" s="20"/>
      <c r="I14" s="20"/>
    </row>
    <row r="15" spans="1:9">
      <c r="A15" s="19" t="s">
        <v>11</v>
      </c>
      <c r="B15" s="32">
        <v>1364598.2399999998</v>
      </c>
      <c r="C15" s="32">
        <v>1036049.4099999999</v>
      </c>
      <c r="D15" s="33">
        <v>44949.32</v>
      </c>
      <c r="E15" s="11">
        <v>2445596.9699999997</v>
      </c>
      <c r="F15" s="12">
        <v>5.7850550121248331E-3</v>
      </c>
      <c r="G15" s="13"/>
      <c r="H15" s="20"/>
      <c r="I15" s="20"/>
    </row>
    <row r="16" spans="1:9">
      <c r="A16" s="10" t="s">
        <v>12</v>
      </c>
      <c r="B16" s="32">
        <v>33046503.979999993</v>
      </c>
      <c r="C16" s="32">
        <v>2793759.17</v>
      </c>
      <c r="D16" s="33">
        <v>229071.34000000003</v>
      </c>
      <c r="E16" s="11">
        <v>36069334.490000002</v>
      </c>
      <c r="F16" s="12">
        <v>8.5321942591130059E-2</v>
      </c>
      <c r="G16" s="13"/>
    </row>
    <row r="17" spans="1:7">
      <c r="A17" s="10" t="s">
        <v>13</v>
      </c>
      <c r="B17" s="32">
        <v>84894786.149999931</v>
      </c>
      <c r="C17" s="32">
        <v>40007890.93999999</v>
      </c>
      <c r="D17" s="33">
        <v>494255.62</v>
      </c>
      <c r="E17" s="11">
        <v>125396932.71000001</v>
      </c>
      <c r="F17" s="12">
        <v>0.29662620741596113</v>
      </c>
      <c r="G17" s="13"/>
    </row>
    <row r="18" spans="1:7">
      <c r="A18" s="10" t="s">
        <v>14</v>
      </c>
      <c r="B18" s="32">
        <v>27875701.09</v>
      </c>
      <c r="C18" s="32">
        <v>23881469.639999993</v>
      </c>
      <c r="D18" s="33">
        <v>138354.44</v>
      </c>
      <c r="E18" s="11">
        <v>51895525.170000002</v>
      </c>
      <c r="F18" s="12">
        <v>0.12275876674461163</v>
      </c>
      <c r="G18" s="13"/>
    </row>
    <row r="19" spans="1:7">
      <c r="A19" s="10" t="s">
        <v>15</v>
      </c>
      <c r="B19" s="32">
        <v>725435.95</v>
      </c>
      <c r="C19" s="32">
        <v>760481.82000000007</v>
      </c>
      <c r="D19" s="33">
        <v>0</v>
      </c>
      <c r="E19" s="11">
        <v>1485917.77</v>
      </c>
      <c r="F19" s="12">
        <v>3.5149356776246971E-3</v>
      </c>
      <c r="G19" s="13"/>
    </row>
    <row r="20" spans="1:7" ht="13.5" thickBot="1">
      <c r="A20" s="10" t="s">
        <v>16</v>
      </c>
      <c r="B20" s="32">
        <v>1996778.2199999997</v>
      </c>
      <c r="C20" s="34">
        <v>972946.18</v>
      </c>
      <c r="D20" s="33">
        <v>0</v>
      </c>
      <c r="E20" s="21">
        <v>2969724.4</v>
      </c>
      <c r="F20" s="12">
        <v>7.0248774575679216E-3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336226014.70000005</v>
      </c>
      <c r="C22" s="21">
        <v>83709196.24000001</v>
      </c>
      <c r="D22" s="24">
        <v>2808732.7</v>
      </c>
      <c r="E22" s="21">
        <v>422743943.63999999</v>
      </c>
      <c r="F22" s="25">
        <v>1.0000000000000002</v>
      </c>
      <c r="G22" s="18"/>
    </row>
    <row r="23" spans="1:7" ht="12.75" customHeight="1">
      <c r="A23" s="39" t="s">
        <v>17</v>
      </c>
      <c r="B23" s="27">
        <v>336226014.70000005</v>
      </c>
      <c r="C23" s="27">
        <v>83709196.24000001</v>
      </c>
      <c r="D23" s="27">
        <v>2808732.6999999997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NsylVwLIvfh3sXAEKjemYkw7iribb9PfJW9AW8dVJxkOD0v7sk5aLY8SrHagILNrN1J2LPVYoc2rad3u42Xf9g==" saltValue="rLHDCOmu3qz9HPxwy6iTXw==" spinCount="100000" sheet="1"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1130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4130031.25</v>
      </c>
      <c r="C10" s="32">
        <v>277794.88999999996</v>
      </c>
      <c r="D10" s="33">
        <v>157192.32999999999</v>
      </c>
      <c r="E10" s="11">
        <v>4565018.47</v>
      </c>
      <c r="F10" s="12">
        <v>0.28485201429900159</v>
      </c>
      <c r="G10" s="13"/>
    </row>
    <row r="11" spans="1:9">
      <c r="A11" s="10" t="s">
        <v>7</v>
      </c>
      <c r="B11" s="32"/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176510.88</v>
      </c>
      <c r="C12" s="32">
        <v>14622.38</v>
      </c>
      <c r="D12" s="33">
        <v>957.99</v>
      </c>
      <c r="E12" s="11">
        <v>192091.25</v>
      </c>
      <c r="F12" s="12">
        <v>1.1986277788644542E-2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1318410.49</v>
      </c>
      <c r="C14" s="32">
        <v>607746.99</v>
      </c>
      <c r="D14" s="33">
        <v>49207.519999999997</v>
      </c>
      <c r="E14" s="11">
        <v>1975365</v>
      </c>
      <c r="F14" s="12">
        <v>0.12326055259656973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1810147.52</v>
      </c>
      <c r="C16" s="32">
        <v>38596.11</v>
      </c>
      <c r="D16" s="33">
        <v>119.99</v>
      </c>
      <c r="E16" s="11">
        <v>1848863.62</v>
      </c>
      <c r="F16" s="12">
        <v>0.11536700887020593</v>
      </c>
      <c r="G16" s="13"/>
    </row>
    <row r="17" spans="1:7">
      <c r="A17" s="10" t="s">
        <v>13</v>
      </c>
      <c r="B17" s="32">
        <v>1916091.78</v>
      </c>
      <c r="C17" s="32">
        <v>900767.87000000011</v>
      </c>
      <c r="D17" s="33">
        <v>139.96</v>
      </c>
      <c r="E17" s="11">
        <v>2816999.61</v>
      </c>
      <c r="F17" s="12">
        <v>0.17577760494537537</v>
      </c>
      <c r="G17" s="13"/>
    </row>
    <row r="18" spans="1:7">
      <c r="A18" s="10" t="s">
        <v>14</v>
      </c>
      <c r="B18" s="32">
        <v>689724.26</v>
      </c>
      <c r="C18" s="32">
        <v>1472228.27</v>
      </c>
      <c r="D18" s="33">
        <v>141082.16</v>
      </c>
      <c r="E18" s="11">
        <v>2303034.6900000004</v>
      </c>
      <c r="F18" s="12">
        <v>0.14370677243874916</v>
      </c>
      <c r="G18" s="13"/>
    </row>
    <row r="19" spans="1:7">
      <c r="A19" s="10" t="s">
        <v>15</v>
      </c>
      <c r="B19" s="32">
        <v>0</v>
      </c>
      <c r="C19" s="32">
        <v>324557.46000000002</v>
      </c>
      <c r="D19" s="33">
        <v>0</v>
      </c>
      <c r="E19" s="11">
        <v>324557.46000000002</v>
      </c>
      <c r="F19" s="12">
        <v>2.0252020193199272E-2</v>
      </c>
      <c r="G19" s="13"/>
    </row>
    <row r="20" spans="1:7" ht="13.5" thickBot="1">
      <c r="A20" s="10" t="s">
        <v>16</v>
      </c>
      <c r="B20" s="32">
        <v>0</v>
      </c>
      <c r="C20" s="34">
        <v>2000000</v>
      </c>
      <c r="D20" s="33">
        <v>0</v>
      </c>
      <c r="E20" s="21">
        <v>2000000</v>
      </c>
      <c r="F20" s="12">
        <v>0.12479774886825445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10040916.18</v>
      </c>
      <c r="C22" s="21">
        <v>5636313.9699999997</v>
      </c>
      <c r="D22" s="24">
        <v>348699.94999999995</v>
      </c>
      <c r="E22" s="21">
        <v>16025930.1</v>
      </c>
      <c r="F22" s="25">
        <v>1</v>
      </c>
      <c r="G22" s="18"/>
    </row>
    <row r="23" spans="1:7" ht="12.75" customHeight="1">
      <c r="A23" s="39" t="s">
        <v>17</v>
      </c>
      <c r="B23" s="27">
        <v>10040916.179999998</v>
      </c>
      <c r="C23" s="27">
        <v>5636313.9699999988</v>
      </c>
      <c r="D23" s="27">
        <v>348699.94999999995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fAPIkWmEB8O7+8qHxEeHwAvZECNteY3pQrCE+1BZYNLrji8q/m4uz40g2zk0upWhWC9l9OiwiwzGtAd7YyOggQ==" saltValue="/iLaDG5ul6I/SPJqTChaZQ==" spinCount="100000" sheet="1" formatColumns="0"/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983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13595819.890000001</v>
      </c>
      <c r="C10" s="32">
        <v>1339151.81</v>
      </c>
      <c r="D10" s="33">
        <v>653339.51</v>
      </c>
      <c r="E10" s="11">
        <v>15588311.210000001</v>
      </c>
      <c r="F10" s="12">
        <v>0.3612120295429273</v>
      </c>
      <c r="G10" s="13"/>
    </row>
    <row r="11" spans="1:9">
      <c r="A11" s="10" t="s">
        <v>7</v>
      </c>
      <c r="B11" s="32">
        <v>36403.21</v>
      </c>
      <c r="C11" s="32">
        <v>0</v>
      </c>
      <c r="D11" s="33">
        <v>0</v>
      </c>
      <c r="E11" s="11">
        <v>36403.21</v>
      </c>
      <c r="F11" s="12">
        <v>8.4353443992971099E-4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/>
      <c r="C13" s="14"/>
      <c r="D13" s="15"/>
      <c r="E13" s="16"/>
      <c r="F13" s="17"/>
      <c r="G13" s="18"/>
    </row>
    <row r="14" spans="1:9">
      <c r="A14" s="19" t="s">
        <v>10</v>
      </c>
      <c r="B14" s="32">
        <v>3090156.65</v>
      </c>
      <c r="C14" s="32">
        <v>266570.99</v>
      </c>
      <c r="D14" s="33">
        <v>3234</v>
      </c>
      <c r="E14" s="11">
        <v>3359961.6399999997</v>
      </c>
      <c r="F14" s="12">
        <v>7.7856962619030384E-2</v>
      </c>
      <c r="G14" s="13"/>
      <c r="H14" s="20"/>
      <c r="I14" s="20"/>
    </row>
    <row r="15" spans="1:9">
      <c r="A15" s="19" t="s">
        <v>11</v>
      </c>
      <c r="B15" s="32">
        <v>286304.18</v>
      </c>
      <c r="C15" s="32">
        <v>41027.519999999997</v>
      </c>
      <c r="D15" s="33">
        <v>213673.33</v>
      </c>
      <c r="E15" s="11">
        <v>541005.03</v>
      </c>
      <c r="F15" s="12">
        <v>1.2536157525125024E-2</v>
      </c>
      <c r="G15" s="13"/>
      <c r="H15" s="20"/>
      <c r="I15" s="20"/>
    </row>
    <row r="16" spans="1:9">
      <c r="A16" s="10" t="s">
        <v>12</v>
      </c>
      <c r="B16" s="32">
        <v>3638004.96</v>
      </c>
      <c r="C16" s="32">
        <v>951814.42</v>
      </c>
      <c r="D16" s="33">
        <v>17554.34</v>
      </c>
      <c r="E16" s="11">
        <v>4607373.72</v>
      </c>
      <c r="F16" s="12">
        <v>0.10676196990449657</v>
      </c>
      <c r="G16" s="13"/>
    </row>
    <row r="17" spans="1:7">
      <c r="A17" s="10" t="s">
        <v>13</v>
      </c>
      <c r="B17" s="32">
        <v>5510829.1200000001</v>
      </c>
      <c r="C17" s="32">
        <v>4512424.54</v>
      </c>
      <c r="D17" s="33">
        <v>212589.5</v>
      </c>
      <c r="E17" s="11">
        <v>10235843.16</v>
      </c>
      <c r="F17" s="12">
        <v>0.23718474901468753</v>
      </c>
      <c r="G17" s="13"/>
    </row>
    <row r="18" spans="1:7">
      <c r="A18" s="10" t="s">
        <v>14</v>
      </c>
      <c r="B18" s="32">
        <v>1748958.77</v>
      </c>
      <c r="C18" s="32">
        <v>5315792.63</v>
      </c>
      <c r="D18" s="33">
        <v>9690.4500000000007</v>
      </c>
      <c r="E18" s="11">
        <v>7074441.8500000006</v>
      </c>
      <c r="F18" s="12">
        <v>0.16392882231416017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1712230.69</v>
      </c>
      <c r="D20" s="33">
        <v>0</v>
      </c>
      <c r="E20" s="21">
        <v>1712230.69</v>
      </c>
      <c r="F20" s="12">
        <v>3.9675774639643384E-2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27906476.780000005</v>
      </c>
      <c r="C22" s="21">
        <v>14139012.6</v>
      </c>
      <c r="D22" s="24">
        <v>1110081.1299999999</v>
      </c>
      <c r="E22" s="21">
        <v>43155570.509999998</v>
      </c>
      <c r="F22" s="25">
        <v>1.0000000000000002</v>
      </c>
      <c r="G22" s="18"/>
    </row>
    <row r="23" spans="1:7" ht="12.75" customHeight="1">
      <c r="A23" s="39" t="s">
        <v>17</v>
      </c>
      <c r="B23" s="27">
        <v>27906476.779999997</v>
      </c>
      <c r="C23" s="27">
        <v>14139012.599999998</v>
      </c>
      <c r="D23" s="27">
        <v>1110081.1299999999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>
        <v>0</v>
      </c>
      <c r="D26" s="13">
        <v>0</v>
      </c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vFlgnQVO8oKLQiau0ldn9fXl7VFOKWk4DBu54+EqkBl/8pWasybFok84NpcsTAeff7+S1jDcTbVW51uuw8Fywg==" saltValue="kOiKmiaQ4Az+7JQDMOPmiA==" spinCount="100000" sheet="1"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3" width="16" style="1" customWidth="1"/>
    <col min="4" max="4" width="14" style="1" bestFit="1" customWidth="1"/>
    <col min="5" max="5" width="16.5703125" style="1" bestFit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982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58690808.549999997</v>
      </c>
      <c r="C10" s="32">
        <v>5320767.3600000003</v>
      </c>
      <c r="D10" s="33">
        <v>168533.41</v>
      </c>
      <c r="E10" s="11">
        <v>64180109.319999993</v>
      </c>
      <c r="F10" s="12">
        <v>0.4112332281095466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77</v>
      </c>
      <c r="C12" s="32">
        <v>7000</v>
      </c>
      <c r="D12" s="33">
        <v>0</v>
      </c>
      <c r="E12" s="11">
        <v>7077</v>
      </c>
      <c r="F12" s="12">
        <v>4.5345786820346629E-5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15089955.57</v>
      </c>
      <c r="C14" s="32">
        <v>2578428.2400000002</v>
      </c>
      <c r="D14" s="33">
        <v>12981.68</v>
      </c>
      <c r="E14" s="11">
        <v>17681365.490000002</v>
      </c>
      <c r="F14" s="12">
        <v>0.11329312282071129</v>
      </c>
      <c r="G14" s="13"/>
      <c r="H14" s="20"/>
      <c r="I14" s="20"/>
    </row>
    <row r="15" spans="1:9">
      <c r="A15" s="19" t="s">
        <v>11</v>
      </c>
      <c r="B15" s="32">
        <v>151395.54</v>
      </c>
      <c r="C15" s="32">
        <v>157684.01999999999</v>
      </c>
      <c r="D15" s="33">
        <v>0</v>
      </c>
      <c r="E15" s="11">
        <v>309079.56</v>
      </c>
      <c r="F15" s="12">
        <v>1.9804233203739629E-3</v>
      </c>
      <c r="G15" s="13"/>
      <c r="H15" s="20"/>
      <c r="I15" s="20"/>
    </row>
    <row r="16" spans="1:9">
      <c r="A16" s="10" t="s">
        <v>12</v>
      </c>
      <c r="B16" s="32">
        <v>18753935.719999999</v>
      </c>
      <c r="C16" s="32">
        <v>2787629.47</v>
      </c>
      <c r="D16" s="33">
        <v>66256.399999999994</v>
      </c>
      <c r="E16" s="11">
        <v>21607821.589999996</v>
      </c>
      <c r="F16" s="12">
        <v>0.13845183997064053</v>
      </c>
      <c r="G16" s="13"/>
    </row>
    <row r="17" spans="1:7">
      <c r="A17" s="10" t="s">
        <v>13</v>
      </c>
      <c r="B17" s="32">
        <v>21263752.789999999</v>
      </c>
      <c r="C17" s="32">
        <v>6246677.2199999997</v>
      </c>
      <c r="D17" s="33">
        <v>413120.15</v>
      </c>
      <c r="E17" s="11">
        <v>27923550.159999996</v>
      </c>
      <c r="F17" s="12">
        <v>0.17891978985765378</v>
      </c>
      <c r="G17" s="13"/>
    </row>
    <row r="18" spans="1:7">
      <c r="A18" s="10" t="s">
        <v>14</v>
      </c>
      <c r="B18" s="32">
        <v>11203462.84</v>
      </c>
      <c r="C18" s="32">
        <v>10443598.470000001</v>
      </c>
      <c r="D18" s="33">
        <v>263010.40000000002</v>
      </c>
      <c r="E18" s="11">
        <v>21910071.710000001</v>
      </c>
      <c r="F18" s="12">
        <v>0.14038850374172213</v>
      </c>
      <c r="G18" s="13"/>
    </row>
    <row r="19" spans="1:7">
      <c r="A19" s="10" t="s">
        <v>15</v>
      </c>
      <c r="B19" s="32">
        <v>121979.35</v>
      </c>
      <c r="C19" s="32">
        <v>2326366.77</v>
      </c>
      <c r="D19" s="33">
        <v>0</v>
      </c>
      <c r="E19" s="11">
        <v>2448346.12</v>
      </c>
      <c r="F19" s="12">
        <v>1.5687746392531132E-2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125275367.36000001</v>
      </c>
      <c r="C22" s="21">
        <v>29868151.550000001</v>
      </c>
      <c r="D22" s="24">
        <v>923902.04</v>
      </c>
      <c r="E22" s="21">
        <v>156067420.95000002</v>
      </c>
      <c r="F22" s="25">
        <v>0.99999999999999978</v>
      </c>
      <c r="G22" s="18"/>
    </row>
    <row r="23" spans="1:7" ht="12.75" customHeight="1">
      <c r="A23" s="39" t="s">
        <v>17</v>
      </c>
      <c r="B23" s="27">
        <v>125275367.36000001</v>
      </c>
      <c r="C23" s="27">
        <v>29868151.549999997</v>
      </c>
      <c r="D23" s="27">
        <v>923902.04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b+AGOKrc1gA1jTC8Wpt/w6DI7irUX1X3+k9LAnk+Pa34L2Z+bzE6Kgsv7CYmb9Gl64iGpxNxaDbw3FkIP95w0Q==" saltValue="bSLy9YuiWmnVvg1QqCfIRQ==" spinCount="100000" sheet="1"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972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1195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2.75" customHeight="1" thickBot="1">
      <c r="A6" s="2"/>
      <c r="B6" s="2"/>
      <c r="C6" s="2"/>
      <c r="F6" s="47" t="s">
        <v>1162</v>
      </c>
    </row>
    <row r="7" spans="1:9" ht="12.75" customHeight="1">
      <c r="A7" s="236" t="s">
        <v>3</v>
      </c>
      <c r="B7" s="242" t="s">
        <v>1184</v>
      </c>
      <c r="C7" s="242" t="s">
        <v>1185</v>
      </c>
      <c r="D7" s="243" t="s">
        <v>1186</v>
      </c>
      <c r="E7" s="40" t="s">
        <v>4</v>
      </c>
      <c r="F7" s="237" t="s">
        <v>1183</v>
      </c>
    </row>
    <row r="8" spans="1:9" ht="12.75" customHeight="1" thickBot="1">
      <c r="A8" s="238"/>
      <c r="B8" s="239"/>
      <c r="C8" s="239"/>
      <c r="D8" s="240"/>
      <c r="E8" s="239"/>
      <c r="F8" s="241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297">
        <f>33801155.36+1446829.23</f>
        <v>35247984.589999996</v>
      </c>
      <c r="C10" s="297">
        <f>1835091.31+5459.45</f>
        <v>1840550.76</v>
      </c>
      <c r="D10" s="298">
        <v>193780.05</v>
      </c>
      <c r="E10" s="176">
        <f t="array" ref="E10">SUM(ROUND(B10:D10,2))</f>
        <v>37282315.399999999</v>
      </c>
      <c r="F10" s="177">
        <f>E10/$E$22</f>
        <v>0.4024418298278134</v>
      </c>
      <c r="G10" s="13"/>
    </row>
    <row r="11" spans="1:9">
      <c r="A11" s="10" t="s">
        <v>7</v>
      </c>
      <c r="B11" s="299">
        <v>0</v>
      </c>
      <c r="C11" s="297">
        <v>0</v>
      </c>
      <c r="D11" s="298">
        <v>0</v>
      </c>
      <c r="E11" s="176">
        <f t="array" ref="E11">SUM(ROUND(B11:D11,2))</f>
        <v>0</v>
      </c>
      <c r="F11" s="177">
        <f>E11/$E$22</f>
        <v>0</v>
      </c>
      <c r="G11" s="13"/>
    </row>
    <row r="12" spans="1:9">
      <c r="A12" s="10" t="s">
        <v>8</v>
      </c>
      <c r="B12" s="297">
        <v>415527.59</v>
      </c>
      <c r="C12" s="297">
        <v>275954.07</v>
      </c>
      <c r="D12" s="298">
        <v>0</v>
      </c>
      <c r="E12" s="176">
        <f t="array" ref="E12">SUM(ROUND(B12:D12,2))</f>
        <v>691481.66</v>
      </c>
      <c r="F12" s="177">
        <f>E12/$E$22</f>
        <v>7.4641593891664228E-3</v>
      </c>
      <c r="G12" s="13"/>
    </row>
    <row r="13" spans="1:9">
      <c r="A13" s="10" t="s">
        <v>9</v>
      </c>
      <c r="B13" s="297">
        <v>0</v>
      </c>
      <c r="C13" s="297">
        <v>0</v>
      </c>
      <c r="D13" s="298">
        <v>0</v>
      </c>
      <c r="E13" s="179"/>
      <c r="F13" s="180"/>
      <c r="G13" s="18"/>
    </row>
    <row r="14" spans="1:9">
      <c r="A14" s="19" t="s">
        <v>10</v>
      </c>
      <c r="B14" s="297">
        <f>6333400.71-104367.33</f>
        <v>6229033.3799999999</v>
      </c>
      <c r="C14" s="297">
        <f>897412.5-55151.14</f>
        <v>842261.36</v>
      </c>
      <c r="D14" s="298">
        <v>9642.58</v>
      </c>
      <c r="E14" s="176">
        <f t="array" ref="E14">SUM(ROUND(B14:D14,2))</f>
        <v>7080937.3200000003</v>
      </c>
      <c r="F14" s="177">
        <f t="shared" ref="F14:F20" si="0">E14/$E$22</f>
        <v>7.6434774540769357E-2</v>
      </c>
      <c r="G14" s="13"/>
      <c r="H14" s="20"/>
      <c r="I14" s="20"/>
    </row>
    <row r="15" spans="1:9">
      <c r="A15" s="19" t="s">
        <v>11</v>
      </c>
      <c r="B15" s="297">
        <v>104367.33</v>
      </c>
      <c r="C15" s="297">
        <v>55151.14</v>
      </c>
      <c r="D15" s="298">
        <v>0</v>
      </c>
      <c r="E15" s="176">
        <f t="array" ref="E15">SUM(ROUND(B15:D15,2))</f>
        <v>159518.47</v>
      </c>
      <c r="F15" s="177">
        <f t="shared" si="0"/>
        <v>1.7219130375720484E-3</v>
      </c>
      <c r="G15" s="13"/>
      <c r="H15" s="20"/>
      <c r="I15" s="20"/>
    </row>
    <row r="16" spans="1:9">
      <c r="A16" s="10" t="s">
        <v>12</v>
      </c>
      <c r="B16" s="297">
        <v>11203168.83</v>
      </c>
      <c r="C16" s="297">
        <v>1219381.6000000001</v>
      </c>
      <c r="D16" s="298">
        <v>294119.45</v>
      </c>
      <c r="E16" s="176">
        <f t="array" ref="E16">SUM(ROUND(B16:D16,2))</f>
        <v>12716669.879999999</v>
      </c>
      <c r="F16" s="177">
        <f t="shared" si="0"/>
        <v>0.13726936862466005</v>
      </c>
      <c r="G16" s="13"/>
    </row>
    <row r="17" spans="1:7">
      <c r="A17" s="10" t="s">
        <v>13</v>
      </c>
      <c r="B17" s="297">
        <v>12714910.83</v>
      </c>
      <c r="C17" s="297">
        <v>6115330.5300000003</v>
      </c>
      <c r="D17" s="298">
        <v>480607.13</v>
      </c>
      <c r="E17" s="176">
        <f t="array" ref="E17">SUM(ROUND(B17:D17,2))</f>
        <v>19310848.489999998</v>
      </c>
      <c r="F17" s="177">
        <f t="shared" si="0"/>
        <v>0.20844985399815771</v>
      </c>
      <c r="G17" s="13"/>
    </row>
    <row r="18" spans="1:7">
      <c r="A18" s="10" t="s">
        <v>14</v>
      </c>
      <c r="B18" s="297">
        <v>4629659.97</v>
      </c>
      <c r="C18" s="297">
        <v>10178013.26</v>
      </c>
      <c r="D18" s="298">
        <v>540236</v>
      </c>
      <c r="E18" s="176">
        <f t="array" ref="E18">SUM(ROUND(B18:D18,2))</f>
        <v>15347909.23</v>
      </c>
      <c r="F18" s="177">
        <f t="shared" si="0"/>
        <v>0.16567213190177524</v>
      </c>
      <c r="G18" s="13"/>
    </row>
    <row r="19" spans="1:7">
      <c r="A19" s="10" t="s">
        <v>15</v>
      </c>
      <c r="B19" s="297">
        <v>0</v>
      </c>
      <c r="C19" s="297">
        <v>0</v>
      </c>
      <c r="D19" s="298">
        <v>0</v>
      </c>
      <c r="E19" s="176">
        <f t="array" ref="E19">SUM(ROUND(B19:D19,2))</f>
        <v>0</v>
      </c>
      <c r="F19" s="177">
        <f t="shared" si="0"/>
        <v>0</v>
      </c>
      <c r="G19" s="13"/>
    </row>
    <row r="20" spans="1:7" ht="12.75" customHeight="1" thickBot="1">
      <c r="A20" s="10" t="s">
        <v>16</v>
      </c>
      <c r="B20" s="300">
        <v>0</v>
      </c>
      <c r="C20" s="301">
        <v>50578.68</v>
      </c>
      <c r="D20" s="302">
        <v>0</v>
      </c>
      <c r="E20" s="183">
        <f t="array" ref="E20">SUM(ROUND(B20:D20,2))</f>
        <v>50578.68</v>
      </c>
      <c r="F20" s="177">
        <f t="shared" si="0"/>
        <v>5.4596868008566408E-4</v>
      </c>
      <c r="G20" s="13"/>
    </row>
    <row r="21" spans="1:7">
      <c r="A21" s="22"/>
      <c r="B21" s="38"/>
      <c r="C21" s="16"/>
      <c r="D21" s="35"/>
      <c r="E21" s="179"/>
      <c r="F21" s="173"/>
      <c r="G21" s="18"/>
    </row>
    <row r="22" spans="1:7" ht="12.75" customHeight="1" thickBot="1">
      <c r="A22" s="23" t="s">
        <v>4</v>
      </c>
      <c r="B22" s="183">
        <f t="array" ref="B22">SUM(ROUND(B10:B20,2))</f>
        <v>70544652.520000011</v>
      </c>
      <c r="C22" s="183">
        <f t="array" ref="C22">SUM(ROUND(C10:C20,2))</f>
        <v>20577221.399999999</v>
      </c>
      <c r="D22" s="186">
        <f t="array" ref="D22">SUM(ROUND(D10:D20,2))</f>
        <v>1518385.21</v>
      </c>
      <c r="E22" s="183">
        <f t="array" ref="E22">SUM(ROUND(E10:E20,2))</f>
        <v>92640259.13000001</v>
      </c>
      <c r="F22" s="187">
        <f>SUM(F10:F20)</f>
        <v>1</v>
      </c>
      <c r="G22" s="18"/>
    </row>
    <row r="23" spans="1:7" ht="12.75" customHeight="1">
      <c r="A23" s="48" t="s">
        <v>17</v>
      </c>
      <c r="B23" s="189">
        <f>'[4]Accounts by GL'!D379</f>
        <v>70544652.520000011</v>
      </c>
      <c r="C23" s="189">
        <f>'[4]Accounts by GL'!D425</f>
        <v>20577221.399999995</v>
      </c>
      <c r="D23" s="189">
        <f>'[4]Accounts by GL'!D444</f>
        <v>1518385.21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jbQGtYcnB5+mj4edWWPMANEnxqnGhiyf7eFq1JC5pgjApXSVaXhOgTytK4/OvWa3XvZQ9H7d95sQLtSjKUy4vw==" saltValue="yeM5mqyym0Vg2UCip/V91A==" spinCount="100000" sheet="1" formatColumns="0"/>
  <conditionalFormatting sqref="B23:D23">
    <cfRule type="cellIs" dxfId="67" priority="1" operator="notEqual">
      <formula>B22</formula>
    </cfRule>
    <cfRule type="cellIs" dxfId="6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981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20944481.600000001</v>
      </c>
      <c r="C10" s="32">
        <v>1586576.08</v>
      </c>
      <c r="D10" s="33">
        <v>156163.67000000001</v>
      </c>
      <c r="E10" s="11">
        <v>22687221.350000001</v>
      </c>
      <c r="F10" s="12">
        <v>0.30346037455417807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6379402.75</v>
      </c>
      <c r="C14" s="32">
        <v>971112</v>
      </c>
      <c r="D14" s="33">
        <v>279752.99</v>
      </c>
      <c r="E14" s="11">
        <v>7630267.7400000002</v>
      </c>
      <c r="F14" s="12">
        <v>0.10206115022230616</v>
      </c>
      <c r="G14" s="13"/>
      <c r="H14" s="20"/>
      <c r="I14" s="20"/>
    </row>
    <row r="15" spans="1:9">
      <c r="A15" s="19" t="s">
        <v>11</v>
      </c>
      <c r="B15" s="32">
        <v>74133.67</v>
      </c>
      <c r="C15" s="32">
        <v>0</v>
      </c>
      <c r="D15" s="33">
        <v>0</v>
      </c>
      <c r="E15" s="11">
        <v>74133.67</v>
      </c>
      <c r="F15" s="12">
        <v>9.915992319295562E-4</v>
      </c>
      <c r="G15" s="13"/>
      <c r="H15" s="20"/>
      <c r="I15" s="20"/>
    </row>
    <row r="16" spans="1:9">
      <c r="A16" s="10" t="s">
        <v>12</v>
      </c>
      <c r="B16" s="32">
        <v>9187590.0700000003</v>
      </c>
      <c r="C16" s="32">
        <v>759004.47</v>
      </c>
      <c r="D16" s="33">
        <v>28354.75</v>
      </c>
      <c r="E16" s="11">
        <v>9974949.290000001</v>
      </c>
      <c r="F16" s="12">
        <v>0.13342320776106556</v>
      </c>
      <c r="G16" s="13"/>
    </row>
    <row r="17" spans="1:7">
      <c r="A17" s="10" t="s">
        <v>13</v>
      </c>
      <c r="B17" s="32">
        <v>10833635.67</v>
      </c>
      <c r="C17" s="32">
        <v>2915446.22</v>
      </c>
      <c r="D17" s="33">
        <v>221249.47</v>
      </c>
      <c r="E17" s="11">
        <v>13970331.360000001</v>
      </c>
      <c r="F17" s="12">
        <v>0.18686475182433832</v>
      </c>
      <c r="G17" s="13"/>
    </row>
    <row r="18" spans="1:7">
      <c r="A18" s="10" t="s">
        <v>14</v>
      </c>
      <c r="B18" s="32">
        <v>2692678.08</v>
      </c>
      <c r="C18" s="32">
        <v>17711020.73</v>
      </c>
      <c r="D18" s="33">
        <v>21123.7</v>
      </c>
      <c r="E18" s="11">
        <v>20424822.510000002</v>
      </c>
      <c r="F18" s="12">
        <v>0.27319891640618243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50111921.840000004</v>
      </c>
      <c r="C22" s="21">
        <v>23943159.5</v>
      </c>
      <c r="D22" s="24">
        <v>706644.58</v>
      </c>
      <c r="E22" s="21">
        <v>74761725.920000002</v>
      </c>
      <c r="F22" s="25">
        <v>1</v>
      </c>
      <c r="G22" s="18"/>
    </row>
    <row r="23" spans="1:7" ht="12.75" customHeight="1">
      <c r="A23" s="39" t="s">
        <v>17</v>
      </c>
      <c r="B23" s="27">
        <v>50111921.840000004</v>
      </c>
      <c r="C23" s="27">
        <v>23943159.499999996</v>
      </c>
      <c r="D23" s="27">
        <v>706644.58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>
        <v>0</v>
      </c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yi0NPh3r0Aou7j0sRoMdc1idljC9yLJnQr5Fkjkut8LfP3/M+u3g1zDy/qCd8wtTACWrU7YhQtxbXNFmhG1TOA==" saltValue="JTnnVKcj/brxCv0ylM7J2w==" spinCount="100000" sheet="1"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59999389629810485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980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20631848</v>
      </c>
      <c r="C10" s="32">
        <v>2228426</v>
      </c>
      <c r="D10" s="33">
        <v>1342645</v>
      </c>
      <c r="E10" s="11">
        <v>24202919</v>
      </c>
      <c r="F10" s="12">
        <v>0.27481944980170814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1175287</v>
      </c>
      <c r="C12" s="32">
        <v>300638</v>
      </c>
      <c r="D12" s="33">
        <v>32862</v>
      </c>
      <c r="E12" s="11">
        <v>1508787</v>
      </c>
      <c r="F12" s="12">
        <v>1.7131983675521528E-2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4464965</v>
      </c>
      <c r="C14" s="32">
        <v>1107031</v>
      </c>
      <c r="D14" s="33">
        <v>0</v>
      </c>
      <c r="E14" s="11">
        <v>5571996</v>
      </c>
      <c r="F14" s="12">
        <v>6.3268933595047705E-2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6258135</v>
      </c>
      <c r="C16" s="32">
        <v>1065937</v>
      </c>
      <c r="D16" s="33">
        <v>0</v>
      </c>
      <c r="E16" s="11">
        <v>7324072</v>
      </c>
      <c r="F16" s="12">
        <v>8.3163416666729162E-2</v>
      </c>
      <c r="G16" s="13"/>
    </row>
    <row r="17" spans="1:7">
      <c r="A17" s="10" t="s">
        <v>13</v>
      </c>
      <c r="B17" s="32">
        <v>11306220</v>
      </c>
      <c r="C17" s="32">
        <v>19382807.23</v>
      </c>
      <c r="D17" s="33">
        <v>1790340</v>
      </c>
      <c r="E17" s="11">
        <v>32479367.23</v>
      </c>
      <c r="F17" s="12">
        <v>0.36879691379606855</v>
      </c>
      <c r="G17" s="13"/>
    </row>
    <row r="18" spans="1:7">
      <c r="A18" s="10" t="s">
        <v>14</v>
      </c>
      <c r="B18" s="32">
        <v>2494059.35</v>
      </c>
      <c r="C18" s="32">
        <v>11710264.4</v>
      </c>
      <c r="D18" s="33">
        <v>1636478.16</v>
      </c>
      <c r="E18" s="11">
        <v>15840801.91</v>
      </c>
      <c r="F18" s="12">
        <v>0.17986923252207915</v>
      </c>
      <c r="G18" s="13"/>
    </row>
    <row r="19" spans="1:7">
      <c r="A19" s="10" t="s">
        <v>15</v>
      </c>
      <c r="B19" s="32">
        <v>0</v>
      </c>
      <c r="C19" s="32">
        <v>1140492.3999999999</v>
      </c>
      <c r="D19" s="33">
        <v>0</v>
      </c>
      <c r="E19" s="11">
        <v>1140492.3999999999</v>
      </c>
      <c r="F19" s="12">
        <v>1.295006994284572E-2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46330514.350000001</v>
      </c>
      <c r="C22" s="21">
        <v>36935596.030000001</v>
      </c>
      <c r="D22" s="24">
        <v>4802325.16</v>
      </c>
      <c r="E22" s="21">
        <v>88068435.540000007</v>
      </c>
      <c r="F22" s="25">
        <v>1</v>
      </c>
      <c r="G22" s="18"/>
    </row>
    <row r="23" spans="1:7" ht="12.75" customHeight="1">
      <c r="A23" s="39" t="s">
        <v>17</v>
      </c>
      <c r="B23" s="27">
        <v>46330514.350000001</v>
      </c>
      <c r="C23" s="27">
        <v>36935596.030000001</v>
      </c>
      <c r="D23" s="27">
        <v>4802325.1599999992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KPEvMIhkJBVPI++Nzsc0WuYYfnsq/L6+dG1n8wczg4vYNWjfLmJQDVRt5Fsb+w5SZcgxeBDCk3oex78xMG7FIw==" saltValue="KB61WRPNw0zS+Nc2VHYlvw==" spinCount="100000" sheet="1"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979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28796817.850000001</v>
      </c>
      <c r="C10" s="32">
        <v>979694.62999999989</v>
      </c>
      <c r="D10" s="33">
        <v>283588.15609056799</v>
      </c>
      <c r="E10" s="11">
        <v>30060100.640000001</v>
      </c>
      <c r="F10" s="12">
        <v>0.43414621639748424</v>
      </c>
      <c r="G10" s="13"/>
    </row>
    <row r="11" spans="1:9">
      <c r="A11" s="10" t="s">
        <v>7</v>
      </c>
      <c r="B11" s="32">
        <v>0</v>
      </c>
      <c r="C11" s="32">
        <v>11691.96</v>
      </c>
      <c r="D11" s="33">
        <v>0</v>
      </c>
      <c r="E11" s="11">
        <v>11691.96</v>
      </c>
      <c r="F11" s="12">
        <v>1.688623819680841E-4</v>
      </c>
      <c r="G11" s="13"/>
    </row>
    <row r="12" spans="1:9">
      <c r="A12" s="10" t="s">
        <v>8</v>
      </c>
      <c r="B12" s="32">
        <v>87072.81</v>
      </c>
      <c r="C12" s="32">
        <v>2907327.66</v>
      </c>
      <c r="D12" s="33">
        <v>0</v>
      </c>
      <c r="E12" s="11">
        <v>2994400.47</v>
      </c>
      <c r="F12" s="12">
        <v>4.3246948837538844E-2</v>
      </c>
      <c r="G12" s="13"/>
    </row>
    <row r="13" spans="1:9">
      <c r="A13" s="10" t="s">
        <v>9</v>
      </c>
      <c r="B13" s="14"/>
      <c r="C13" s="14"/>
      <c r="D13" s="15"/>
      <c r="E13" s="16"/>
      <c r="F13" s="17"/>
      <c r="G13" s="18"/>
    </row>
    <row r="14" spans="1:9">
      <c r="A14" s="19" t="s">
        <v>10</v>
      </c>
      <c r="B14" s="32">
        <v>5943838</v>
      </c>
      <c r="C14" s="32">
        <v>1133112.2</v>
      </c>
      <c r="D14" s="33">
        <v>188222.58640950482</v>
      </c>
      <c r="E14" s="11">
        <v>7265172.79</v>
      </c>
      <c r="F14" s="12">
        <v>0.10492803454075376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7269394.8600000003</v>
      </c>
      <c r="C16" s="32">
        <v>1293420.03</v>
      </c>
      <c r="D16" s="33">
        <v>29800.773464771202</v>
      </c>
      <c r="E16" s="11">
        <v>8592615.6600000001</v>
      </c>
      <c r="F16" s="12">
        <v>0.12409977007138763</v>
      </c>
      <c r="G16" s="13"/>
    </row>
    <row r="17" spans="1:7">
      <c r="A17" s="10" t="s">
        <v>13</v>
      </c>
      <c r="B17" s="32">
        <v>7983480.1699999999</v>
      </c>
      <c r="C17" s="32">
        <v>4023944.89</v>
      </c>
      <c r="D17" s="33">
        <v>51922.495348084005</v>
      </c>
      <c r="E17" s="11">
        <v>12059347.560000001</v>
      </c>
      <c r="F17" s="12">
        <v>0.17416841607075317</v>
      </c>
      <c r="G17" s="13"/>
    </row>
    <row r="18" spans="1:7">
      <c r="A18" s="10" t="s">
        <v>14</v>
      </c>
      <c r="B18" s="32">
        <v>1866113.97</v>
      </c>
      <c r="C18" s="32">
        <v>6112666.6699999999</v>
      </c>
      <c r="D18" s="33">
        <v>277467.87669123203</v>
      </c>
      <c r="E18" s="11">
        <v>8256248.5199999996</v>
      </c>
      <c r="F18" s="12">
        <v>0.11924175170011436</v>
      </c>
      <c r="G18" s="13"/>
    </row>
    <row r="19" spans="1:7">
      <c r="A19" s="10" t="s">
        <v>15</v>
      </c>
      <c r="B19" s="32"/>
      <c r="C19" s="32"/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51946717.659999996</v>
      </c>
      <c r="C22" s="21">
        <v>16461858.040000001</v>
      </c>
      <c r="D22" s="24">
        <v>831001.9</v>
      </c>
      <c r="E22" s="21">
        <v>69239577.599999994</v>
      </c>
      <c r="F22" s="25">
        <v>1</v>
      </c>
      <c r="G22" s="18"/>
    </row>
    <row r="23" spans="1:7" ht="12.75" customHeight="1">
      <c r="A23" s="39" t="s">
        <v>17</v>
      </c>
      <c r="B23" s="27">
        <v>51946717.660000011</v>
      </c>
      <c r="C23" s="27">
        <v>16461858.039999999</v>
      </c>
      <c r="D23" s="27">
        <v>831001.9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>
        <v>0</v>
      </c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49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wFBY5dNaSyh64Mv99zN62iSKqOyBAyKT7wUtKekk4ZMqYei8Zryio/loZ0+pAclf+rZFXsR/h4QD1xnwPK0FiA==" saltValue="08ltTxD/5DgQJoC6glH+aA==" spinCount="100000" sheet="1"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978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17085481.440000001</v>
      </c>
      <c r="C10" s="32">
        <v>1559934.85</v>
      </c>
      <c r="D10" s="33">
        <v>1053809.21</v>
      </c>
      <c r="E10" s="11">
        <v>19699225.500000004</v>
      </c>
      <c r="F10" s="12">
        <v>0.40793489151862888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469628.31</v>
      </c>
      <c r="C12" s="32">
        <v>83386.19</v>
      </c>
      <c r="D12" s="33">
        <v>2892.87</v>
      </c>
      <c r="E12" s="11">
        <v>555907.37</v>
      </c>
      <c r="F12" s="12">
        <v>1.1511823785932917E-2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4063351.39</v>
      </c>
      <c r="C14" s="32">
        <v>497422.7</v>
      </c>
      <c r="D14" s="33">
        <v>32213.98</v>
      </c>
      <c r="E14" s="11">
        <v>4592988.07</v>
      </c>
      <c r="F14" s="12">
        <v>9.5112373330708183E-2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8723</v>
      </c>
      <c r="D15" s="33">
        <v>0</v>
      </c>
      <c r="E15" s="11">
        <v>8723</v>
      </c>
      <c r="F15" s="12">
        <v>1.8063735849498241E-4</v>
      </c>
      <c r="G15" s="13"/>
      <c r="H15" s="20"/>
      <c r="I15" s="20"/>
    </row>
    <row r="16" spans="1:9">
      <c r="A16" s="10" t="s">
        <v>12</v>
      </c>
      <c r="B16" s="32">
        <v>4150590.46</v>
      </c>
      <c r="C16" s="32">
        <v>269796.95</v>
      </c>
      <c r="D16" s="33">
        <v>219102.4</v>
      </c>
      <c r="E16" s="11">
        <v>4639489.8100000005</v>
      </c>
      <c r="F16" s="12">
        <v>9.6075339223064077E-2</v>
      </c>
      <c r="G16" s="13"/>
    </row>
    <row r="17" spans="1:7">
      <c r="A17" s="10" t="s">
        <v>13</v>
      </c>
      <c r="B17" s="32">
        <v>7555802.0099999998</v>
      </c>
      <c r="C17" s="32">
        <v>2495436.65</v>
      </c>
      <c r="D17" s="33">
        <v>191838.15</v>
      </c>
      <c r="E17" s="11">
        <v>10243076.810000001</v>
      </c>
      <c r="F17" s="12">
        <v>0.21211536602311257</v>
      </c>
      <c r="G17" s="13"/>
    </row>
    <row r="18" spans="1:7">
      <c r="A18" s="10" t="s">
        <v>14</v>
      </c>
      <c r="B18" s="32">
        <v>2671392.48</v>
      </c>
      <c r="C18" s="32">
        <v>4414471.93</v>
      </c>
      <c r="D18" s="33">
        <v>355754.06</v>
      </c>
      <c r="E18" s="11">
        <v>7441618.4699999997</v>
      </c>
      <c r="F18" s="12">
        <v>0.15410229317302218</v>
      </c>
      <c r="G18" s="13"/>
    </row>
    <row r="19" spans="1:7">
      <c r="A19" s="10" t="s">
        <v>15</v>
      </c>
      <c r="B19" s="32">
        <v>109092.53</v>
      </c>
      <c r="C19" s="32">
        <v>0</v>
      </c>
      <c r="D19" s="33">
        <v>0</v>
      </c>
      <c r="E19" s="11">
        <v>109092.53</v>
      </c>
      <c r="F19" s="12">
        <v>2.2591065517292932E-3</v>
      </c>
      <c r="G19" s="13"/>
    </row>
    <row r="20" spans="1:7" ht="13.5" thickBot="1">
      <c r="A20" s="10" t="s">
        <v>16</v>
      </c>
      <c r="B20" s="32">
        <v>0</v>
      </c>
      <c r="C20" s="34">
        <v>1000000</v>
      </c>
      <c r="D20" s="33">
        <v>0</v>
      </c>
      <c r="E20" s="21">
        <v>1000000</v>
      </c>
      <c r="F20" s="12">
        <v>2.0708169035306936E-2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36105338.619999997</v>
      </c>
      <c r="C22" s="21">
        <v>10329172.27</v>
      </c>
      <c r="D22" s="24">
        <v>1855610.67</v>
      </c>
      <c r="E22" s="21">
        <v>48290121.560000002</v>
      </c>
      <c r="F22" s="25">
        <v>1</v>
      </c>
      <c r="G22" s="18"/>
    </row>
    <row r="23" spans="1:7" ht="12.75" customHeight="1">
      <c r="A23" s="39" t="s">
        <v>17</v>
      </c>
      <c r="B23" s="27">
        <v>36105338.619999997</v>
      </c>
      <c r="C23" s="27">
        <v>10329172.270000001</v>
      </c>
      <c r="D23" s="27">
        <v>1855610.6699999997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vsX+IL5VwBM/rDN+j1u7phD8R2HViXT2on8NmY7bdWf79V96grwlxEUKwGhxulaGdms/laijpdBPXJwZc2LAQg==" saltValue="8WlJpfAIDLBSCh+As7UO5Q==" spinCount="100000" sheet="1" formatColumns="0"/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977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54218722.75</v>
      </c>
      <c r="C10" s="32">
        <v>4753540.54</v>
      </c>
      <c r="D10" s="33">
        <v>169315.91</v>
      </c>
      <c r="E10" s="11">
        <v>59141579.199999996</v>
      </c>
      <c r="F10" s="12">
        <v>0.35691035631621598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/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20731836.510000002</v>
      </c>
      <c r="C14" s="32">
        <v>4241406.97</v>
      </c>
      <c r="D14" s="33">
        <v>308059.34999999998</v>
      </c>
      <c r="E14" s="11">
        <v>25281302.830000002</v>
      </c>
      <c r="F14" s="12">
        <v>0.15256878364170329</v>
      </c>
      <c r="G14" s="13"/>
      <c r="H14" s="20"/>
      <c r="I14" s="20"/>
    </row>
    <row r="15" spans="1:9">
      <c r="A15" s="19" t="s">
        <v>11</v>
      </c>
      <c r="B15" s="32">
        <v>2500</v>
      </c>
      <c r="C15" s="32">
        <v>119787.47</v>
      </c>
      <c r="D15" s="33">
        <v>0</v>
      </c>
      <c r="E15" s="11">
        <v>122287.47</v>
      </c>
      <c r="F15" s="12">
        <v>7.3798611875261814E-4</v>
      </c>
      <c r="G15" s="13"/>
      <c r="H15" s="20"/>
      <c r="I15" s="20"/>
    </row>
    <row r="16" spans="1:9">
      <c r="A16" s="10" t="s">
        <v>12</v>
      </c>
      <c r="B16" s="32">
        <v>17517158.829999998</v>
      </c>
      <c r="C16" s="32">
        <v>3250772.4</v>
      </c>
      <c r="D16" s="33">
        <v>233577.57</v>
      </c>
      <c r="E16" s="11">
        <v>21001508.799999997</v>
      </c>
      <c r="F16" s="12">
        <v>0.12674088332403111</v>
      </c>
      <c r="G16" s="13"/>
    </row>
    <row r="17" spans="1:7">
      <c r="A17" s="10" t="s">
        <v>13</v>
      </c>
      <c r="B17" s="32">
        <v>15546876.41</v>
      </c>
      <c r="C17" s="32">
        <v>11011839.310000001</v>
      </c>
      <c r="D17" s="33">
        <v>93826.73</v>
      </c>
      <c r="E17" s="11">
        <v>26652542.449999999</v>
      </c>
      <c r="F17" s="12">
        <v>0.16084400435764101</v>
      </c>
      <c r="G17" s="13"/>
    </row>
    <row r="18" spans="1:7">
      <c r="A18" s="10" t="s">
        <v>14</v>
      </c>
      <c r="B18" s="32">
        <v>11127398.98</v>
      </c>
      <c r="C18" s="32">
        <v>9441386.5800000001</v>
      </c>
      <c r="D18" s="33">
        <v>148167.56</v>
      </c>
      <c r="E18" s="11">
        <v>20716953.120000001</v>
      </c>
      <c r="F18" s="12">
        <v>0.1250236334549136</v>
      </c>
      <c r="G18" s="13"/>
    </row>
    <row r="19" spans="1:7">
      <c r="A19" s="10" t="s">
        <v>15</v>
      </c>
      <c r="B19" s="32">
        <v>0</v>
      </c>
      <c r="C19" s="32">
        <v>3011500.83</v>
      </c>
      <c r="D19" s="33">
        <v>0</v>
      </c>
      <c r="E19" s="11">
        <v>3011500.83</v>
      </c>
      <c r="F19" s="12">
        <v>1.8173945451255048E-2</v>
      </c>
      <c r="G19" s="13"/>
    </row>
    <row r="20" spans="1:7" ht="13.5" thickBot="1">
      <c r="A20" s="10" t="s">
        <v>16</v>
      </c>
      <c r="B20" s="32">
        <v>0</v>
      </c>
      <c r="C20" s="34">
        <v>9776620.9399999995</v>
      </c>
      <c r="D20" s="33">
        <v>0</v>
      </c>
      <c r="E20" s="21">
        <v>9776620.9399999995</v>
      </c>
      <c r="F20" s="12">
        <v>5.9000407335487219E-2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119144493.48</v>
      </c>
      <c r="C22" s="21">
        <v>45606855.039999999</v>
      </c>
      <c r="D22" s="24">
        <v>952947.12000000011</v>
      </c>
      <c r="E22" s="21">
        <v>165704295.64000002</v>
      </c>
      <c r="F22" s="25">
        <v>0.99999999999999989</v>
      </c>
      <c r="G22" s="18"/>
    </row>
    <row r="23" spans="1:7" ht="13.15" customHeight="1">
      <c r="A23" s="39" t="s">
        <v>17</v>
      </c>
      <c r="B23" s="27">
        <v>119144493.47999999</v>
      </c>
      <c r="C23" s="27">
        <v>45606855.040000007</v>
      </c>
      <c r="D23" s="27">
        <v>952947.11999999988</v>
      </c>
      <c r="E23" s="2"/>
      <c r="F23" s="28"/>
    </row>
    <row r="24" spans="1:7" ht="13.1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wBurJhdD7KEKcj/7XRZojSHlJuM9+tXbvA8PKyI6QqYBO1tF/6CaN6YN36FBIp8QdY00v7E3E8GO+riMSmDLUQ==" saltValue="P2MIvviZpLiITwpbaEQvCg==" spinCount="100000" sheet="1"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0.59999389629810485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193"/>
      <c r="B1" s="195"/>
      <c r="C1" s="196" t="s">
        <v>976</v>
      </c>
      <c r="D1" s="195"/>
      <c r="E1" s="195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6">
      <c r="A2" s="193"/>
      <c r="B2" s="195"/>
      <c r="C2" s="196" t="s">
        <v>0</v>
      </c>
      <c r="D2" s="195"/>
      <c r="E2" s="195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26">
      <c r="A3" s="193"/>
      <c r="B3" s="195"/>
      <c r="C3" s="196" t="s">
        <v>1</v>
      </c>
      <c r="D3" s="195"/>
      <c r="E3" s="195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26">
      <c r="A4" s="193"/>
      <c r="B4" s="195"/>
      <c r="C4" s="221" t="s">
        <v>1197</v>
      </c>
      <c r="D4" s="195"/>
      <c r="E4" s="195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</row>
    <row r="5" spans="1:26">
      <c r="A5" s="199"/>
      <c r="B5" s="200"/>
      <c r="C5" s="200"/>
      <c r="D5" s="200"/>
      <c r="E5" s="193"/>
      <c r="F5" s="197" t="s">
        <v>2</v>
      </c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</row>
    <row r="6" spans="1:26" ht="13.5" thickBot="1">
      <c r="A6" s="199"/>
      <c r="B6" s="199"/>
      <c r="C6" s="199"/>
      <c r="D6" s="193"/>
      <c r="E6" s="193"/>
      <c r="F6" s="193" t="s">
        <v>1196</v>
      </c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</row>
    <row r="7" spans="1:26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26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26">
      <c r="A9" s="201"/>
      <c r="B9" s="224"/>
      <c r="C9" s="225"/>
      <c r="D9" s="203"/>
      <c r="E9" s="202"/>
      <c r="F9" s="204"/>
      <c r="G9" s="205" t="s">
        <v>5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</row>
    <row r="10" spans="1:26">
      <c r="A10" s="206" t="s">
        <v>6</v>
      </c>
      <c r="B10" s="226">
        <v>40298427.549999997</v>
      </c>
      <c r="C10" s="227">
        <v>2539668.8400000008</v>
      </c>
      <c r="D10" s="223">
        <v>383267.62999999995</v>
      </c>
      <c r="E10" s="207">
        <v>43221364.020000003</v>
      </c>
      <c r="F10" s="208">
        <v>0.39975422077023781</v>
      </c>
      <c r="G10" s="198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</row>
    <row r="11" spans="1:26">
      <c r="A11" s="206" t="s">
        <v>7</v>
      </c>
      <c r="B11" s="226">
        <v>0</v>
      </c>
      <c r="C11" s="227">
        <v>0</v>
      </c>
      <c r="D11" s="223">
        <v>0</v>
      </c>
      <c r="E11" s="207">
        <v>0</v>
      </c>
      <c r="F11" s="208">
        <v>0</v>
      </c>
      <c r="G11" s="198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 spans="1:26">
      <c r="A12" s="206" t="s">
        <v>8</v>
      </c>
      <c r="B12" s="226"/>
      <c r="C12" s="227">
        <v>0</v>
      </c>
      <c r="D12" s="223">
        <v>0</v>
      </c>
      <c r="E12" s="207">
        <v>0</v>
      </c>
      <c r="F12" s="208">
        <v>0</v>
      </c>
      <c r="G12" s="198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</row>
    <row r="13" spans="1:26">
      <c r="A13" s="206" t="s">
        <v>9</v>
      </c>
      <c r="B13" s="226"/>
      <c r="C13" s="227">
        <v>0</v>
      </c>
      <c r="D13" s="223">
        <v>0</v>
      </c>
      <c r="E13" s="209"/>
      <c r="F13" s="210"/>
      <c r="G13" s="198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</row>
    <row r="14" spans="1:26">
      <c r="A14" s="222" t="s">
        <v>10</v>
      </c>
      <c r="B14" s="226">
        <v>5959782.4899999993</v>
      </c>
      <c r="C14" s="227">
        <v>1998157.04</v>
      </c>
      <c r="D14" s="223">
        <v>1303051.5599999998</v>
      </c>
      <c r="E14" s="207">
        <v>9260991.0899999999</v>
      </c>
      <c r="F14" s="208">
        <v>8.5654869083492319E-2</v>
      </c>
      <c r="G14" s="198"/>
      <c r="H14" s="211"/>
      <c r="I14" s="211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</row>
    <row r="15" spans="1:26">
      <c r="A15" s="222" t="s">
        <v>11</v>
      </c>
      <c r="B15" s="226">
        <v>457170.12</v>
      </c>
      <c r="C15" s="227">
        <v>483186.07000000007</v>
      </c>
      <c r="D15" s="223">
        <v>11894.92</v>
      </c>
      <c r="E15" s="207">
        <v>952251.11</v>
      </c>
      <c r="F15" s="208">
        <v>8.807366659680075E-3</v>
      </c>
      <c r="G15" s="198"/>
      <c r="H15" s="211"/>
      <c r="I15" s="211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</row>
    <row r="16" spans="1:26">
      <c r="A16" s="206" t="s">
        <v>12</v>
      </c>
      <c r="B16" s="226">
        <v>8429500.0500000007</v>
      </c>
      <c r="C16" s="227">
        <v>1706657.6600000001</v>
      </c>
      <c r="D16" s="223">
        <v>47167.320000000007</v>
      </c>
      <c r="E16" s="207">
        <v>10183325.030000001</v>
      </c>
      <c r="F16" s="208">
        <v>9.4185531959009861E-2</v>
      </c>
      <c r="G16" s="198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>
      <c r="A17" s="206" t="s">
        <v>13</v>
      </c>
      <c r="B17" s="226">
        <v>12812790.080000002</v>
      </c>
      <c r="C17" s="227">
        <v>4883633.6099999994</v>
      </c>
      <c r="D17" s="223">
        <v>3149391.2800000007</v>
      </c>
      <c r="E17" s="207">
        <v>20845814.970000003</v>
      </c>
      <c r="F17" s="208">
        <v>0.19280285822994506</v>
      </c>
      <c r="G17" s="198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>
      <c r="A18" s="206" t="s">
        <v>14</v>
      </c>
      <c r="B18" s="226">
        <v>5977294.4000000004</v>
      </c>
      <c r="C18" s="227">
        <v>8068517.3200000022</v>
      </c>
      <c r="D18" s="223">
        <v>277472.39</v>
      </c>
      <c r="E18" s="207">
        <v>14323284.110000001</v>
      </c>
      <c r="F18" s="208">
        <v>0.13247599672269156</v>
      </c>
      <c r="G18" s="198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</row>
    <row r="19" spans="1:26">
      <c r="A19" s="206" t="s">
        <v>15</v>
      </c>
      <c r="B19" s="226">
        <v>101940.57</v>
      </c>
      <c r="C19" s="227">
        <v>950368.25</v>
      </c>
      <c r="D19" s="223">
        <v>0</v>
      </c>
      <c r="E19" s="207">
        <v>1052308.82</v>
      </c>
      <c r="F19" s="208">
        <v>9.732800014226585E-3</v>
      </c>
      <c r="G19" s="198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  <row r="20" spans="1:26" ht="13.5" thickBot="1">
      <c r="A20" s="206" t="s">
        <v>16</v>
      </c>
      <c r="B20" s="228">
        <v>7661422.5</v>
      </c>
      <c r="C20" s="229">
        <v>619082.43000000005</v>
      </c>
      <c r="D20" s="223">
        <v>0</v>
      </c>
      <c r="E20" s="212">
        <v>8280504.9299999997</v>
      </c>
      <c r="F20" s="208">
        <v>7.6586356560716939E-2</v>
      </c>
      <c r="G20" s="198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</row>
    <row r="21" spans="1:26">
      <c r="A21" s="213"/>
      <c r="B21" s="209"/>
      <c r="C21" s="209"/>
      <c r="D21" s="203"/>
      <c r="E21" s="209"/>
      <c r="F21" s="204"/>
      <c r="G21" s="198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</row>
    <row r="22" spans="1:26" ht="13.5" thickBot="1">
      <c r="A22" s="214" t="s">
        <v>4</v>
      </c>
      <c r="B22" s="212">
        <v>81698327.75999999</v>
      </c>
      <c r="C22" s="212">
        <v>21249271.219999999</v>
      </c>
      <c r="D22" s="215">
        <v>5172245.0999999996</v>
      </c>
      <c r="E22" s="212">
        <v>108119844.07999998</v>
      </c>
      <c r="F22" s="216">
        <v>1.0000000000000002</v>
      </c>
      <c r="G22" s="198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</row>
    <row r="23" spans="1:26" ht="12.75" customHeight="1">
      <c r="A23" s="217" t="s">
        <v>17</v>
      </c>
      <c r="B23" s="218">
        <v>81698327.75999999</v>
      </c>
      <c r="C23" s="218">
        <v>21249271.219999999</v>
      </c>
      <c r="D23" s="218">
        <v>5172245.0999999996</v>
      </c>
      <c r="E23" s="199"/>
      <c r="F23" s="219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</row>
    <row r="24" spans="1:26" ht="12.75" customHeight="1">
      <c r="A24" s="220"/>
      <c r="B24" s="199"/>
      <c r="C24" s="199"/>
      <c r="D24" s="199"/>
      <c r="E24" s="199"/>
      <c r="F24" s="219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</row>
    <row r="25" spans="1:26">
      <c r="A25" s="194" t="s">
        <v>18</v>
      </c>
      <c r="B25" s="198"/>
      <c r="C25" s="198"/>
      <c r="D25" s="198"/>
      <c r="E25" s="198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</row>
    <row r="26" spans="1:26">
      <c r="A26" s="193"/>
      <c r="B26" s="198"/>
      <c r="C26" s="198"/>
      <c r="D26" s="198"/>
      <c r="E26" s="198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</row>
    <row r="27" spans="1:26">
      <c r="A27" s="193"/>
      <c r="B27" s="198"/>
      <c r="C27" s="198"/>
      <c r="D27" s="198"/>
      <c r="E27" s="198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</row>
    <row r="28" spans="1:26">
      <c r="A28" s="193"/>
      <c r="B28" s="198"/>
      <c r="C28" s="198"/>
      <c r="D28" s="198"/>
      <c r="E28" s="198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</row>
    <row r="29" spans="1:26">
      <c r="A29" s="193"/>
      <c r="B29" s="198"/>
      <c r="C29" s="198"/>
      <c r="D29" s="198"/>
      <c r="E29" s="198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</row>
    <row r="30" spans="1:26">
      <c r="A30" s="193"/>
      <c r="B30" s="198"/>
      <c r="C30" s="198"/>
      <c r="D30" s="198"/>
      <c r="E30" s="198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</row>
    <row r="31" spans="1:26">
      <c r="A31" s="193"/>
      <c r="B31" s="198"/>
      <c r="C31" s="198"/>
      <c r="D31" s="198"/>
      <c r="E31" s="198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</row>
    <row r="32" spans="1:26">
      <c r="A32" s="193"/>
      <c r="B32" s="198"/>
      <c r="C32" s="198"/>
      <c r="D32" s="198"/>
      <c r="E32" s="198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</row>
    <row r="33" spans="1:26">
      <c r="A33" s="193"/>
      <c r="B33" s="198"/>
      <c r="C33" s="198"/>
      <c r="D33" s="198"/>
      <c r="E33" s="198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</row>
    <row r="34" spans="1:26">
      <c r="A34" s="193"/>
      <c r="B34" s="198"/>
      <c r="C34" s="198"/>
      <c r="D34" s="198"/>
      <c r="E34" s="198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</row>
    <row r="35" spans="1:26">
      <c r="A35" s="193"/>
      <c r="B35" s="198"/>
      <c r="C35" s="198"/>
      <c r="D35" s="198"/>
      <c r="E35" s="198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>
      <c r="A36" s="193"/>
      <c r="B36" s="198"/>
      <c r="C36" s="198"/>
      <c r="D36" s="198"/>
      <c r="E36" s="198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</row>
    <row r="37" spans="1:26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</row>
    <row r="38" spans="1:26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</row>
    <row r="39" spans="1:26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</row>
    <row r="40" spans="1:26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</row>
    <row r="41" spans="1:26">
      <c r="A41" s="193"/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</row>
    <row r="42" spans="1:26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</row>
    <row r="43" spans="1:26">
      <c r="A43" s="193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</row>
    <row r="44" spans="1:26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</row>
    <row r="45" spans="1:26">
      <c r="A45" s="193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</row>
    <row r="46" spans="1:26">
      <c r="A46" s="193"/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</row>
    <row r="47" spans="1:26">
      <c r="A47" s="193"/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</row>
    <row r="48" spans="1:26">
      <c r="A48" s="193"/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</row>
    <row r="49" spans="1:26">
      <c r="A49" s="193"/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</row>
    <row r="50" spans="1:26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</row>
    <row r="51" spans="1:26">
      <c r="A51" s="193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</row>
    <row r="52" spans="1:26">
      <c r="A52" s="193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</row>
    <row r="53" spans="1:26">
      <c r="A53" s="193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</row>
    <row r="54" spans="1:26">
      <c r="A54" s="193"/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</row>
    <row r="55" spans="1:26">
      <c r="A55" s="193"/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</row>
    <row r="56" spans="1:26">
      <c r="A56" s="193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</row>
    <row r="57" spans="1:26">
      <c r="A57" s="193"/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</row>
    <row r="58" spans="1:26">
      <c r="A58" s="193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</row>
    <row r="59" spans="1:26">
      <c r="A59" s="193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</row>
    <row r="60" spans="1:26">
      <c r="A60" s="193"/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</row>
    <row r="61" spans="1:26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</row>
    <row r="62" spans="1:26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</row>
    <row r="63" spans="1:26">
      <c r="A63" s="193"/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</row>
    <row r="64" spans="1:26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</row>
    <row r="65" spans="1:26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</row>
    <row r="66" spans="1:26">
      <c r="A66" s="193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</row>
    <row r="67" spans="1:26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</row>
    <row r="68" spans="1:26">
      <c r="A68" s="193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</row>
    <row r="69" spans="1:26">
      <c r="A69" s="193"/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</row>
    <row r="70" spans="1:26">
      <c r="A70" s="193"/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</row>
    <row r="71" spans="1:26">
      <c r="A71" s="193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</row>
    <row r="72" spans="1:26">
      <c r="A72" s="193"/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</row>
    <row r="73" spans="1:26">
      <c r="A73" s="193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</row>
    <row r="74" spans="1:26">
      <c r="A74" s="193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</row>
    <row r="75" spans="1:26">
      <c r="A75" s="193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</row>
    <row r="76" spans="1:26">
      <c r="A76" s="193"/>
      <c r="B76" s="193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</row>
    <row r="77" spans="1:26">
      <c r="A77" s="193"/>
      <c r="B77" s="193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</row>
    <row r="78" spans="1:26">
      <c r="A78" s="193"/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</row>
    <row r="79" spans="1:26">
      <c r="A79" s="193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</row>
    <row r="80" spans="1:26">
      <c r="A80" s="193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</row>
    <row r="81" spans="1:26">
      <c r="A81" s="193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</row>
    <row r="82" spans="1:26">
      <c r="A82" s="193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</row>
    <row r="83" spans="1:26">
      <c r="A83" s="193"/>
      <c r="B83" s="193"/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</row>
    <row r="84" spans="1:26">
      <c r="A84" s="193"/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</row>
    <row r="85" spans="1:26">
      <c r="A85" s="193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</row>
    <row r="86" spans="1:26">
      <c r="A86" s="193"/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</row>
    <row r="87" spans="1:26">
      <c r="A87" s="193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</row>
    <row r="88" spans="1:26">
      <c r="A88" s="193"/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</row>
    <row r="89" spans="1:26">
      <c r="A89" s="19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</row>
    <row r="90" spans="1:26">
      <c r="A90" s="193"/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</row>
    <row r="91" spans="1:26">
      <c r="A91" s="193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</row>
    <row r="92" spans="1:26">
      <c r="A92" s="193"/>
      <c r="B92" s="193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</row>
    <row r="93" spans="1:26">
      <c r="A93" s="193"/>
      <c r="B93" s="19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</row>
    <row r="94" spans="1:26">
      <c r="A94" s="193"/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</row>
    <row r="95" spans="1:26">
      <c r="A95" s="193"/>
      <c r="B95" s="193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</row>
    <row r="96" spans="1:26">
      <c r="A96" s="193"/>
      <c r="B96" s="193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</row>
    <row r="97" spans="1:26">
      <c r="A97" s="193"/>
      <c r="B97" s="193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</row>
    <row r="98" spans="1:26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</row>
    <row r="99" spans="1:26">
      <c r="A99" s="19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</row>
    <row r="100" spans="1:26">
      <c r="A100" s="193"/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</row>
    <row r="101" spans="1:26">
      <c r="A101" s="193"/>
      <c r="B101" s="193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</row>
    <row r="102" spans="1:26">
      <c r="A102" s="193"/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</row>
    <row r="103" spans="1:26">
      <c r="A103" s="193"/>
      <c r="B103" s="193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</row>
    <row r="104" spans="1:26">
      <c r="A104" s="193"/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</row>
    <row r="105" spans="1:26">
      <c r="A105" s="193"/>
      <c r="B105" s="193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</row>
    <row r="106" spans="1:26">
      <c r="A106" s="193"/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</row>
    <row r="107" spans="1:26">
      <c r="A107" s="193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</row>
    <row r="108" spans="1:26">
      <c r="A108" s="193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</row>
    <row r="109" spans="1:26">
      <c r="A109" s="193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</row>
    <row r="110" spans="1:26">
      <c r="A110" s="193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</row>
    <row r="111" spans="1:26">
      <c r="A111" s="193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</row>
    <row r="112" spans="1:26">
      <c r="A112" s="193"/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</row>
    <row r="113" spans="1:26">
      <c r="A113" s="193"/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</row>
    <row r="114" spans="1:26">
      <c r="A114" s="193"/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</row>
    <row r="115" spans="1:26">
      <c r="A115" s="193"/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</row>
    <row r="116" spans="1:26">
      <c r="A116" s="193"/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</row>
    <row r="117" spans="1:26">
      <c r="A117" s="193"/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</row>
    <row r="118" spans="1:26">
      <c r="A118" s="193"/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</row>
    <row r="119" spans="1:26">
      <c r="A119" s="193"/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</row>
    <row r="120" spans="1:26">
      <c r="A120" s="193"/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</row>
    <row r="121" spans="1:26">
      <c r="A121" s="193"/>
      <c r="B121" s="193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</row>
    <row r="122" spans="1:26">
      <c r="A122" s="193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</row>
    <row r="123" spans="1:26">
      <c r="A123" s="193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</row>
    <row r="124" spans="1:26">
      <c r="A124" s="193"/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</row>
    <row r="125" spans="1:26">
      <c r="A125" s="193"/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</row>
    <row r="126" spans="1:26">
      <c r="A126" s="193"/>
      <c r="B126" s="193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</row>
    <row r="127" spans="1:26">
      <c r="A127" s="193"/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</row>
    <row r="128" spans="1:26">
      <c r="A128" s="193"/>
      <c r="B128" s="193"/>
      <c r="C128" s="193"/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</row>
    <row r="129" spans="1:26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3"/>
    </row>
    <row r="130" spans="1:26">
      <c r="A130" s="193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</row>
    <row r="131" spans="1:26">
      <c r="A131" s="193"/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</row>
    <row r="132" spans="1:26">
      <c r="A132" s="193"/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</row>
    <row r="133" spans="1:26">
      <c r="A133" s="193"/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</row>
    <row r="134" spans="1:26">
      <c r="A134" s="193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</row>
    <row r="135" spans="1:26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</row>
    <row r="136" spans="1:26">
      <c r="A136" s="193"/>
      <c r="B136" s="193"/>
      <c r="C136" s="193"/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</row>
    <row r="137" spans="1:26">
      <c r="A137" s="193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</row>
    <row r="138" spans="1:26">
      <c r="A138" s="193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</row>
    <row r="139" spans="1:26">
      <c r="A139" s="193"/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</row>
    <row r="140" spans="1:26">
      <c r="A140" s="193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</row>
    <row r="141" spans="1:26">
      <c r="A141" s="193"/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</row>
    <row r="142" spans="1:26">
      <c r="A142" s="193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</row>
    <row r="143" spans="1:26">
      <c r="A143" s="193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</row>
    <row r="144" spans="1:26">
      <c r="A144" s="193"/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</row>
    <row r="145" spans="1:26">
      <c r="A145" s="193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</row>
    <row r="146" spans="1:26">
      <c r="A146" s="193"/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</row>
    <row r="147" spans="1:26">
      <c r="A147" s="193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</row>
    <row r="148" spans="1:26">
      <c r="A148" s="193"/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</row>
    <row r="149" spans="1:26">
      <c r="A149" s="193"/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</row>
    <row r="150" spans="1:26">
      <c r="A150" s="193"/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</row>
    <row r="151" spans="1:26">
      <c r="A151" s="193"/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</row>
    <row r="152" spans="1:26">
      <c r="A152" s="193"/>
      <c r="B152" s="193"/>
      <c r="C152" s="193"/>
      <c r="D152" s="193"/>
      <c r="E152" s="193"/>
      <c r="F152" s="193"/>
      <c r="G152" s="193"/>
      <c r="H152" s="193"/>
      <c r="I152" s="193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</row>
    <row r="153" spans="1:26">
      <c r="A153" s="193"/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</row>
    <row r="154" spans="1:26">
      <c r="A154" s="193"/>
      <c r="B154" s="193"/>
      <c r="C154" s="193"/>
      <c r="D154" s="193"/>
      <c r="E154" s="193"/>
      <c r="F154" s="193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</row>
    <row r="155" spans="1:26">
      <c r="A155" s="193"/>
      <c r="B155" s="193"/>
      <c r="C155" s="193"/>
      <c r="D155" s="193"/>
      <c r="E155" s="193"/>
      <c r="F155" s="193"/>
      <c r="G155" s="193"/>
      <c r="H155" s="193"/>
      <c r="I155" s="193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</row>
    <row r="156" spans="1:26">
      <c r="A156" s="193"/>
      <c r="B156" s="193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</row>
    <row r="157" spans="1:26">
      <c r="A157" s="193"/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</row>
    <row r="158" spans="1:26">
      <c r="A158" s="193"/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</row>
    <row r="159" spans="1:26">
      <c r="A159" s="193"/>
      <c r="B159" s="193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</row>
    <row r="160" spans="1:26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</row>
    <row r="161" spans="1:26">
      <c r="A161" s="193"/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</row>
    <row r="162" spans="1:26">
      <c r="A162" s="193"/>
      <c r="B162" s="193"/>
      <c r="C162" s="193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</row>
    <row r="163" spans="1:26">
      <c r="A163" s="193"/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</row>
    <row r="164" spans="1:26">
      <c r="A164" s="193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</row>
    <row r="165" spans="1:26">
      <c r="A165" s="193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</row>
    <row r="166" spans="1:26">
      <c r="A166" s="193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</row>
    <row r="167" spans="1:26">
      <c r="A167" s="193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</row>
    <row r="168" spans="1:26">
      <c r="A168" s="193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</row>
    <row r="169" spans="1:26">
      <c r="A169" s="193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</row>
    <row r="170" spans="1:26">
      <c r="A170" s="193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</row>
    <row r="171" spans="1:26">
      <c r="A171" s="193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</row>
    <row r="172" spans="1:26">
      <c r="A172" s="193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</row>
    <row r="173" spans="1:26">
      <c r="A173" s="193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</row>
    <row r="174" spans="1:26">
      <c r="A174" s="193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</row>
    <row r="175" spans="1:26">
      <c r="A175" s="193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</row>
    <row r="176" spans="1:26">
      <c r="A176" s="193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</row>
    <row r="177" spans="1:26">
      <c r="A177" s="193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</row>
    <row r="178" spans="1:26">
      <c r="A178" s="193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</row>
    <row r="179" spans="1:26">
      <c r="A179" s="193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</row>
    <row r="180" spans="1:26">
      <c r="A180" s="193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</row>
    <row r="181" spans="1:26">
      <c r="A181" s="193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</row>
    <row r="182" spans="1:26">
      <c r="A182" s="193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</row>
    <row r="183" spans="1:26">
      <c r="A183" s="193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</row>
    <row r="184" spans="1:26">
      <c r="A184" s="193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</row>
    <row r="185" spans="1:26">
      <c r="A185" s="193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</row>
    <row r="186" spans="1:26">
      <c r="A186" s="193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</row>
    <row r="187" spans="1:26">
      <c r="A187" s="193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</row>
    <row r="188" spans="1:26">
      <c r="A188" s="193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</row>
    <row r="189" spans="1:26">
      <c r="A189" s="193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</row>
    <row r="190" spans="1:26">
      <c r="A190" s="193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</row>
    <row r="191" spans="1:26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</row>
    <row r="192" spans="1:26">
      <c r="A192" s="193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</row>
    <row r="193" spans="1:26">
      <c r="A193" s="193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</row>
    <row r="194" spans="1:26">
      <c r="A194" s="193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</row>
    <row r="195" spans="1:26">
      <c r="A195" s="193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</row>
    <row r="196" spans="1:26">
      <c r="A196" s="193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</row>
    <row r="197" spans="1:26">
      <c r="A197" s="193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</row>
    <row r="198" spans="1:26">
      <c r="A198" s="193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</row>
    <row r="199" spans="1:26">
      <c r="A199" s="193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</row>
    <row r="200" spans="1:26">
      <c r="A200" s="193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</row>
    <row r="201" spans="1:26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</row>
    <row r="202" spans="1:26">
      <c r="A202" s="193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</row>
    <row r="203" spans="1:26">
      <c r="A203" s="193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</row>
    <row r="204" spans="1:26">
      <c r="A204" s="193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</row>
    <row r="205" spans="1:26">
      <c r="A205" s="193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</row>
    <row r="206" spans="1:26">
      <c r="A206" s="193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</row>
    <row r="207" spans="1:26">
      <c r="A207" s="193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</row>
    <row r="208" spans="1:26">
      <c r="A208" s="193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</row>
    <row r="209" spans="1:26">
      <c r="A209" s="193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</row>
    <row r="210" spans="1:26">
      <c r="A210" s="193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</row>
    <row r="211" spans="1:26">
      <c r="A211" s="193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</row>
    <row r="212" spans="1:26">
      <c r="A212" s="193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</row>
    <row r="213" spans="1:26">
      <c r="A213" s="193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</row>
    <row r="214" spans="1:26">
      <c r="A214" s="193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</row>
    <row r="215" spans="1:26">
      <c r="A215" s="193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</row>
    <row r="216" spans="1:26">
      <c r="A216" s="193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</row>
    <row r="217" spans="1:26">
      <c r="A217" s="193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</row>
    <row r="218" spans="1:26">
      <c r="A218" s="193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</row>
    <row r="219" spans="1:26">
      <c r="A219" s="193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</row>
    <row r="220" spans="1:26">
      <c r="A220" s="193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</row>
    <row r="221" spans="1:26">
      <c r="A221" s="193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</row>
    <row r="222" spans="1:26">
      <c r="A222" s="193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</row>
    <row r="223" spans="1:26">
      <c r="A223" s="193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</row>
    <row r="224" spans="1:26">
      <c r="A224" s="193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</row>
    <row r="225" spans="1:26">
      <c r="A225" s="193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</row>
    <row r="226" spans="1:26">
      <c r="A226" s="193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</row>
    <row r="227" spans="1:26">
      <c r="A227" s="193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</row>
    <row r="228" spans="1:26">
      <c r="A228" s="193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</row>
    <row r="229" spans="1:26">
      <c r="A229" s="193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</row>
    <row r="230" spans="1:26">
      <c r="A230" s="193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</row>
    <row r="231" spans="1:26">
      <c r="A231" s="193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</row>
    <row r="232" spans="1:26">
      <c r="A232" s="193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</row>
    <row r="233" spans="1:26">
      <c r="A233" s="193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</row>
    <row r="234" spans="1:26">
      <c r="A234" s="193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</row>
    <row r="235" spans="1:26">
      <c r="A235" s="193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</row>
    <row r="236" spans="1:26">
      <c r="A236" s="193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3"/>
    </row>
    <row r="237" spans="1:26">
      <c r="A237" s="193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</row>
    <row r="238" spans="1:26">
      <c r="A238" s="193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</row>
    <row r="239" spans="1:26">
      <c r="A239" s="193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</row>
    <row r="240" spans="1:26">
      <c r="A240" s="193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</row>
    <row r="241" spans="1:26">
      <c r="A241" s="193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</row>
    <row r="242" spans="1:26">
      <c r="A242" s="193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</row>
    <row r="243" spans="1:26">
      <c r="A243" s="193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</row>
    <row r="244" spans="1:26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</row>
    <row r="245" spans="1:26">
      <c r="A245" s="193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</row>
    <row r="246" spans="1:26">
      <c r="A246" s="193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</row>
    <row r="247" spans="1:26">
      <c r="A247" s="193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</row>
    <row r="248" spans="1:26">
      <c r="A248" s="193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</row>
    <row r="249" spans="1:26">
      <c r="A249" s="193"/>
      <c r="B249" s="193"/>
      <c r="C249" s="193"/>
      <c r="D249" s="193"/>
      <c r="E249" s="193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</row>
    <row r="250" spans="1:26">
      <c r="A250" s="193"/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</row>
    <row r="251" spans="1:26">
      <c r="A251" s="193"/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</row>
    <row r="252" spans="1:26">
      <c r="A252" s="193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</row>
    <row r="253" spans="1:26">
      <c r="A253" s="193"/>
      <c r="B253" s="193"/>
      <c r="C253" s="193"/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</row>
    <row r="254" spans="1:26">
      <c r="A254" s="193"/>
      <c r="B254" s="193"/>
      <c r="C254" s="193"/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</row>
    <row r="255" spans="1:26">
      <c r="A255" s="193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</row>
    <row r="256" spans="1:26">
      <c r="A256" s="193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</row>
    <row r="257" spans="1:26">
      <c r="A257" s="193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</row>
    <row r="258" spans="1:26">
      <c r="A258" s="193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</row>
    <row r="259" spans="1:26">
      <c r="A259" s="193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</row>
    <row r="260" spans="1:26">
      <c r="A260" s="193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</row>
    <row r="261" spans="1:26">
      <c r="A261" s="193"/>
      <c r="B261" s="193"/>
      <c r="C261" s="193"/>
      <c r="D261" s="193"/>
      <c r="E261" s="193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</row>
    <row r="262" spans="1:26">
      <c r="A262" s="193"/>
      <c r="B262" s="193"/>
      <c r="C262" s="193"/>
      <c r="D262" s="193"/>
      <c r="E262" s="193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</row>
    <row r="263" spans="1:26">
      <c r="A263" s="193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</row>
    <row r="264" spans="1:26">
      <c r="A264" s="193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</row>
    <row r="265" spans="1:26">
      <c r="A265" s="193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</row>
    <row r="266" spans="1:26">
      <c r="A266" s="193"/>
      <c r="B266" s="193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</row>
    <row r="267" spans="1:26">
      <c r="A267" s="193"/>
      <c r="B267" s="193"/>
      <c r="C267" s="193"/>
      <c r="D267" s="193"/>
      <c r="E267" s="193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</row>
    <row r="268" spans="1:26">
      <c r="A268" s="193"/>
      <c r="B268" s="193"/>
      <c r="C268" s="193"/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</row>
    <row r="269" spans="1:26">
      <c r="A269" s="193"/>
      <c r="B269" s="193"/>
      <c r="C269" s="193"/>
      <c r="D269" s="193"/>
      <c r="E269" s="193"/>
      <c r="F269" s="193"/>
      <c r="G269" s="193"/>
      <c r="H269" s="193"/>
      <c r="I269" s="193"/>
      <c r="J269" s="193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</row>
    <row r="270" spans="1:26">
      <c r="A270" s="193"/>
      <c r="B270" s="193"/>
      <c r="C270" s="193"/>
      <c r="D270" s="193"/>
      <c r="E270" s="193"/>
      <c r="F270" s="193"/>
      <c r="G270" s="193"/>
      <c r="H270" s="193"/>
      <c r="I270" s="193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</row>
    <row r="271" spans="1:26">
      <c r="A271" s="193"/>
      <c r="B271" s="193"/>
      <c r="C271" s="193"/>
      <c r="D271" s="193"/>
      <c r="E271" s="193"/>
      <c r="F271" s="193"/>
      <c r="G271" s="193"/>
      <c r="H271" s="193"/>
      <c r="I271" s="193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</row>
    <row r="272" spans="1:26">
      <c r="A272" s="193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</row>
    <row r="273" spans="1:26">
      <c r="A273" s="193"/>
      <c r="B273" s="193"/>
      <c r="C273" s="193"/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</row>
    <row r="274" spans="1:26">
      <c r="A274" s="193"/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</row>
    <row r="275" spans="1:26">
      <c r="A275" s="193"/>
      <c r="B275" s="193"/>
      <c r="C275" s="193"/>
      <c r="D275" s="193"/>
      <c r="E275" s="193"/>
      <c r="F275" s="193"/>
      <c r="G275" s="193"/>
      <c r="H275" s="193"/>
      <c r="I275" s="193"/>
      <c r="J275" s="193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</row>
    <row r="276" spans="1:26">
      <c r="A276" s="193"/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</row>
    <row r="277" spans="1:26">
      <c r="A277" s="193"/>
      <c r="B277" s="193"/>
      <c r="C277" s="193"/>
      <c r="D277" s="193"/>
      <c r="E277" s="193"/>
      <c r="F277" s="193"/>
      <c r="G277" s="193"/>
      <c r="H277" s="193"/>
      <c r="I277" s="193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</row>
    <row r="278" spans="1:26">
      <c r="A278" s="193"/>
      <c r="B278" s="193"/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</row>
    <row r="279" spans="1:26">
      <c r="A279" s="193"/>
      <c r="B279" s="193"/>
      <c r="C279" s="193"/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</row>
    <row r="280" spans="1:26">
      <c r="A280" s="193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</row>
    <row r="281" spans="1:26">
      <c r="A281" s="193"/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</row>
    <row r="282" spans="1:26">
      <c r="A282" s="193"/>
      <c r="B282" s="193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</row>
    <row r="283" spans="1:26">
      <c r="A283" s="193"/>
      <c r="B283" s="193"/>
      <c r="C283" s="193"/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</row>
    <row r="284" spans="1:26">
      <c r="A284" s="193"/>
      <c r="B284" s="193"/>
      <c r="C284" s="193"/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</row>
    <row r="285" spans="1:26">
      <c r="A285" s="193"/>
      <c r="B285" s="193"/>
      <c r="C285" s="193"/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</row>
    <row r="286" spans="1:26">
      <c r="A286" s="193"/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</row>
    <row r="287" spans="1:26">
      <c r="A287" s="193"/>
      <c r="B287" s="193"/>
      <c r="C287" s="193"/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</row>
    <row r="288" spans="1:26">
      <c r="A288" s="193"/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</row>
    <row r="289" spans="1:26">
      <c r="A289" s="193"/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</row>
    <row r="290" spans="1:26">
      <c r="A290" s="193"/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</row>
    <row r="291" spans="1:26">
      <c r="A291" s="193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</row>
    <row r="292" spans="1:26">
      <c r="A292" s="193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</row>
    <row r="293" spans="1:26">
      <c r="A293" s="193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</row>
    <row r="294" spans="1:26">
      <c r="A294" s="193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</row>
    <row r="295" spans="1:26">
      <c r="A295" s="193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</row>
    <row r="296" spans="1:26">
      <c r="A296" s="193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</row>
    <row r="297" spans="1:26">
      <c r="A297" s="193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</row>
    <row r="298" spans="1:26">
      <c r="A298" s="193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</row>
    <row r="299" spans="1:26">
      <c r="A299" s="193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</row>
    <row r="300" spans="1:26">
      <c r="A300" s="193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</row>
    <row r="301" spans="1:26">
      <c r="A301" s="193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</row>
    <row r="302" spans="1:26">
      <c r="A302" s="193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</row>
    <row r="303" spans="1:26">
      <c r="A303" s="193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</row>
    <row r="304" spans="1:26">
      <c r="A304" s="193"/>
      <c r="B304" s="193"/>
      <c r="C304" s="193"/>
      <c r="D304" s="193"/>
      <c r="E304" s="193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</row>
    <row r="305" spans="1:26">
      <c r="A305" s="193"/>
      <c r="B305" s="193"/>
      <c r="C305" s="193"/>
      <c r="D305" s="193"/>
      <c r="E305" s="193"/>
      <c r="F305" s="193"/>
      <c r="G305" s="193"/>
      <c r="H305" s="193"/>
      <c r="I305" s="193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</row>
    <row r="306" spans="1:26">
      <c r="A306" s="193"/>
      <c r="B306" s="193"/>
      <c r="C306" s="193"/>
      <c r="D306" s="193"/>
      <c r="E306" s="193"/>
      <c r="F306" s="193"/>
      <c r="G306" s="193"/>
      <c r="H306" s="193"/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</row>
    <row r="307" spans="1:26">
      <c r="A307" s="193"/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</row>
    <row r="308" spans="1:26">
      <c r="A308" s="193"/>
      <c r="B308" s="193"/>
      <c r="C308" s="193"/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</row>
    <row r="309" spans="1:26">
      <c r="A309" s="193"/>
      <c r="B309" s="193"/>
      <c r="C309" s="193"/>
      <c r="D309" s="193"/>
      <c r="E309" s="193"/>
      <c r="F309" s="193"/>
      <c r="G309" s="193"/>
      <c r="H309" s="193"/>
      <c r="I309" s="193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</row>
    <row r="310" spans="1:26">
      <c r="A310" s="193"/>
      <c r="B310" s="193"/>
      <c r="C310" s="193"/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</row>
    <row r="311" spans="1:26">
      <c r="A311" s="193"/>
      <c r="B311" s="193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</row>
    <row r="312" spans="1:26">
      <c r="A312" s="193"/>
      <c r="B312" s="193"/>
      <c r="C312" s="193"/>
      <c r="D312" s="193"/>
      <c r="E312" s="193"/>
      <c r="F312" s="193"/>
      <c r="G312" s="193"/>
      <c r="H312" s="193"/>
      <c r="I312" s="193"/>
      <c r="J312" s="193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</row>
    <row r="313" spans="1:26">
      <c r="A313" s="193"/>
      <c r="B313" s="193"/>
      <c r="C313" s="193"/>
      <c r="D313" s="193"/>
      <c r="E313" s="193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</row>
    <row r="314" spans="1:26">
      <c r="A314" s="193"/>
      <c r="B314" s="193"/>
      <c r="C314" s="193"/>
      <c r="D314" s="193"/>
      <c r="E314" s="193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</row>
    <row r="315" spans="1:26">
      <c r="A315" s="193"/>
      <c r="B315" s="193"/>
      <c r="C315" s="193"/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3"/>
    </row>
    <row r="316" spans="1:26">
      <c r="A316" s="193"/>
      <c r="B316" s="193"/>
      <c r="C316" s="193"/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</row>
    <row r="317" spans="1:26">
      <c r="A317" s="193"/>
      <c r="B317" s="193"/>
      <c r="C317" s="193"/>
      <c r="D317" s="193"/>
      <c r="E317" s="193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</row>
    <row r="318" spans="1:26">
      <c r="A318" s="193"/>
      <c r="B318" s="193"/>
      <c r="C318" s="193"/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</row>
    <row r="319" spans="1:26">
      <c r="A319" s="193"/>
      <c r="B319" s="193"/>
      <c r="C319" s="193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</row>
    <row r="320" spans="1:26">
      <c r="A320" s="193"/>
      <c r="B320" s="193"/>
      <c r="C320" s="193"/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</row>
    <row r="321" spans="1:26">
      <c r="A321" s="193"/>
      <c r="B321" s="193"/>
      <c r="C321" s="193"/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</row>
    <row r="322" spans="1:26">
      <c r="A322" s="193"/>
      <c r="B322" s="193"/>
      <c r="C322" s="193"/>
      <c r="D322" s="193"/>
      <c r="E322" s="193"/>
      <c r="F322" s="193"/>
      <c r="G322" s="193"/>
      <c r="H322" s="193"/>
      <c r="I322" s="193"/>
      <c r="J322" s="193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</row>
    <row r="323" spans="1:26">
      <c r="A323" s="193"/>
      <c r="B323" s="193"/>
      <c r="C323" s="193"/>
      <c r="D323" s="193"/>
      <c r="E323" s="193"/>
      <c r="F323" s="193"/>
      <c r="G323" s="193"/>
      <c r="H323" s="193"/>
      <c r="I323" s="193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3"/>
    </row>
    <row r="324" spans="1:26">
      <c r="A324" s="193"/>
      <c r="B324" s="193"/>
      <c r="C324" s="193"/>
      <c r="D324" s="193"/>
      <c r="E324" s="193"/>
      <c r="F324" s="193"/>
      <c r="G324" s="193"/>
      <c r="H324" s="193"/>
      <c r="I324" s="193"/>
      <c r="J324" s="193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</row>
    <row r="325" spans="1:26">
      <c r="A325" s="193"/>
      <c r="B325" s="193"/>
      <c r="C325" s="193"/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</row>
    <row r="326" spans="1:26">
      <c r="A326" s="193"/>
      <c r="B326" s="193"/>
      <c r="C326" s="193"/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</row>
    <row r="327" spans="1:26">
      <c r="A327" s="193"/>
      <c r="B327" s="193"/>
      <c r="C327" s="193"/>
      <c r="D327" s="193"/>
      <c r="E327" s="193"/>
      <c r="F327" s="193"/>
      <c r="G327" s="193"/>
      <c r="H327" s="193"/>
      <c r="I327" s="193"/>
      <c r="J327" s="193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</row>
    <row r="328" spans="1:26">
      <c r="A328" s="193"/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</row>
    <row r="329" spans="1:26">
      <c r="A329" s="193"/>
      <c r="B329" s="193"/>
      <c r="C329" s="193"/>
      <c r="D329" s="193"/>
      <c r="E329" s="193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</row>
    <row r="330" spans="1:26">
      <c r="A330" s="193"/>
      <c r="B330" s="193"/>
      <c r="C330" s="193"/>
      <c r="D330" s="193"/>
      <c r="E330" s="193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</row>
    <row r="331" spans="1:26">
      <c r="A331" s="193"/>
      <c r="B331" s="193"/>
      <c r="C331" s="193"/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</row>
    <row r="332" spans="1:26">
      <c r="A332" s="193"/>
      <c r="B332" s="193"/>
      <c r="C332" s="193"/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</row>
    <row r="333" spans="1:26">
      <c r="A333" s="193"/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</row>
    <row r="334" spans="1:26">
      <c r="A334" s="193"/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</row>
    <row r="335" spans="1:26">
      <c r="A335" s="193"/>
      <c r="B335" s="193"/>
      <c r="C335" s="193"/>
      <c r="D335" s="193"/>
      <c r="E335" s="193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</row>
    <row r="336" spans="1:26">
      <c r="A336" s="193"/>
      <c r="B336" s="193"/>
      <c r="C336" s="193"/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</row>
    <row r="337" spans="1:26">
      <c r="A337" s="193"/>
      <c r="B337" s="193"/>
      <c r="C337" s="193"/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</row>
    <row r="338" spans="1:26">
      <c r="A338" s="193"/>
      <c r="B338" s="193"/>
      <c r="C338" s="193"/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</row>
    <row r="339" spans="1:26">
      <c r="A339" s="193"/>
      <c r="B339" s="193"/>
      <c r="C339" s="193"/>
      <c r="D339" s="193"/>
      <c r="E339" s="193"/>
      <c r="F339" s="193"/>
      <c r="G339" s="193"/>
      <c r="H339" s="193"/>
      <c r="I339" s="193"/>
      <c r="J339" s="193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</row>
    <row r="340" spans="1:26">
      <c r="A340" s="193"/>
      <c r="B340" s="193"/>
      <c r="C340" s="193"/>
      <c r="D340" s="193"/>
      <c r="E340" s="193"/>
      <c r="F340" s="193"/>
      <c r="G340" s="193"/>
      <c r="H340" s="193"/>
      <c r="I340" s="193"/>
      <c r="J340" s="193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</row>
    <row r="341" spans="1:26">
      <c r="A341" s="193"/>
      <c r="B341" s="193"/>
      <c r="C341" s="193"/>
      <c r="D341" s="193"/>
      <c r="E341" s="193"/>
      <c r="F341" s="193"/>
      <c r="G341" s="193"/>
      <c r="H341" s="193"/>
      <c r="I341" s="193"/>
      <c r="J341" s="193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</row>
    <row r="342" spans="1:26">
      <c r="A342" s="193"/>
      <c r="B342" s="193"/>
      <c r="C342" s="193"/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</row>
    <row r="343" spans="1:26">
      <c r="A343" s="193"/>
      <c r="B343" s="193"/>
      <c r="C343" s="193"/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</row>
    <row r="344" spans="1:26">
      <c r="A344" s="193"/>
      <c r="B344" s="193"/>
      <c r="C344" s="193"/>
      <c r="D344" s="193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</row>
    <row r="345" spans="1:26">
      <c r="A345" s="193"/>
      <c r="B345" s="193"/>
      <c r="C345" s="193"/>
      <c r="D345" s="193"/>
      <c r="E345" s="193"/>
      <c r="F345" s="193"/>
      <c r="G345" s="193"/>
      <c r="H345" s="193"/>
      <c r="I345" s="193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</row>
    <row r="346" spans="1:26">
      <c r="A346" s="193"/>
      <c r="B346" s="193"/>
      <c r="C346" s="193"/>
      <c r="D346" s="193"/>
      <c r="E346" s="193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</row>
    <row r="347" spans="1:26">
      <c r="A347" s="193"/>
      <c r="B347" s="193"/>
      <c r="C347" s="193"/>
      <c r="D347" s="193"/>
      <c r="E347" s="193"/>
      <c r="F347" s="193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</row>
    <row r="348" spans="1:26">
      <c r="A348" s="193"/>
      <c r="B348" s="193"/>
      <c r="C348" s="193"/>
      <c r="D348" s="193"/>
      <c r="E348" s="193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</row>
    <row r="349" spans="1:26">
      <c r="A349" s="193"/>
      <c r="B349" s="193"/>
      <c r="C349" s="193"/>
      <c r="D349" s="193"/>
      <c r="E349" s="193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</row>
    <row r="350" spans="1:26">
      <c r="A350" s="193"/>
      <c r="B350" s="193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</row>
    <row r="351" spans="1:26">
      <c r="A351" s="193"/>
      <c r="B351" s="193"/>
      <c r="C351" s="193"/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</row>
    <row r="352" spans="1:26">
      <c r="A352" s="193"/>
      <c r="B352" s="193"/>
      <c r="C352" s="193"/>
      <c r="D352" s="193"/>
      <c r="E352" s="193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</row>
    <row r="353" spans="1:26">
      <c r="A353" s="193"/>
      <c r="B353" s="193"/>
      <c r="C353" s="193"/>
      <c r="D353" s="193"/>
      <c r="E353" s="193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</row>
    <row r="354" spans="1:26">
      <c r="A354" s="193"/>
      <c r="B354" s="193"/>
      <c r="C354" s="193"/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</row>
    <row r="355" spans="1:26">
      <c r="A355" s="193"/>
      <c r="B355" s="193"/>
      <c r="C355" s="193"/>
      <c r="D355" s="193"/>
      <c r="E355" s="193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</row>
    <row r="356" spans="1:26">
      <c r="A356" s="193"/>
      <c r="B356" s="193"/>
      <c r="C356" s="193"/>
      <c r="D356" s="193"/>
      <c r="E356" s="193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</row>
    <row r="357" spans="1:26">
      <c r="A357" s="193"/>
      <c r="B357" s="193"/>
      <c r="C357" s="193"/>
      <c r="D357" s="193"/>
      <c r="E357" s="193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</row>
    <row r="358" spans="1:26">
      <c r="A358" s="193"/>
      <c r="B358" s="193"/>
      <c r="C358" s="193"/>
      <c r="D358" s="193"/>
      <c r="E358" s="193"/>
      <c r="F358" s="193"/>
      <c r="G358" s="193"/>
      <c r="H358" s="193"/>
      <c r="I358" s="193"/>
      <c r="J358" s="19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</row>
    <row r="359" spans="1:26">
      <c r="A359" s="193"/>
      <c r="B359" s="193"/>
      <c r="C359" s="193"/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</row>
    <row r="360" spans="1:26">
      <c r="A360" s="193"/>
      <c r="B360" s="193"/>
      <c r="C360" s="193"/>
      <c r="D360" s="193"/>
      <c r="E360" s="193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</row>
    <row r="361" spans="1:26">
      <c r="A361" s="193"/>
      <c r="B361" s="193"/>
      <c r="C361" s="193"/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</row>
    <row r="362" spans="1:26">
      <c r="A362" s="193"/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</row>
    <row r="363" spans="1:26">
      <c r="A363" s="193"/>
      <c r="B363" s="193"/>
      <c r="C363" s="193"/>
      <c r="D363" s="193"/>
      <c r="E363" s="193"/>
      <c r="F363" s="193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</row>
    <row r="364" spans="1:26">
      <c r="A364" s="193"/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</row>
    <row r="365" spans="1:26">
      <c r="A365" s="193"/>
      <c r="B365" s="193"/>
      <c r="C365" s="193"/>
      <c r="D365" s="193"/>
      <c r="E365" s="193"/>
      <c r="F365" s="193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</row>
    <row r="366" spans="1:26">
      <c r="A366" s="193"/>
      <c r="B366" s="193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</row>
    <row r="367" spans="1:26">
      <c r="A367" s="193"/>
      <c r="B367" s="193"/>
      <c r="C367" s="193"/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</row>
    <row r="368" spans="1:26">
      <c r="A368" s="193"/>
      <c r="B368" s="193"/>
      <c r="C368" s="193"/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</row>
    <row r="369" spans="1:26">
      <c r="A369" s="193"/>
      <c r="B369" s="193"/>
      <c r="C369" s="193"/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</row>
    <row r="370" spans="1:26">
      <c r="A370" s="193"/>
      <c r="B370" s="193"/>
      <c r="C370" s="193"/>
      <c r="D370" s="193"/>
      <c r="E370" s="193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</row>
    <row r="371" spans="1:26">
      <c r="A371" s="193"/>
      <c r="B371" s="193"/>
      <c r="C371" s="193"/>
      <c r="D371" s="193"/>
      <c r="E371" s="193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</row>
    <row r="372" spans="1:26">
      <c r="A372" s="193"/>
      <c r="B372" s="193"/>
      <c r="C372" s="193"/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</row>
    <row r="373" spans="1:26">
      <c r="A373" s="193"/>
      <c r="B373" s="193"/>
      <c r="C373" s="193"/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</row>
    <row r="374" spans="1:26">
      <c r="A374" s="193"/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</row>
    <row r="375" spans="1:26">
      <c r="A375" s="193"/>
      <c r="B375" s="193"/>
      <c r="C375" s="193"/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</row>
    <row r="376" spans="1:26">
      <c r="A376" s="193"/>
      <c r="B376" s="193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</row>
    <row r="377" spans="1:26">
      <c r="A377" s="193"/>
      <c r="B377" s="193"/>
      <c r="C377" s="193"/>
      <c r="D377" s="193"/>
      <c r="E377" s="193"/>
      <c r="F377" s="193"/>
      <c r="G377" s="193"/>
      <c r="H377" s="193"/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</row>
    <row r="378" spans="1:26">
      <c r="A378" s="193"/>
      <c r="B378" s="193"/>
      <c r="C378" s="193"/>
      <c r="D378" s="193"/>
      <c r="E378" s="193"/>
      <c r="F378" s="193"/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</row>
    <row r="379" spans="1:26">
      <c r="A379" s="193"/>
      <c r="B379" s="193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</row>
    <row r="380" spans="1:26">
      <c r="A380" s="193"/>
      <c r="B380" s="193"/>
      <c r="C380" s="193"/>
      <c r="D380" s="193"/>
      <c r="E380" s="193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</row>
    <row r="381" spans="1:26">
      <c r="A381" s="193"/>
      <c r="B381" s="193"/>
      <c r="C381" s="193"/>
      <c r="D381" s="193"/>
      <c r="E381" s="193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</row>
    <row r="382" spans="1:26">
      <c r="A382" s="193"/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</row>
    <row r="383" spans="1:26">
      <c r="A383" s="193"/>
      <c r="B383" s="193"/>
      <c r="C383" s="193"/>
      <c r="D383" s="193"/>
      <c r="E383" s="193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</row>
    <row r="384" spans="1:26">
      <c r="A384" s="193"/>
      <c r="B384" s="193"/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</row>
    <row r="385" spans="1:26">
      <c r="A385" s="193"/>
      <c r="B385" s="193"/>
      <c r="C385" s="193"/>
      <c r="D385" s="193"/>
      <c r="E385" s="193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</row>
    <row r="386" spans="1:26">
      <c r="A386" s="193"/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</row>
    <row r="387" spans="1:26">
      <c r="A387" s="193"/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</row>
    <row r="388" spans="1:26">
      <c r="A388" s="193"/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</row>
    <row r="389" spans="1:26">
      <c r="A389" s="193"/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</row>
    <row r="390" spans="1:26">
      <c r="A390" s="193"/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</row>
    <row r="391" spans="1:26">
      <c r="A391" s="193"/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</row>
    <row r="392" spans="1:26">
      <c r="A392" s="193"/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</row>
    <row r="393" spans="1:26">
      <c r="A393" s="193"/>
      <c r="B393" s="193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</row>
    <row r="394" spans="1:26">
      <c r="A394" s="193"/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</row>
    <row r="395" spans="1:26">
      <c r="A395" s="193"/>
      <c r="B395" s="193"/>
      <c r="C395" s="193"/>
      <c r="D395" s="193"/>
      <c r="E395" s="193"/>
      <c r="F395" s="193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</row>
    <row r="396" spans="1:26">
      <c r="A396" s="193"/>
      <c r="B396" s="193"/>
      <c r="C396" s="193"/>
      <c r="D396" s="193"/>
      <c r="E396" s="193"/>
      <c r="F396" s="193"/>
      <c r="G396" s="193"/>
      <c r="H396" s="193"/>
      <c r="I396" s="193"/>
      <c r="J396" s="193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</row>
    <row r="397" spans="1:26">
      <c r="A397" s="193"/>
      <c r="B397" s="193"/>
      <c r="C397" s="193"/>
      <c r="D397" s="193"/>
      <c r="E397" s="193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</row>
    <row r="398" spans="1:26">
      <c r="A398" s="193"/>
      <c r="B398" s="193"/>
      <c r="C398" s="193"/>
      <c r="D398" s="193"/>
      <c r="E398" s="193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</row>
    <row r="399" spans="1:26">
      <c r="A399" s="193"/>
      <c r="B399" s="193"/>
      <c r="C399" s="193"/>
      <c r="D399" s="193"/>
      <c r="E399" s="193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</row>
    <row r="400" spans="1:26">
      <c r="A400" s="193"/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</row>
    <row r="401" spans="1:26">
      <c r="A401" s="193"/>
      <c r="B401" s="193"/>
      <c r="C401" s="193"/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</row>
    <row r="402" spans="1:26">
      <c r="A402" s="193"/>
      <c r="B402" s="193"/>
      <c r="C402" s="193"/>
      <c r="D402" s="193"/>
      <c r="E402" s="193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</row>
    <row r="403" spans="1:26">
      <c r="A403" s="193"/>
      <c r="B403" s="193"/>
      <c r="C403" s="193"/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</row>
    <row r="404" spans="1:26">
      <c r="A404" s="193"/>
      <c r="B404" s="193"/>
      <c r="C404" s="193"/>
      <c r="D404" s="193"/>
      <c r="E404" s="193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</row>
    <row r="405" spans="1:26">
      <c r="A405" s="193"/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</row>
    <row r="406" spans="1:26">
      <c r="A406" s="193"/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</row>
    <row r="407" spans="1:26">
      <c r="A407" s="193"/>
      <c r="B407" s="193"/>
      <c r="C407" s="193"/>
      <c r="D407" s="193"/>
      <c r="E407" s="193"/>
      <c r="F407" s="193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</row>
    <row r="408" spans="1:26">
      <c r="A408" s="193"/>
      <c r="B408" s="193"/>
      <c r="C408" s="193"/>
      <c r="D408" s="193"/>
      <c r="E408" s="193"/>
      <c r="F408" s="193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</row>
    <row r="409" spans="1:26">
      <c r="A409" s="193"/>
      <c r="B409" s="193"/>
      <c r="C409" s="193"/>
      <c r="D409" s="193"/>
      <c r="E409" s="193"/>
      <c r="F409" s="193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</row>
    <row r="410" spans="1:26">
      <c r="A410" s="193"/>
      <c r="B410" s="193"/>
      <c r="C410" s="193"/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</row>
    <row r="411" spans="1:26">
      <c r="A411" s="193"/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</row>
    <row r="412" spans="1:26">
      <c r="A412" s="193"/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</row>
    <row r="413" spans="1:26">
      <c r="A413" s="193"/>
      <c r="B413" s="193"/>
      <c r="C413" s="193"/>
      <c r="D413" s="193"/>
      <c r="E413" s="193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</row>
    <row r="414" spans="1:26">
      <c r="A414" s="193"/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</row>
    <row r="415" spans="1:26">
      <c r="A415" s="193"/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</row>
    <row r="416" spans="1:26">
      <c r="A416" s="193"/>
      <c r="B416" s="193"/>
      <c r="C416" s="193"/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</row>
    <row r="417" spans="1:26">
      <c r="A417" s="193"/>
      <c r="B417" s="193"/>
      <c r="C417" s="193"/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</row>
    <row r="418" spans="1:26">
      <c r="A418" s="193"/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</row>
    <row r="419" spans="1:26">
      <c r="A419" s="193"/>
      <c r="B419" s="193"/>
      <c r="C419" s="193"/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</row>
    <row r="420" spans="1:26">
      <c r="A420" s="193"/>
      <c r="B420" s="193"/>
      <c r="C420" s="193"/>
      <c r="D420" s="193"/>
      <c r="E420" s="193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</row>
    <row r="421" spans="1:26">
      <c r="A421" s="193"/>
      <c r="B421" s="193"/>
      <c r="C421" s="193"/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</row>
    <row r="422" spans="1:26">
      <c r="A422" s="193"/>
      <c r="B422" s="193"/>
      <c r="C422" s="193"/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</row>
    <row r="423" spans="1:26">
      <c r="A423" s="193"/>
      <c r="B423" s="193"/>
      <c r="C423" s="193"/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</row>
    <row r="424" spans="1:26">
      <c r="A424" s="193"/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</row>
    <row r="425" spans="1:26">
      <c r="A425" s="193"/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</row>
    <row r="426" spans="1:26">
      <c r="A426" s="193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</row>
    <row r="427" spans="1:26">
      <c r="A427" s="193"/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</row>
    <row r="428" spans="1:26">
      <c r="A428" s="193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</row>
    <row r="429" spans="1:26">
      <c r="A429" s="193"/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</row>
    <row r="430" spans="1:26">
      <c r="A430" s="193"/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</row>
    <row r="431" spans="1:26">
      <c r="A431" s="193"/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</row>
    <row r="432" spans="1:26">
      <c r="A432" s="193"/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</row>
    <row r="433" spans="1:26">
      <c r="A433" s="193"/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</row>
    <row r="434" spans="1:26">
      <c r="A434" s="193"/>
      <c r="B434" s="193"/>
      <c r="C434" s="193"/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</row>
    <row r="435" spans="1:26">
      <c r="A435" s="193"/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</row>
    <row r="436" spans="1:26">
      <c r="A436" s="193"/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</row>
    <row r="437" spans="1:26">
      <c r="A437" s="193"/>
      <c r="B437" s="193"/>
      <c r="C437" s="193"/>
      <c r="D437" s="193"/>
      <c r="E437" s="193"/>
      <c r="F437" s="193"/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</row>
    <row r="438" spans="1:26">
      <c r="A438" s="193"/>
      <c r="B438" s="193"/>
      <c r="C438" s="193"/>
      <c r="D438" s="193"/>
      <c r="E438" s="193"/>
      <c r="F438" s="193"/>
      <c r="G438" s="193"/>
      <c r="H438" s="193"/>
      <c r="I438" s="193"/>
      <c r="J438" s="193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</row>
    <row r="439" spans="1:26">
      <c r="A439" s="193"/>
      <c r="B439" s="193"/>
      <c r="C439" s="193"/>
      <c r="D439" s="193"/>
      <c r="E439" s="193"/>
      <c r="F439" s="193"/>
      <c r="G439" s="193"/>
      <c r="H439" s="193"/>
      <c r="I439" s="193"/>
      <c r="J439" s="193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</row>
    <row r="440" spans="1:26">
      <c r="A440" s="193"/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</row>
    <row r="441" spans="1:26">
      <c r="A441" s="193"/>
      <c r="B441" s="193"/>
      <c r="C441" s="193"/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</row>
    <row r="442" spans="1:26">
      <c r="A442" s="193"/>
      <c r="B442" s="193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</row>
    <row r="443" spans="1:26">
      <c r="A443" s="193"/>
      <c r="B443" s="193"/>
      <c r="C443" s="193"/>
      <c r="D443" s="193"/>
      <c r="E443" s="193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</row>
    <row r="444" spans="1:26">
      <c r="A444" s="193"/>
      <c r="B444" s="193"/>
      <c r="C444" s="193"/>
      <c r="D444" s="193"/>
      <c r="E444" s="193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</row>
    <row r="445" spans="1:26">
      <c r="A445" s="193"/>
      <c r="B445" s="193"/>
      <c r="C445" s="193"/>
      <c r="D445" s="193"/>
      <c r="E445" s="193"/>
      <c r="F445" s="193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</row>
    <row r="446" spans="1:26">
      <c r="A446" s="193"/>
      <c r="B446" s="193"/>
      <c r="C446" s="193"/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</row>
    <row r="447" spans="1:26">
      <c r="A447" s="193"/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</row>
    <row r="448" spans="1:26">
      <c r="A448" s="193"/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</row>
    <row r="449" spans="1:26">
      <c r="A449" s="193"/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3"/>
    </row>
    <row r="450" spans="1:26">
      <c r="A450" s="193"/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</row>
    <row r="451" spans="1:26">
      <c r="A451" s="193"/>
      <c r="B451" s="193"/>
      <c r="C451" s="193"/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</row>
    <row r="452" spans="1:26">
      <c r="A452" s="193"/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</row>
    <row r="453" spans="1:26">
      <c r="A453" s="193"/>
      <c r="B453" s="193"/>
      <c r="C453" s="193"/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</row>
    <row r="454" spans="1:26">
      <c r="A454" s="193"/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</row>
    <row r="455" spans="1:26">
      <c r="A455" s="193"/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</row>
    <row r="456" spans="1:26">
      <c r="A456" s="193"/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</row>
    <row r="457" spans="1:26">
      <c r="A457" s="193"/>
      <c r="B457" s="193"/>
      <c r="C457" s="193"/>
      <c r="D457" s="193"/>
      <c r="E457" s="193"/>
      <c r="F457" s="193"/>
      <c r="G457" s="193"/>
      <c r="H457" s="193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</row>
    <row r="458" spans="1:26">
      <c r="A458" s="193"/>
      <c r="B458" s="193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</row>
    <row r="459" spans="1:26">
      <c r="A459" s="193"/>
      <c r="B459" s="193"/>
      <c r="C459" s="193"/>
      <c r="D459" s="193"/>
      <c r="E459" s="193"/>
      <c r="F459" s="193"/>
      <c r="G459" s="193"/>
      <c r="H459" s="193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</row>
    <row r="460" spans="1:26">
      <c r="A460" s="193"/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</row>
    <row r="461" spans="1:26">
      <c r="A461" s="193"/>
      <c r="B461" s="193"/>
      <c r="C461" s="193"/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</row>
    <row r="462" spans="1:26">
      <c r="A462" s="193"/>
      <c r="B462" s="193"/>
      <c r="C462" s="193"/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</row>
    <row r="463" spans="1:26">
      <c r="A463" s="193"/>
      <c r="B463" s="193"/>
      <c r="C463" s="193"/>
      <c r="D463" s="193"/>
      <c r="E463" s="193"/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</row>
    <row r="464" spans="1:26">
      <c r="A464" s="193"/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</row>
    <row r="465" spans="1:26">
      <c r="A465" s="193"/>
      <c r="B465" s="193"/>
      <c r="C465" s="193"/>
      <c r="D465" s="193"/>
      <c r="E465" s="193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</row>
    <row r="466" spans="1:26">
      <c r="A466" s="193"/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</row>
    <row r="467" spans="1:26">
      <c r="A467" s="193"/>
      <c r="B467" s="193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</row>
    <row r="468" spans="1:26">
      <c r="A468" s="193"/>
      <c r="B468" s="193"/>
      <c r="C468" s="193"/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</row>
    <row r="469" spans="1:26">
      <c r="A469" s="193"/>
      <c r="B469" s="193"/>
      <c r="C469" s="193"/>
      <c r="D469" s="193"/>
      <c r="E469" s="193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</row>
    <row r="470" spans="1:26">
      <c r="A470" s="193"/>
      <c r="B470" s="193"/>
      <c r="C470" s="193"/>
      <c r="D470" s="193"/>
      <c r="E470" s="193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</row>
    <row r="471" spans="1:26">
      <c r="A471" s="193"/>
      <c r="B471" s="193"/>
      <c r="C471" s="193"/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</row>
    <row r="472" spans="1:26">
      <c r="A472" s="193"/>
      <c r="B472" s="193"/>
      <c r="C472" s="193"/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</row>
    <row r="473" spans="1:26">
      <c r="A473" s="193"/>
      <c r="B473" s="193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</row>
    <row r="474" spans="1:26">
      <c r="A474" s="193"/>
      <c r="B474" s="193"/>
      <c r="C474" s="193"/>
      <c r="D474" s="193"/>
      <c r="E474" s="193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</row>
    <row r="475" spans="1:26">
      <c r="A475" s="193"/>
      <c r="B475" s="193"/>
      <c r="C475" s="193"/>
      <c r="D475" s="193"/>
      <c r="E475" s="193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</row>
    <row r="476" spans="1:26">
      <c r="A476" s="193"/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</row>
    <row r="477" spans="1:26">
      <c r="A477" s="193"/>
      <c r="B477" s="193"/>
      <c r="C477" s="193"/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</row>
    <row r="478" spans="1:26">
      <c r="A478" s="193"/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</row>
    <row r="479" spans="1:26">
      <c r="A479" s="193"/>
      <c r="B479" s="193"/>
      <c r="C479" s="193"/>
      <c r="D479" s="193"/>
      <c r="E479" s="193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</row>
    <row r="480" spans="1:26">
      <c r="A480" s="193"/>
      <c r="B480" s="193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</row>
    <row r="481" spans="1:26">
      <c r="A481" s="193"/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</row>
    <row r="482" spans="1:26">
      <c r="A482" s="193"/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</row>
    <row r="483" spans="1:26">
      <c r="A483" s="193"/>
      <c r="B483" s="193"/>
      <c r="C483" s="193"/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</row>
    <row r="484" spans="1:26">
      <c r="A484" s="193"/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</row>
    <row r="485" spans="1:26">
      <c r="A485" s="193"/>
      <c r="B485" s="193"/>
      <c r="C485" s="193"/>
      <c r="D485" s="193"/>
      <c r="E485" s="193"/>
      <c r="F485" s="193"/>
      <c r="G485" s="193"/>
      <c r="H485" s="193"/>
      <c r="I485" s="193"/>
      <c r="J485" s="193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</row>
    <row r="486" spans="1:26">
      <c r="A486" s="193"/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</row>
    <row r="487" spans="1:26">
      <c r="A487" s="193"/>
      <c r="B487" s="193"/>
      <c r="C487" s="193"/>
      <c r="D487" s="193"/>
      <c r="E487" s="193"/>
      <c r="F487" s="193"/>
      <c r="G487" s="193"/>
      <c r="H487" s="193"/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</row>
    <row r="488" spans="1:26">
      <c r="A488" s="193"/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</row>
    <row r="489" spans="1:26">
      <c r="A489" s="193"/>
      <c r="B489" s="193"/>
      <c r="C489" s="193"/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3"/>
    </row>
    <row r="490" spans="1:26">
      <c r="A490" s="193"/>
      <c r="B490" s="193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</row>
    <row r="491" spans="1:26">
      <c r="A491" s="193"/>
      <c r="B491" s="193"/>
      <c r="C491" s="193"/>
      <c r="D491" s="193"/>
      <c r="E491" s="193"/>
      <c r="F491" s="193"/>
      <c r="G491" s="193"/>
      <c r="H491" s="193"/>
      <c r="I491" s="193"/>
      <c r="J491" s="193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</row>
    <row r="492" spans="1:26">
      <c r="A492" s="193"/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</row>
    <row r="493" spans="1:26">
      <c r="A493" s="193"/>
      <c r="B493" s="193"/>
      <c r="C493" s="193"/>
      <c r="D493" s="193"/>
      <c r="E493" s="193"/>
      <c r="F493" s="193"/>
      <c r="G493" s="193"/>
      <c r="H493" s="193"/>
      <c r="I493" s="193"/>
      <c r="J493" s="193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3"/>
    </row>
    <row r="494" spans="1:26">
      <c r="A494" s="193"/>
      <c r="B494" s="193"/>
      <c r="C494" s="193"/>
      <c r="D494" s="193"/>
      <c r="E494" s="193"/>
      <c r="F494" s="193"/>
      <c r="G494" s="193"/>
      <c r="H494" s="193"/>
      <c r="I494" s="193"/>
      <c r="J494" s="193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</row>
    <row r="495" spans="1:26">
      <c r="A495" s="193"/>
      <c r="B495" s="193"/>
      <c r="C495" s="193"/>
      <c r="D495" s="193"/>
      <c r="E495" s="193"/>
      <c r="F495" s="193"/>
      <c r="G495" s="193"/>
      <c r="H495" s="193"/>
      <c r="I495" s="193"/>
      <c r="J495" s="193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</row>
    <row r="496" spans="1:26">
      <c r="A496" s="193"/>
      <c r="B496" s="193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</row>
    <row r="497" spans="1:26">
      <c r="A497" s="193"/>
      <c r="B497" s="193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</row>
    <row r="498" spans="1:26">
      <c r="A498" s="193"/>
      <c r="B498" s="193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</row>
    <row r="499" spans="1:26">
      <c r="A499" s="193"/>
      <c r="B499" s="193"/>
      <c r="C499" s="193"/>
      <c r="D499" s="193"/>
      <c r="E499" s="193"/>
      <c r="F499" s="193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</row>
    <row r="500" spans="1:26">
      <c r="A500" s="193"/>
      <c r="B500" s="193"/>
      <c r="C500" s="193"/>
      <c r="D500" s="193"/>
      <c r="E500" s="193"/>
      <c r="F500" s="193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</row>
    <row r="501" spans="1:26">
      <c r="A501" s="193"/>
      <c r="B501" s="193"/>
      <c r="C501" s="193"/>
      <c r="D501" s="193"/>
      <c r="E501" s="193"/>
      <c r="F501" s="1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</row>
    <row r="502" spans="1:26">
      <c r="A502" s="193"/>
      <c r="B502" s="193"/>
      <c r="C502" s="193"/>
      <c r="D502" s="193"/>
      <c r="E502" s="193"/>
      <c r="F502" s="1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</row>
    <row r="503" spans="1:26">
      <c r="A503" s="193"/>
      <c r="B503" s="193"/>
      <c r="C503" s="193"/>
      <c r="D503" s="193"/>
      <c r="E503" s="193"/>
      <c r="F503" s="193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3"/>
    </row>
    <row r="504" spans="1:26">
      <c r="A504" s="193"/>
      <c r="B504" s="193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</row>
    <row r="505" spans="1:26">
      <c r="A505" s="193"/>
      <c r="B505" s="193"/>
      <c r="C505" s="193"/>
      <c r="D505" s="193"/>
      <c r="E505" s="193"/>
      <c r="F505" s="193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</row>
    <row r="506" spans="1:26">
      <c r="A506" s="193"/>
      <c r="B506" s="193"/>
      <c r="C506" s="193"/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</row>
    <row r="507" spans="1:26">
      <c r="A507" s="193"/>
      <c r="B507" s="193"/>
      <c r="C507" s="193"/>
      <c r="D507" s="193"/>
      <c r="E507" s="193"/>
      <c r="F507" s="193"/>
      <c r="G507" s="193"/>
      <c r="H507" s="193"/>
      <c r="I507" s="193"/>
      <c r="J507" s="193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</row>
    <row r="508" spans="1:26">
      <c r="A508" s="193"/>
      <c r="B508" s="193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3"/>
    </row>
    <row r="509" spans="1:26">
      <c r="A509" s="193"/>
      <c r="B509" s="193"/>
      <c r="C509" s="193"/>
      <c r="D509" s="193"/>
      <c r="E509" s="193"/>
      <c r="F509" s="1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3"/>
    </row>
    <row r="510" spans="1:26">
      <c r="A510" s="193"/>
      <c r="B510" s="193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</row>
    <row r="511" spans="1:26">
      <c r="A511" s="193"/>
      <c r="B511" s="193"/>
      <c r="C511" s="193"/>
      <c r="D511" s="193"/>
      <c r="E511" s="193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</row>
    <row r="512" spans="1:26">
      <c r="A512" s="193"/>
      <c r="B512" s="193"/>
      <c r="C512" s="193"/>
      <c r="D512" s="193"/>
      <c r="E512" s="193"/>
      <c r="F512" s="193"/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</row>
    <row r="513" spans="1:26">
      <c r="A513" s="193"/>
      <c r="B513" s="193"/>
      <c r="C513" s="193"/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</row>
    <row r="514" spans="1:26">
      <c r="A514" s="193"/>
      <c r="B514" s="193"/>
      <c r="C514" s="193"/>
      <c r="D514" s="193"/>
      <c r="E514" s="193"/>
      <c r="F514" s="193"/>
      <c r="G514" s="193"/>
      <c r="H514" s="193"/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</row>
    <row r="515" spans="1:26">
      <c r="A515" s="193"/>
      <c r="B515" s="193"/>
      <c r="C515" s="193"/>
      <c r="D515" s="193"/>
      <c r="E515" s="193"/>
      <c r="F515" s="193"/>
      <c r="G515" s="193"/>
      <c r="H515" s="193"/>
      <c r="I515" s="193"/>
      <c r="J515" s="193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</row>
    <row r="516" spans="1:26">
      <c r="A516" s="193"/>
      <c r="B516" s="193"/>
      <c r="C516" s="193"/>
      <c r="D516" s="193"/>
      <c r="E516" s="193"/>
      <c r="F516" s="193"/>
      <c r="G516" s="193"/>
      <c r="H516" s="193"/>
      <c r="I516" s="193"/>
      <c r="J516" s="193"/>
      <c r="K516" s="193"/>
      <c r="L516" s="193"/>
      <c r="M516" s="193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3"/>
    </row>
    <row r="517" spans="1:26">
      <c r="A517" s="193"/>
      <c r="B517" s="193"/>
      <c r="C517" s="193"/>
      <c r="D517" s="193"/>
      <c r="E517" s="193"/>
      <c r="F517" s="193"/>
      <c r="G517" s="193"/>
      <c r="H517" s="193"/>
      <c r="I517" s="193"/>
      <c r="J517" s="193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</row>
    <row r="518" spans="1:26">
      <c r="A518" s="193"/>
      <c r="B518" s="193"/>
      <c r="C518" s="193"/>
      <c r="D518" s="193"/>
      <c r="E518" s="193"/>
      <c r="F518" s="193"/>
      <c r="G518" s="193"/>
      <c r="H518" s="193"/>
      <c r="I518" s="193"/>
      <c r="J518" s="193"/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</row>
    <row r="519" spans="1:26">
      <c r="A519" s="193"/>
      <c r="B519" s="193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</row>
    <row r="520" spans="1:26">
      <c r="A520" s="193"/>
      <c r="B520" s="193"/>
      <c r="C520" s="193"/>
      <c r="D520" s="193"/>
      <c r="E520" s="193"/>
      <c r="F520" s="193"/>
      <c r="G520" s="193"/>
      <c r="H520" s="193"/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</row>
    <row r="521" spans="1:26">
      <c r="A521" s="193"/>
      <c r="B521" s="193"/>
      <c r="C521" s="193"/>
      <c r="D521" s="193"/>
      <c r="E521" s="193"/>
      <c r="F521" s="193"/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</row>
    <row r="522" spans="1:26">
      <c r="A522" s="193"/>
      <c r="B522" s="193"/>
      <c r="C522" s="193"/>
      <c r="D522" s="193"/>
      <c r="E522" s="193"/>
      <c r="F522" s="193"/>
      <c r="G522" s="193"/>
      <c r="H522" s="193"/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</row>
    <row r="523" spans="1:26">
      <c r="A523" s="193"/>
      <c r="B523" s="193"/>
      <c r="C523" s="193"/>
      <c r="D523" s="193"/>
      <c r="E523" s="193"/>
      <c r="F523" s="193"/>
      <c r="G523" s="193"/>
      <c r="H523" s="193"/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</row>
    <row r="524" spans="1:26">
      <c r="A524" s="193"/>
      <c r="B524" s="193"/>
      <c r="C524" s="193"/>
      <c r="D524" s="193"/>
      <c r="E524" s="193"/>
      <c r="F524" s="193"/>
      <c r="G524" s="193"/>
      <c r="H524" s="193"/>
      <c r="I524" s="193"/>
      <c r="J524" s="193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</row>
    <row r="525" spans="1:26">
      <c r="A525" s="193"/>
      <c r="B525" s="193"/>
      <c r="C525" s="193"/>
      <c r="D525" s="193"/>
      <c r="E525" s="193"/>
      <c r="F525" s="193"/>
      <c r="G525" s="193"/>
      <c r="H525" s="193"/>
      <c r="I525" s="193"/>
      <c r="J525" s="193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</row>
    <row r="526" spans="1:26">
      <c r="A526" s="193"/>
      <c r="B526" s="193"/>
      <c r="C526" s="193"/>
      <c r="D526" s="193"/>
      <c r="E526" s="193"/>
      <c r="F526" s="193"/>
      <c r="G526" s="193"/>
      <c r="H526" s="193"/>
      <c r="I526" s="193"/>
      <c r="J526" s="193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</row>
    <row r="527" spans="1:26">
      <c r="A527" s="193"/>
      <c r="B527" s="193"/>
      <c r="C527" s="193"/>
      <c r="D527" s="193"/>
      <c r="E527" s="193"/>
      <c r="F527" s="193"/>
      <c r="G527" s="193"/>
      <c r="H527" s="193"/>
      <c r="I527" s="193"/>
      <c r="J527" s="193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</row>
    <row r="528" spans="1:26">
      <c r="A528" s="193"/>
      <c r="B528" s="193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</row>
    <row r="529" spans="1:26">
      <c r="A529" s="193"/>
      <c r="B529" s="193"/>
      <c r="C529" s="193"/>
      <c r="D529" s="193"/>
      <c r="E529" s="193"/>
      <c r="F529" s="193"/>
      <c r="G529" s="193"/>
      <c r="H529" s="193"/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</row>
    <row r="530" spans="1:26">
      <c r="A530" s="193"/>
      <c r="B530" s="193"/>
      <c r="C530" s="193"/>
      <c r="D530" s="193"/>
      <c r="E530" s="193"/>
      <c r="F530" s="193"/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</row>
    <row r="531" spans="1:26">
      <c r="A531" s="193"/>
      <c r="B531" s="193"/>
      <c r="C531" s="193"/>
      <c r="D531" s="193"/>
      <c r="E531" s="193"/>
      <c r="F531" s="193"/>
      <c r="G531" s="193"/>
      <c r="H531" s="193"/>
      <c r="I531" s="193"/>
      <c r="J531" s="193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</row>
    <row r="532" spans="1:26">
      <c r="A532" s="193"/>
      <c r="B532" s="193"/>
      <c r="C532" s="193"/>
      <c r="D532" s="193"/>
      <c r="E532" s="193"/>
      <c r="F532" s="193"/>
      <c r="G532" s="193"/>
      <c r="H532" s="193"/>
      <c r="I532" s="193"/>
      <c r="J532" s="193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</row>
    <row r="533" spans="1:26">
      <c r="A533" s="193"/>
      <c r="B533" s="193"/>
      <c r="C533" s="193"/>
      <c r="D533" s="193"/>
      <c r="E533" s="193"/>
      <c r="F533" s="193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</row>
    <row r="534" spans="1:26">
      <c r="A534" s="193"/>
      <c r="B534" s="193"/>
      <c r="C534" s="193"/>
      <c r="D534" s="193"/>
      <c r="E534" s="193"/>
      <c r="F534" s="193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</row>
    <row r="535" spans="1:26">
      <c r="A535" s="193"/>
      <c r="B535" s="193"/>
      <c r="C535" s="193"/>
      <c r="D535" s="193"/>
      <c r="E535" s="193"/>
      <c r="F535" s="193"/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</row>
    <row r="536" spans="1:26">
      <c r="A536" s="193"/>
      <c r="B536" s="193"/>
      <c r="C536" s="193"/>
      <c r="D536" s="193"/>
      <c r="E536" s="193"/>
      <c r="F536" s="193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</row>
    <row r="537" spans="1:26">
      <c r="A537" s="193"/>
      <c r="B537" s="193"/>
      <c r="C537" s="193"/>
      <c r="D537" s="193"/>
      <c r="E537" s="193"/>
      <c r="F537" s="193"/>
      <c r="G537" s="193"/>
      <c r="H537" s="193"/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</row>
    <row r="538" spans="1:26">
      <c r="A538" s="193"/>
      <c r="B538" s="193"/>
      <c r="C538" s="193"/>
      <c r="D538" s="193"/>
      <c r="E538" s="193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</row>
    <row r="539" spans="1:26">
      <c r="A539" s="193"/>
      <c r="B539" s="193"/>
      <c r="C539" s="193"/>
      <c r="D539" s="193"/>
      <c r="E539" s="193"/>
      <c r="F539" s="193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</row>
    <row r="540" spans="1:26">
      <c r="A540" s="193"/>
      <c r="B540" s="193"/>
      <c r="C540" s="193"/>
      <c r="D540" s="193"/>
      <c r="E540" s="193"/>
      <c r="F540" s="193"/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</row>
    <row r="541" spans="1:26">
      <c r="A541" s="193"/>
      <c r="B541" s="193"/>
      <c r="C541" s="193"/>
      <c r="D541" s="193"/>
      <c r="E541" s="193"/>
      <c r="F541" s="193"/>
      <c r="G541" s="193"/>
      <c r="H541" s="193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</row>
    <row r="542" spans="1:26">
      <c r="A542" s="193"/>
      <c r="B542" s="193"/>
      <c r="C542" s="193"/>
      <c r="D542" s="193"/>
      <c r="E542" s="193"/>
      <c r="F542" s="193"/>
      <c r="G542" s="193"/>
      <c r="H542" s="193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</row>
    <row r="543" spans="1:26">
      <c r="A543" s="193"/>
      <c r="B543" s="193"/>
      <c r="C543" s="193"/>
      <c r="D543" s="193"/>
      <c r="E543" s="193"/>
      <c r="F543" s="193"/>
      <c r="G543" s="193"/>
      <c r="H543" s="193"/>
      <c r="I543" s="193"/>
      <c r="J543" s="193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</row>
    <row r="544" spans="1:26">
      <c r="A544" s="193"/>
      <c r="B544" s="193"/>
      <c r="C544" s="193"/>
      <c r="D544" s="193"/>
      <c r="E544" s="193"/>
      <c r="F544" s="193"/>
      <c r="G544" s="193"/>
      <c r="H544" s="193"/>
      <c r="I544" s="193"/>
      <c r="J544" s="193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</row>
    <row r="545" spans="1:26">
      <c r="A545" s="193"/>
      <c r="B545" s="193"/>
      <c r="C545" s="193"/>
      <c r="D545" s="193"/>
      <c r="E545" s="193"/>
      <c r="F545" s="193"/>
      <c r="G545" s="193"/>
      <c r="H545" s="193"/>
      <c r="I545" s="193"/>
      <c r="J545" s="193"/>
      <c r="K545" s="193"/>
      <c r="L545" s="193"/>
      <c r="M545" s="193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3"/>
    </row>
    <row r="546" spans="1:26">
      <c r="A546" s="193"/>
      <c r="B546" s="193"/>
      <c r="C546" s="193"/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</row>
    <row r="547" spans="1:26">
      <c r="A547" s="193"/>
      <c r="B547" s="193"/>
      <c r="C547" s="193"/>
      <c r="D547" s="193"/>
      <c r="E547" s="193"/>
      <c r="F547" s="193"/>
      <c r="G547" s="193"/>
      <c r="H547" s="193"/>
      <c r="I547" s="193"/>
      <c r="J547" s="193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</row>
    <row r="548" spans="1:26">
      <c r="A548" s="193"/>
      <c r="B548" s="193"/>
      <c r="C548" s="193"/>
      <c r="D548" s="193"/>
      <c r="E548" s="193"/>
      <c r="F548" s="193"/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</row>
    <row r="549" spans="1:26">
      <c r="A549" s="193"/>
      <c r="B549" s="193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</row>
    <row r="550" spans="1:26">
      <c r="A550" s="193"/>
      <c r="B550" s="193"/>
      <c r="C550" s="193"/>
      <c r="D550" s="193"/>
      <c r="E550" s="193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</row>
    <row r="551" spans="1:26">
      <c r="A551" s="193"/>
      <c r="B551" s="193"/>
      <c r="C551" s="193"/>
      <c r="D551" s="193"/>
      <c r="E551" s="193"/>
      <c r="F551" s="193"/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</row>
    <row r="552" spans="1:26">
      <c r="A552" s="193"/>
      <c r="B552" s="193"/>
      <c r="C552" s="193"/>
      <c r="D552" s="193"/>
      <c r="E552" s="193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</row>
    <row r="553" spans="1:26">
      <c r="A553" s="193"/>
      <c r="B553" s="193"/>
      <c r="C553" s="193"/>
      <c r="D553" s="193"/>
      <c r="E553" s="193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</row>
    <row r="554" spans="1:26">
      <c r="A554" s="193"/>
      <c r="B554" s="193"/>
      <c r="C554" s="193"/>
      <c r="D554" s="193"/>
      <c r="E554" s="193"/>
      <c r="F554" s="193"/>
      <c r="G554" s="193"/>
      <c r="H554" s="193"/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</row>
    <row r="555" spans="1:26">
      <c r="A555" s="193"/>
      <c r="B555" s="193"/>
      <c r="C555" s="193"/>
      <c r="D555" s="193"/>
      <c r="E555" s="193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</row>
    <row r="556" spans="1:26">
      <c r="A556" s="193"/>
      <c r="B556" s="193"/>
      <c r="C556" s="193"/>
      <c r="D556" s="193"/>
      <c r="E556" s="193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</row>
    <row r="557" spans="1:26">
      <c r="A557" s="193"/>
      <c r="B557" s="193"/>
      <c r="C557" s="193"/>
      <c r="D557" s="193"/>
      <c r="E557" s="193"/>
      <c r="F557" s="193"/>
      <c r="G557" s="193"/>
      <c r="H557" s="193"/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</row>
    <row r="558" spans="1:26">
      <c r="A558" s="193"/>
      <c r="B558" s="193"/>
      <c r="C558" s="193"/>
      <c r="D558" s="193"/>
      <c r="E558" s="193"/>
      <c r="F558" s="193"/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</row>
    <row r="559" spans="1:26">
      <c r="A559" s="193"/>
      <c r="B559" s="193"/>
      <c r="C559" s="193"/>
      <c r="D559" s="193"/>
      <c r="E559" s="193"/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</row>
    <row r="560" spans="1:26">
      <c r="A560" s="193"/>
      <c r="B560" s="193"/>
      <c r="C560" s="193"/>
      <c r="D560" s="193"/>
      <c r="E560" s="193"/>
      <c r="F560" s="193"/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</row>
    <row r="561" spans="1:26">
      <c r="A561" s="193"/>
      <c r="B561" s="193"/>
      <c r="C561" s="193"/>
      <c r="D561" s="193"/>
      <c r="E561" s="193"/>
      <c r="F561" s="193"/>
      <c r="G561" s="193"/>
      <c r="H561" s="193"/>
      <c r="I561" s="193"/>
      <c r="J561" s="193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</row>
    <row r="562" spans="1:26">
      <c r="A562" s="193"/>
      <c r="B562" s="193"/>
      <c r="C562" s="193"/>
      <c r="D562" s="193"/>
      <c r="E562" s="193"/>
      <c r="F562" s="193"/>
      <c r="G562" s="193"/>
      <c r="H562" s="193"/>
      <c r="I562" s="193"/>
      <c r="J562" s="193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</row>
    <row r="563" spans="1:26">
      <c r="A563" s="193"/>
      <c r="B563" s="193"/>
      <c r="C563" s="193"/>
      <c r="D563" s="193"/>
      <c r="E563" s="193"/>
      <c r="F563" s="193"/>
      <c r="G563" s="193"/>
      <c r="H563" s="193"/>
      <c r="I563" s="193"/>
      <c r="J563" s="193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</row>
    <row r="564" spans="1:26">
      <c r="A564" s="193"/>
      <c r="B564" s="193"/>
      <c r="C564" s="193"/>
      <c r="D564" s="193"/>
      <c r="E564" s="193"/>
      <c r="F564" s="193"/>
      <c r="G564" s="193"/>
      <c r="H564" s="193"/>
      <c r="I564" s="193"/>
      <c r="J564" s="193"/>
      <c r="K564" s="193"/>
      <c r="L564" s="193"/>
      <c r="M564" s="193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3"/>
    </row>
    <row r="565" spans="1:26">
      <c r="A565" s="193"/>
      <c r="B565" s="193"/>
      <c r="C565" s="193"/>
      <c r="D565" s="193"/>
      <c r="E565" s="193"/>
      <c r="F565" s="193"/>
      <c r="G565" s="193"/>
      <c r="H565" s="193"/>
      <c r="I565" s="193"/>
      <c r="J565" s="193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</row>
    <row r="566" spans="1:26">
      <c r="A566" s="193"/>
      <c r="B566" s="193"/>
      <c r="C566" s="193"/>
      <c r="D566" s="193"/>
      <c r="E566" s="193"/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</row>
    <row r="567" spans="1:26">
      <c r="A567" s="193"/>
      <c r="B567" s="193"/>
      <c r="C567" s="193"/>
      <c r="D567" s="193"/>
      <c r="E567" s="193"/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</row>
    <row r="568" spans="1:26">
      <c r="A568" s="193"/>
      <c r="B568" s="193"/>
      <c r="C568" s="193"/>
      <c r="D568" s="193"/>
      <c r="E568" s="193"/>
      <c r="F568" s="193"/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</row>
    <row r="569" spans="1:26">
      <c r="A569" s="193"/>
      <c r="B569" s="193"/>
      <c r="C569" s="193"/>
      <c r="D569" s="193"/>
      <c r="E569" s="193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</row>
    <row r="570" spans="1:26">
      <c r="A570" s="193"/>
      <c r="B570" s="193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</row>
    <row r="571" spans="1:26">
      <c r="A571" s="193"/>
      <c r="B571" s="193"/>
      <c r="C571" s="193"/>
      <c r="D571" s="193"/>
      <c r="E571" s="193"/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</row>
    <row r="572" spans="1:26">
      <c r="A572" s="193"/>
      <c r="B572" s="193"/>
      <c r="C572" s="193"/>
      <c r="D572" s="193"/>
      <c r="E572" s="193"/>
      <c r="F572" s="193"/>
      <c r="G572" s="193"/>
      <c r="H572" s="193"/>
      <c r="I572" s="193"/>
      <c r="J572" s="193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</row>
    <row r="573" spans="1:26">
      <c r="A573" s="193"/>
      <c r="B573" s="193"/>
      <c r="C573" s="193"/>
      <c r="D573" s="193"/>
      <c r="E573" s="193"/>
      <c r="F573" s="193"/>
      <c r="G573" s="193"/>
      <c r="H573" s="193"/>
      <c r="I573" s="193"/>
      <c r="J573" s="193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</row>
    <row r="574" spans="1:26">
      <c r="A574" s="193"/>
      <c r="B574" s="193"/>
      <c r="C574" s="193"/>
      <c r="D574" s="193"/>
      <c r="E574" s="193"/>
      <c r="F574" s="193"/>
      <c r="G574" s="193"/>
      <c r="H574" s="193"/>
      <c r="I574" s="193"/>
      <c r="J574" s="193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</row>
    <row r="575" spans="1:26">
      <c r="A575" s="193"/>
      <c r="B575" s="193"/>
      <c r="C575" s="193"/>
      <c r="D575" s="193"/>
      <c r="E575" s="193"/>
      <c r="F575" s="193"/>
      <c r="G575" s="193"/>
      <c r="H575" s="193"/>
      <c r="I575" s="193"/>
      <c r="J575" s="193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</row>
    <row r="576" spans="1:26">
      <c r="A576" s="193"/>
      <c r="B576" s="193"/>
      <c r="C576" s="193"/>
      <c r="D576" s="193"/>
      <c r="E576" s="193"/>
      <c r="F576" s="193"/>
      <c r="G576" s="193"/>
      <c r="H576" s="193"/>
      <c r="I576" s="193"/>
      <c r="J576" s="193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</row>
    <row r="577" spans="1:26">
      <c r="A577" s="193"/>
      <c r="B577" s="193"/>
      <c r="C577" s="193"/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</row>
    <row r="578" spans="1:26">
      <c r="A578" s="193"/>
      <c r="B578" s="193"/>
      <c r="C578" s="193"/>
      <c r="D578" s="193"/>
      <c r="E578" s="193"/>
      <c r="F578" s="193"/>
      <c r="G578" s="193"/>
      <c r="H578" s="193"/>
      <c r="I578" s="193"/>
      <c r="J578" s="193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</row>
    <row r="579" spans="1:26">
      <c r="A579" s="193"/>
      <c r="B579" s="193"/>
      <c r="C579" s="193"/>
      <c r="D579" s="193"/>
      <c r="E579" s="193"/>
      <c r="F579" s="193"/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</row>
    <row r="580" spans="1:26">
      <c r="A580" s="193"/>
      <c r="B580" s="193"/>
      <c r="C580" s="193"/>
      <c r="D580" s="193"/>
      <c r="E580" s="193"/>
      <c r="F580" s="193"/>
      <c r="G580" s="193"/>
      <c r="H580" s="193"/>
      <c r="I580" s="193"/>
      <c r="J580" s="193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</row>
    <row r="581" spans="1:26">
      <c r="A581" s="193"/>
      <c r="B581" s="193"/>
      <c r="C581" s="193"/>
      <c r="D581" s="193"/>
      <c r="E581" s="193"/>
      <c r="F581" s="193"/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</row>
    <row r="582" spans="1:26">
      <c r="A582" s="193"/>
      <c r="B582" s="193"/>
      <c r="C582" s="193"/>
      <c r="D582" s="193"/>
      <c r="E582" s="193"/>
      <c r="F582" s="193"/>
      <c r="G582" s="193"/>
      <c r="H582" s="193"/>
      <c r="I582" s="193"/>
      <c r="J582" s="193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</row>
    <row r="583" spans="1:26">
      <c r="A583" s="193"/>
      <c r="B583" s="193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</row>
    <row r="584" spans="1:26">
      <c r="A584" s="193"/>
      <c r="B584" s="193"/>
      <c r="C584" s="193"/>
      <c r="D584" s="193"/>
      <c r="E584" s="193"/>
      <c r="F584" s="193"/>
      <c r="G584" s="193"/>
      <c r="H584" s="193"/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</row>
    <row r="585" spans="1:26">
      <c r="A585" s="193"/>
      <c r="B585" s="193"/>
      <c r="C585" s="193"/>
      <c r="D585" s="193"/>
      <c r="E585" s="193"/>
      <c r="F585" s="193"/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</row>
    <row r="586" spans="1:26">
      <c r="A586" s="193"/>
      <c r="B586" s="193"/>
      <c r="C586" s="193"/>
      <c r="D586" s="193"/>
      <c r="E586" s="193"/>
      <c r="F586" s="193"/>
      <c r="G586" s="193"/>
      <c r="H586" s="193"/>
      <c r="I586" s="193"/>
      <c r="J586" s="193"/>
      <c r="K586" s="193"/>
      <c r="L586" s="193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</row>
    <row r="587" spans="1:26">
      <c r="A587" s="193"/>
      <c r="B587" s="193"/>
      <c r="C587" s="193"/>
      <c r="D587" s="193"/>
      <c r="E587" s="193"/>
      <c r="F587" s="193"/>
      <c r="G587" s="193"/>
      <c r="H587" s="193"/>
      <c r="I587" s="193"/>
      <c r="J587" s="193"/>
      <c r="K587" s="193"/>
      <c r="L587" s="193"/>
      <c r="M587" s="193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3"/>
    </row>
    <row r="588" spans="1:26">
      <c r="A588" s="193"/>
      <c r="B588" s="193"/>
      <c r="C588" s="193"/>
      <c r="D588" s="193"/>
      <c r="E588" s="193"/>
      <c r="F588" s="193"/>
      <c r="G588" s="193"/>
      <c r="H588" s="193"/>
      <c r="I588" s="193"/>
      <c r="J588" s="193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</row>
    <row r="589" spans="1:26">
      <c r="A589" s="193"/>
      <c r="B589" s="193"/>
      <c r="C589" s="193"/>
      <c r="D589" s="193"/>
      <c r="E589" s="193"/>
      <c r="F589" s="193"/>
      <c r="G589" s="193"/>
      <c r="H589" s="193"/>
      <c r="I589" s="193"/>
      <c r="J589" s="193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</row>
    <row r="590" spans="1:26">
      <c r="A590" s="193"/>
      <c r="B590" s="193"/>
      <c r="C590" s="193"/>
      <c r="D590" s="193"/>
      <c r="E590" s="193"/>
      <c r="F590" s="193"/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</row>
    <row r="591" spans="1:26">
      <c r="A591" s="193"/>
      <c r="B591" s="193"/>
      <c r="C591" s="193"/>
      <c r="D591" s="193"/>
      <c r="E591" s="193"/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</row>
    <row r="592" spans="1:26">
      <c r="A592" s="193"/>
      <c r="B592" s="193"/>
      <c r="C592" s="193"/>
      <c r="D592" s="193"/>
      <c r="E592" s="193"/>
      <c r="F592" s="193"/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</row>
    <row r="593" spans="1:26">
      <c r="A593" s="193"/>
      <c r="B593" s="193"/>
      <c r="C593" s="193"/>
      <c r="D593" s="193"/>
      <c r="E593" s="193"/>
      <c r="F593" s="193"/>
      <c r="G593" s="193"/>
      <c r="H593" s="193"/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</row>
    <row r="594" spans="1:26">
      <c r="A594" s="193"/>
      <c r="B594" s="193"/>
      <c r="C594" s="193"/>
      <c r="D594" s="193"/>
      <c r="E594" s="193"/>
      <c r="F594" s="193"/>
      <c r="G594" s="193"/>
      <c r="H594" s="193"/>
      <c r="I594" s="193"/>
      <c r="J594" s="193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</row>
    <row r="595" spans="1:26">
      <c r="A595" s="193"/>
      <c r="B595" s="193"/>
      <c r="C595" s="193"/>
      <c r="D595" s="193"/>
      <c r="E595" s="193"/>
      <c r="F595" s="193"/>
      <c r="G595" s="193"/>
      <c r="H595" s="193"/>
      <c r="I595" s="193"/>
      <c r="J595" s="193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3"/>
    </row>
    <row r="596" spans="1:26">
      <c r="A596" s="193"/>
      <c r="B596" s="193"/>
      <c r="C596" s="193"/>
      <c r="D596" s="193"/>
      <c r="E596" s="193"/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</row>
    <row r="597" spans="1:26">
      <c r="A597" s="193"/>
      <c r="B597" s="193"/>
      <c r="C597" s="193"/>
      <c r="D597" s="193"/>
      <c r="E597" s="193"/>
      <c r="F597" s="193"/>
      <c r="G597" s="193"/>
      <c r="H597" s="193"/>
      <c r="I597" s="193"/>
      <c r="J597" s="193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</row>
    <row r="598" spans="1:26">
      <c r="A598" s="193"/>
      <c r="B598" s="193"/>
      <c r="C598" s="193"/>
      <c r="D598" s="193"/>
      <c r="E598" s="193"/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</row>
    <row r="599" spans="1:26">
      <c r="A599" s="193"/>
      <c r="B599" s="193"/>
      <c r="C599" s="193"/>
      <c r="D599" s="193"/>
      <c r="E599" s="193"/>
      <c r="F599" s="193"/>
      <c r="G599" s="193"/>
      <c r="H599" s="193"/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</row>
    <row r="600" spans="1:26">
      <c r="A600" s="193"/>
      <c r="B600" s="193"/>
      <c r="C600" s="193"/>
      <c r="D600" s="193"/>
      <c r="E600" s="193"/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</row>
    <row r="601" spans="1:26">
      <c r="A601" s="193"/>
      <c r="B601" s="193"/>
      <c r="C601" s="193"/>
      <c r="D601" s="193"/>
      <c r="E601" s="193"/>
      <c r="F601" s="193"/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</row>
    <row r="602" spans="1:26">
      <c r="A602" s="193"/>
      <c r="B602" s="193"/>
      <c r="C602" s="193"/>
      <c r="D602" s="193"/>
      <c r="E602" s="193"/>
      <c r="F602" s="193"/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</row>
    <row r="603" spans="1:26">
      <c r="A603" s="193"/>
      <c r="B603" s="193"/>
      <c r="C603" s="193"/>
      <c r="D603" s="193"/>
      <c r="E603" s="193"/>
      <c r="F603" s="193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</row>
    <row r="604" spans="1:26">
      <c r="A604" s="193"/>
      <c r="B604" s="193"/>
      <c r="C604" s="193"/>
      <c r="D604" s="193"/>
      <c r="E604" s="193"/>
      <c r="F604" s="193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</row>
    <row r="605" spans="1:26">
      <c r="A605" s="193"/>
      <c r="B605" s="193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</row>
    <row r="606" spans="1:26">
      <c r="A606" s="193"/>
      <c r="B606" s="193"/>
      <c r="C606" s="193"/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</row>
    <row r="607" spans="1:26">
      <c r="A607" s="193"/>
      <c r="B607" s="193"/>
      <c r="C607" s="193"/>
      <c r="D607" s="193"/>
      <c r="E607" s="193"/>
      <c r="F607" s="193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</row>
    <row r="608" spans="1:26">
      <c r="A608" s="193"/>
      <c r="B608" s="193"/>
      <c r="C608" s="193"/>
      <c r="D608" s="193"/>
      <c r="E608" s="193"/>
      <c r="F608" s="193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</row>
    <row r="609" spans="1:26">
      <c r="A609" s="193"/>
      <c r="B609" s="193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</row>
    <row r="610" spans="1:26">
      <c r="A610" s="193"/>
      <c r="B610" s="193"/>
      <c r="C610" s="193"/>
      <c r="D610" s="193"/>
      <c r="E610" s="193"/>
      <c r="F610" s="193"/>
      <c r="G610" s="193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</row>
    <row r="611" spans="1:26">
      <c r="A611" s="193"/>
      <c r="B611" s="193"/>
      <c r="C611" s="193"/>
      <c r="D611" s="193"/>
      <c r="E611" s="193"/>
      <c r="F611" s="193"/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</row>
    <row r="612" spans="1:26">
      <c r="A612" s="193"/>
      <c r="B612" s="193"/>
      <c r="C612" s="193"/>
      <c r="D612" s="193"/>
      <c r="E612" s="193"/>
      <c r="F612" s="193"/>
      <c r="G612" s="193"/>
      <c r="H612" s="193"/>
      <c r="I612" s="193"/>
      <c r="J612" s="193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</row>
    <row r="613" spans="1:26">
      <c r="A613" s="193"/>
      <c r="B613" s="193"/>
      <c r="C613" s="193"/>
      <c r="D613" s="193"/>
      <c r="E613" s="193"/>
      <c r="F613" s="193"/>
      <c r="G613" s="193"/>
      <c r="H613" s="193"/>
      <c r="I613" s="193"/>
      <c r="J613" s="193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</row>
    <row r="614" spans="1:26">
      <c r="A614" s="193"/>
      <c r="B614" s="193"/>
      <c r="C614" s="193"/>
      <c r="D614" s="193"/>
      <c r="E614" s="193"/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</row>
    <row r="615" spans="1:26">
      <c r="A615" s="193"/>
      <c r="B615" s="193"/>
      <c r="C615" s="193"/>
      <c r="D615" s="193"/>
      <c r="E615" s="193"/>
      <c r="F615" s="193"/>
      <c r="G615" s="193"/>
      <c r="H615" s="193"/>
      <c r="I615" s="193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</row>
    <row r="616" spans="1:26">
      <c r="A616" s="193"/>
      <c r="B616" s="193"/>
      <c r="C616" s="193"/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</row>
    <row r="617" spans="1:26">
      <c r="A617" s="193"/>
      <c r="B617" s="193"/>
      <c r="C617" s="193"/>
      <c r="D617" s="193"/>
      <c r="E617" s="193"/>
      <c r="F617" s="193"/>
      <c r="G617" s="193"/>
      <c r="H617" s="193"/>
      <c r="I617" s="193"/>
      <c r="J617" s="193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</row>
    <row r="618" spans="1:26">
      <c r="A618" s="193"/>
      <c r="B618" s="193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</row>
    <row r="619" spans="1:26">
      <c r="A619" s="193"/>
      <c r="B619" s="193"/>
      <c r="C619" s="193"/>
      <c r="D619" s="193"/>
      <c r="E619" s="193"/>
      <c r="F619" s="193"/>
      <c r="G619" s="193"/>
      <c r="H619" s="193"/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</row>
    <row r="620" spans="1:26">
      <c r="A620" s="193"/>
      <c r="B620" s="193"/>
      <c r="C620" s="193"/>
      <c r="D620" s="193"/>
      <c r="E620" s="193"/>
      <c r="F620" s="193"/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</row>
    <row r="621" spans="1:26">
      <c r="A621" s="193"/>
      <c r="B621" s="193"/>
      <c r="C621" s="193"/>
      <c r="D621" s="193"/>
      <c r="E621" s="193"/>
      <c r="F621" s="193"/>
      <c r="G621" s="193"/>
      <c r="H621" s="193"/>
      <c r="I621" s="193"/>
      <c r="J621" s="193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</row>
    <row r="622" spans="1:26">
      <c r="A622" s="193"/>
      <c r="B622" s="193"/>
      <c r="C622" s="193"/>
      <c r="D622" s="193"/>
      <c r="E622" s="193"/>
      <c r="F622" s="193"/>
      <c r="G622" s="193"/>
      <c r="H622" s="193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</row>
    <row r="623" spans="1:26">
      <c r="A623" s="193"/>
      <c r="B623" s="193"/>
      <c r="C623" s="193"/>
      <c r="D623" s="193"/>
      <c r="E623" s="193"/>
      <c r="F623" s="193"/>
      <c r="G623" s="193"/>
      <c r="H623" s="193"/>
      <c r="I623" s="193"/>
      <c r="J623" s="193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</row>
    <row r="624" spans="1:26">
      <c r="A624" s="193"/>
      <c r="B624" s="193"/>
      <c r="C624" s="193"/>
      <c r="D624" s="193"/>
      <c r="E624" s="193"/>
      <c r="F624" s="193"/>
      <c r="G624" s="193"/>
      <c r="H624" s="193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</row>
    <row r="625" spans="1:26">
      <c r="A625" s="193"/>
      <c r="B625" s="193"/>
      <c r="C625" s="193"/>
      <c r="D625" s="193"/>
      <c r="E625" s="193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</row>
    <row r="626" spans="1:26">
      <c r="A626" s="193"/>
      <c r="B626" s="193"/>
      <c r="C626" s="193"/>
      <c r="D626" s="193"/>
      <c r="E626" s="193"/>
      <c r="F626" s="193"/>
      <c r="G626" s="193"/>
      <c r="H626" s="193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</row>
    <row r="627" spans="1:26">
      <c r="A627" s="193"/>
      <c r="B627" s="193"/>
      <c r="C627" s="193"/>
      <c r="D627" s="193"/>
      <c r="E627" s="193"/>
      <c r="F627" s="193"/>
      <c r="G627" s="193"/>
      <c r="H627" s="193"/>
      <c r="I627" s="193"/>
      <c r="J627" s="193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</row>
    <row r="628" spans="1:26">
      <c r="A628" s="193"/>
      <c r="B628" s="193"/>
      <c r="C628" s="193"/>
      <c r="D628" s="193"/>
      <c r="E628" s="193"/>
      <c r="F628" s="193"/>
      <c r="G628" s="193"/>
      <c r="H628" s="193"/>
      <c r="I628" s="193"/>
      <c r="J628" s="193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</row>
    <row r="629" spans="1:26">
      <c r="A629" s="193"/>
      <c r="B629" s="193"/>
      <c r="C629" s="193"/>
      <c r="D629" s="193"/>
      <c r="E629" s="193"/>
      <c r="F629" s="193"/>
      <c r="G629" s="193"/>
      <c r="H629" s="193"/>
      <c r="I629" s="193"/>
      <c r="J629" s="193"/>
      <c r="K629" s="193"/>
      <c r="L629" s="193"/>
      <c r="M629" s="193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</row>
    <row r="630" spans="1:26">
      <c r="A630" s="193"/>
      <c r="B630" s="193"/>
      <c r="C630" s="193"/>
      <c r="D630" s="193"/>
      <c r="E630" s="193"/>
      <c r="F630" s="193"/>
      <c r="G630" s="193"/>
      <c r="H630" s="193"/>
      <c r="I630" s="193"/>
      <c r="J630" s="193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</row>
    <row r="631" spans="1:26">
      <c r="A631" s="193"/>
      <c r="B631" s="193"/>
      <c r="C631" s="193"/>
      <c r="D631" s="193"/>
      <c r="E631" s="193"/>
      <c r="F631" s="193"/>
      <c r="G631" s="193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</row>
    <row r="632" spans="1:26">
      <c r="A632" s="193"/>
      <c r="B632" s="193"/>
      <c r="C632" s="193"/>
      <c r="D632" s="193"/>
      <c r="E632" s="193"/>
      <c r="F632" s="193"/>
      <c r="G632" s="193"/>
      <c r="H632" s="193"/>
      <c r="I632" s="193"/>
      <c r="J632" s="193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</row>
    <row r="633" spans="1:26">
      <c r="A633" s="193"/>
      <c r="B633" s="193"/>
      <c r="C633" s="193"/>
      <c r="D633" s="193"/>
      <c r="E633" s="193"/>
      <c r="F633" s="193"/>
      <c r="G633" s="193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</row>
    <row r="634" spans="1:26">
      <c r="A634" s="193"/>
      <c r="B634" s="193"/>
      <c r="C634" s="193"/>
      <c r="D634" s="193"/>
      <c r="E634" s="193"/>
      <c r="F634" s="193"/>
      <c r="G634" s="193"/>
      <c r="H634" s="193"/>
      <c r="I634" s="193"/>
      <c r="J634" s="193"/>
      <c r="K634" s="193"/>
      <c r="L634" s="193"/>
      <c r="M634" s="193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3"/>
    </row>
    <row r="635" spans="1:26">
      <c r="A635" s="193"/>
      <c r="B635" s="193"/>
      <c r="C635" s="193"/>
      <c r="D635" s="193"/>
      <c r="E635" s="193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</row>
    <row r="636" spans="1:26">
      <c r="A636" s="193"/>
      <c r="B636" s="193"/>
      <c r="C636" s="193"/>
      <c r="D636" s="193"/>
      <c r="E636" s="193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</row>
    <row r="637" spans="1:26">
      <c r="A637" s="193"/>
      <c r="B637" s="193"/>
      <c r="C637" s="193"/>
      <c r="D637" s="193"/>
      <c r="E637" s="193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</row>
    <row r="638" spans="1:26">
      <c r="A638" s="193"/>
      <c r="B638" s="193"/>
      <c r="C638" s="193"/>
      <c r="D638" s="193"/>
      <c r="E638" s="193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</row>
    <row r="639" spans="1:26">
      <c r="A639" s="193"/>
      <c r="B639" s="193"/>
      <c r="C639" s="193"/>
      <c r="D639" s="193"/>
      <c r="E639" s="193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</row>
    <row r="640" spans="1:26">
      <c r="A640" s="193"/>
      <c r="B640" s="193"/>
      <c r="C640" s="193"/>
      <c r="D640" s="193"/>
      <c r="E640" s="193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</row>
    <row r="641" spans="1:26">
      <c r="A641" s="193"/>
      <c r="B641" s="193"/>
      <c r="C641" s="193"/>
      <c r="D641" s="193"/>
      <c r="E641" s="193"/>
      <c r="F641" s="193"/>
      <c r="G641" s="193"/>
      <c r="H641" s="193"/>
      <c r="I641" s="193"/>
      <c r="J641" s="193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</row>
    <row r="642" spans="1:26">
      <c r="A642" s="193"/>
      <c r="B642" s="193"/>
      <c r="C642" s="193"/>
      <c r="D642" s="193"/>
      <c r="E642" s="193"/>
      <c r="F642" s="193"/>
      <c r="G642" s="193"/>
      <c r="H642" s="193"/>
      <c r="I642" s="193"/>
      <c r="J642" s="193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</row>
    <row r="643" spans="1:26">
      <c r="A643" s="193"/>
      <c r="B643" s="193"/>
      <c r="C643" s="193"/>
      <c r="D643" s="193"/>
      <c r="E643" s="193"/>
      <c r="F643" s="193"/>
      <c r="G643" s="193"/>
      <c r="H643" s="193"/>
      <c r="I643" s="193"/>
      <c r="J643" s="193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</row>
    <row r="644" spans="1:26">
      <c r="A644" s="193"/>
      <c r="B644" s="193"/>
      <c r="C644" s="193"/>
      <c r="D644" s="193"/>
      <c r="E644" s="193"/>
      <c r="F644" s="193"/>
      <c r="G644" s="193"/>
      <c r="H644" s="193"/>
      <c r="I644" s="193"/>
      <c r="J644" s="193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</row>
    <row r="645" spans="1:26">
      <c r="A645" s="193"/>
      <c r="B645" s="193"/>
      <c r="C645" s="193"/>
      <c r="D645" s="193"/>
      <c r="E645" s="193"/>
      <c r="F645" s="193"/>
      <c r="G645" s="193"/>
      <c r="H645" s="193"/>
      <c r="I645" s="193"/>
      <c r="J645" s="193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</row>
    <row r="646" spans="1:26">
      <c r="A646" s="193"/>
      <c r="B646" s="193"/>
      <c r="C646" s="193"/>
      <c r="D646" s="193"/>
      <c r="E646" s="193"/>
      <c r="F646" s="193"/>
      <c r="G646" s="193"/>
      <c r="H646" s="193"/>
      <c r="I646" s="193"/>
      <c r="J646" s="193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</row>
    <row r="647" spans="1:26">
      <c r="A647" s="193"/>
      <c r="B647" s="193"/>
      <c r="C647" s="193"/>
      <c r="D647" s="193"/>
      <c r="E647" s="193"/>
      <c r="F647" s="193"/>
      <c r="G647" s="193"/>
      <c r="H647" s="193"/>
      <c r="I647" s="193"/>
      <c r="J647" s="193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</row>
    <row r="648" spans="1:26">
      <c r="A648" s="193"/>
      <c r="B648" s="193"/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</row>
    <row r="649" spans="1:26">
      <c r="A649" s="193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</row>
    <row r="650" spans="1:26">
      <c r="A650" s="193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</row>
    <row r="651" spans="1:26">
      <c r="A651" s="193"/>
      <c r="B651" s="193"/>
      <c r="C651" s="193"/>
      <c r="D651" s="193"/>
      <c r="E651" s="193"/>
      <c r="F651" s="193"/>
      <c r="G651" s="193"/>
      <c r="H651" s="193"/>
      <c r="I651" s="193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</row>
    <row r="652" spans="1:26">
      <c r="A652" s="193"/>
      <c r="B652" s="193"/>
      <c r="C652" s="193"/>
      <c r="D652" s="193"/>
      <c r="E652" s="193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</row>
    <row r="653" spans="1:26">
      <c r="A653" s="193"/>
      <c r="B653" s="193"/>
      <c r="C653" s="193"/>
      <c r="D653" s="193"/>
      <c r="E653" s="193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</row>
    <row r="654" spans="1:26">
      <c r="A654" s="193"/>
      <c r="B654" s="193"/>
      <c r="C654" s="193"/>
      <c r="D654" s="193"/>
      <c r="E654" s="193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</row>
    <row r="655" spans="1:26">
      <c r="A655" s="193"/>
      <c r="B655" s="193"/>
      <c r="C655" s="193"/>
      <c r="D655" s="193"/>
      <c r="E655" s="193"/>
      <c r="F655" s="193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</row>
    <row r="656" spans="1:26">
      <c r="A656" s="193"/>
      <c r="B656" s="193"/>
      <c r="C656" s="193"/>
      <c r="D656" s="193"/>
      <c r="E656" s="193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</row>
    <row r="657" spans="1:26">
      <c r="A657" s="193"/>
      <c r="B657" s="193"/>
      <c r="C657" s="193"/>
      <c r="D657" s="193"/>
      <c r="E657" s="193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</row>
    <row r="658" spans="1:26">
      <c r="A658" s="193"/>
      <c r="B658" s="193"/>
      <c r="C658" s="193"/>
      <c r="D658" s="193"/>
      <c r="E658" s="193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</row>
    <row r="659" spans="1:26">
      <c r="A659" s="193"/>
      <c r="B659" s="193"/>
      <c r="C659" s="193"/>
      <c r="D659" s="193"/>
      <c r="E659" s="193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</row>
    <row r="660" spans="1:26">
      <c r="A660" s="193"/>
      <c r="B660" s="193"/>
      <c r="C660" s="193"/>
      <c r="D660" s="193"/>
      <c r="E660" s="193"/>
      <c r="F660" s="193"/>
      <c r="G660" s="193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</row>
    <row r="661" spans="1:26">
      <c r="A661" s="193"/>
      <c r="B661" s="193"/>
      <c r="C661" s="193"/>
      <c r="D661" s="193"/>
      <c r="E661" s="193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</row>
    <row r="662" spans="1:26">
      <c r="A662" s="193"/>
      <c r="B662" s="193"/>
      <c r="C662" s="193"/>
      <c r="D662" s="193"/>
      <c r="E662" s="193"/>
      <c r="F662" s="193"/>
      <c r="G662" s="193"/>
      <c r="H662" s="193"/>
      <c r="I662" s="193"/>
      <c r="J662" s="193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</row>
    <row r="663" spans="1:26">
      <c r="A663" s="193"/>
      <c r="B663" s="193"/>
      <c r="C663" s="193"/>
      <c r="D663" s="193"/>
      <c r="E663" s="193"/>
      <c r="F663" s="193"/>
      <c r="G663" s="193"/>
      <c r="H663" s="193"/>
      <c r="I663" s="193"/>
      <c r="J663" s="193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</row>
    <row r="664" spans="1:26">
      <c r="A664" s="193"/>
      <c r="B664" s="193"/>
      <c r="C664" s="193"/>
      <c r="D664" s="193"/>
      <c r="E664" s="193"/>
      <c r="F664" s="193"/>
      <c r="G664" s="193"/>
      <c r="H664" s="193"/>
      <c r="I664" s="193"/>
      <c r="J664" s="193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</row>
    <row r="665" spans="1:26">
      <c r="A665" s="193"/>
      <c r="B665" s="193"/>
      <c r="C665" s="193"/>
      <c r="D665" s="193"/>
      <c r="E665" s="193"/>
      <c r="F665" s="193"/>
      <c r="G665" s="193"/>
      <c r="H665" s="193"/>
      <c r="I665" s="193"/>
      <c r="J665" s="193"/>
      <c r="K665" s="193"/>
      <c r="L665" s="193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</row>
    <row r="666" spans="1:26">
      <c r="A666" s="193"/>
      <c r="B666" s="193"/>
      <c r="C666" s="193"/>
      <c r="D666" s="193"/>
      <c r="E666" s="193"/>
      <c r="F666" s="193"/>
      <c r="G666" s="193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</row>
    <row r="667" spans="1:26">
      <c r="A667" s="193"/>
      <c r="B667" s="193"/>
      <c r="C667" s="193"/>
      <c r="D667" s="193"/>
      <c r="E667" s="193"/>
      <c r="F667" s="193"/>
      <c r="G667" s="193"/>
      <c r="H667" s="193"/>
      <c r="I667" s="193"/>
      <c r="J667" s="193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</row>
    <row r="668" spans="1:26">
      <c r="A668" s="193"/>
      <c r="B668" s="193"/>
      <c r="C668" s="193"/>
      <c r="D668" s="193"/>
      <c r="E668" s="193"/>
      <c r="F668" s="193"/>
      <c r="G668" s="193"/>
      <c r="H668" s="193"/>
      <c r="I668" s="193"/>
      <c r="J668" s="193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</row>
    <row r="669" spans="1:26">
      <c r="A669" s="193"/>
      <c r="B669" s="193"/>
      <c r="C669" s="193"/>
      <c r="D669" s="193"/>
      <c r="E669" s="193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</row>
    <row r="670" spans="1:26">
      <c r="A670" s="193"/>
      <c r="B670" s="193"/>
      <c r="C670" s="193"/>
      <c r="D670" s="193"/>
      <c r="E670" s="193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</row>
    <row r="671" spans="1:26">
      <c r="A671" s="193"/>
      <c r="B671" s="193"/>
      <c r="C671" s="193"/>
      <c r="D671" s="193"/>
      <c r="E671" s="193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</row>
    <row r="672" spans="1:26">
      <c r="A672" s="193"/>
      <c r="B672" s="193"/>
      <c r="C672" s="193"/>
      <c r="D672" s="193"/>
      <c r="E672" s="193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</row>
    <row r="673" spans="1:26">
      <c r="A673" s="193"/>
      <c r="B673" s="193"/>
      <c r="C673" s="193"/>
      <c r="D673" s="193"/>
      <c r="E673" s="193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</row>
    <row r="674" spans="1:26">
      <c r="A674" s="193"/>
      <c r="B674" s="193"/>
      <c r="C674" s="193"/>
      <c r="D674" s="193"/>
      <c r="E674" s="193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</row>
    <row r="675" spans="1:26">
      <c r="A675" s="193"/>
      <c r="B675" s="193"/>
      <c r="C675" s="193"/>
      <c r="D675" s="193"/>
      <c r="E675" s="193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</row>
    <row r="676" spans="1:26">
      <c r="A676" s="193"/>
      <c r="B676" s="193"/>
      <c r="C676" s="193"/>
      <c r="D676" s="193"/>
      <c r="E676" s="193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</row>
    <row r="677" spans="1:26">
      <c r="A677" s="193"/>
      <c r="B677" s="193"/>
      <c r="C677" s="193"/>
      <c r="D677" s="193"/>
      <c r="E677" s="193"/>
      <c r="F677" s="193"/>
      <c r="G677" s="193"/>
      <c r="H677" s="193"/>
      <c r="I677" s="193"/>
      <c r="J677" s="193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</row>
    <row r="678" spans="1:26">
      <c r="A678" s="193"/>
      <c r="B678" s="193"/>
      <c r="C678" s="193"/>
      <c r="D678" s="193"/>
      <c r="E678" s="193"/>
      <c r="F678" s="193"/>
      <c r="G678" s="193"/>
      <c r="H678" s="193"/>
      <c r="I678" s="193"/>
      <c r="J678" s="193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</row>
    <row r="679" spans="1:26">
      <c r="A679" s="193"/>
      <c r="B679" s="193"/>
      <c r="C679" s="193"/>
      <c r="D679" s="193"/>
      <c r="E679" s="193"/>
      <c r="F679" s="193"/>
      <c r="G679" s="193"/>
      <c r="H679" s="193"/>
      <c r="I679" s="193"/>
      <c r="J679" s="193"/>
      <c r="K679" s="193"/>
      <c r="L679" s="193"/>
      <c r="M679" s="193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3"/>
    </row>
    <row r="680" spans="1:26">
      <c r="A680" s="193"/>
      <c r="B680" s="193"/>
      <c r="C680" s="193"/>
      <c r="D680" s="193"/>
      <c r="E680" s="193"/>
      <c r="F680" s="193"/>
      <c r="G680" s="193"/>
      <c r="H680" s="193"/>
      <c r="I680" s="193"/>
      <c r="J680" s="193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</row>
    <row r="681" spans="1:26">
      <c r="A681" s="193"/>
      <c r="B681" s="193"/>
      <c r="C681" s="193"/>
      <c r="D681" s="193"/>
      <c r="E681" s="193"/>
      <c r="F681" s="193"/>
      <c r="G681" s="193"/>
      <c r="H681" s="193"/>
      <c r="I681" s="193"/>
      <c r="J681" s="193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</row>
    <row r="682" spans="1:26">
      <c r="A682" s="193"/>
      <c r="B682" s="193"/>
      <c r="C682" s="193"/>
      <c r="D682" s="193"/>
      <c r="E682" s="193"/>
      <c r="F682" s="193"/>
      <c r="G682" s="193"/>
      <c r="H682" s="193"/>
      <c r="I682" s="193"/>
      <c r="J682" s="193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</row>
    <row r="683" spans="1:26">
      <c r="A683" s="193"/>
      <c r="B683" s="193"/>
      <c r="C683" s="193"/>
      <c r="D683" s="193"/>
      <c r="E683" s="193"/>
      <c r="F683" s="193"/>
      <c r="G683" s="193"/>
      <c r="H683" s="193"/>
      <c r="I683" s="193"/>
      <c r="J683" s="193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</row>
    <row r="684" spans="1:26">
      <c r="A684" s="193"/>
      <c r="B684" s="193"/>
      <c r="C684" s="193"/>
      <c r="D684" s="193"/>
      <c r="E684" s="193"/>
      <c r="F684" s="193"/>
      <c r="G684" s="193"/>
      <c r="H684" s="193"/>
      <c r="I684" s="193"/>
      <c r="J684" s="193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</row>
    <row r="685" spans="1:26">
      <c r="A685" s="193"/>
      <c r="B685" s="193"/>
      <c r="C685" s="193"/>
      <c r="D685" s="193"/>
      <c r="E685" s="193"/>
      <c r="F685" s="193"/>
      <c r="G685" s="193"/>
      <c r="H685" s="193"/>
      <c r="I685" s="193"/>
      <c r="J685" s="193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</row>
    <row r="686" spans="1:26">
      <c r="A686" s="193"/>
      <c r="B686" s="193"/>
      <c r="C686" s="193"/>
      <c r="D686" s="193"/>
      <c r="E686" s="193"/>
      <c r="F686" s="193"/>
      <c r="G686" s="193"/>
      <c r="H686" s="193"/>
      <c r="I686" s="193"/>
      <c r="J686" s="193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</row>
    <row r="687" spans="1:26">
      <c r="A687" s="193"/>
      <c r="B687" s="193"/>
      <c r="C687" s="193"/>
      <c r="D687" s="193"/>
      <c r="E687" s="193"/>
      <c r="F687" s="193"/>
      <c r="G687" s="193"/>
      <c r="H687" s="193"/>
      <c r="I687" s="193"/>
      <c r="J687" s="193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</row>
    <row r="688" spans="1:26">
      <c r="A688" s="193"/>
      <c r="B688" s="193"/>
      <c r="C688" s="193"/>
      <c r="D688" s="193"/>
      <c r="E688" s="193"/>
      <c r="F688" s="193"/>
      <c r="G688" s="193"/>
      <c r="H688" s="193"/>
      <c r="I688" s="193"/>
      <c r="J688" s="193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</row>
    <row r="689" spans="1:26">
      <c r="A689" s="193"/>
      <c r="B689" s="193"/>
      <c r="C689" s="193"/>
      <c r="D689" s="193"/>
      <c r="E689" s="193"/>
      <c r="F689" s="193"/>
      <c r="G689" s="193"/>
      <c r="H689" s="193"/>
      <c r="I689" s="193"/>
      <c r="J689" s="193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</row>
    <row r="690" spans="1:26">
      <c r="A690" s="193"/>
      <c r="B690" s="193"/>
      <c r="C690" s="193"/>
      <c r="D690" s="193"/>
      <c r="E690" s="193"/>
      <c r="F690" s="193"/>
      <c r="G690" s="193"/>
      <c r="H690" s="193"/>
      <c r="I690" s="193"/>
      <c r="J690" s="193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</row>
    <row r="691" spans="1:26">
      <c r="A691" s="193"/>
      <c r="B691" s="193"/>
      <c r="C691" s="193"/>
      <c r="D691" s="193"/>
      <c r="E691" s="193"/>
      <c r="F691" s="193"/>
      <c r="G691" s="193"/>
      <c r="H691" s="193"/>
      <c r="I691" s="193"/>
      <c r="J691" s="193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</row>
    <row r="692" spans="1:26">
      <c r="A692" s="193"/>
      <c r="B692" s="193"/>
      <c r="C692" s="193"/>
      <c r="D692" s="193"/>
      <c r="E692" s="193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</row>
    <row r="693" spans="1:26">
      <c r="A693" s="193"/>
      <c r="B693" s="193"/>
      <c r="C693" s="193"/>
      <c r="D693" s="193"/>
      <c r="E693" s="193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</row>
    <row r="694" spans="1:26">
      <c r="A694" s="193"/>
      <c r="B694" s="193"/>
      <c r="C694" s="193"/>
      <c r="D694" s="193"/>
      <c r="E694" s="193"/>
      <c r="F694" s="193"/>
      <c r="G694" s="193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</row>
    <row r="695" spans="1:26">
      <c r="A695" s="193"/>
      <c r="B695" s="193"/>
      <c r="C695" s="193"/>
      <c r="D695" s="193"/>
      <c r="E695" s="193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</row>
    <row r="696" spans="1:26">
      <c r="A696" s="193"/>
      <c r="B696" s="193"/>
      <c r="C696" s="193"/>
      <c r="D696" s="193"/>
      <c r="E696" s="193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</row>
    <row r="697" spans="1:26">
      <c r="A697" s="193"/>
      <c r="B697" s="193"/>
      <c r="C697" s="193"/>
      <c r="D697" s="193"/>
      <c r="E697" s="193"/>
      <c r="F697" s="193"/>
      <c r="G697" s="193"/>
      <c r="H697" s="193"/>
      <c r="I697" s="193"/>
      <c r="J697" s="193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</row>
    <row r="698" spans="1:26">
      <c r="A698" s="193"/>
      <c r="B698" s="193"/>
      <c r="C698" s="193"/>
      <c r="D698" s="193"/>
      <c r="E698" s="193"/>
      <c r="F698" s="193"/>
      <c r="G698" s="193"/>
      <c r="H698" s="193"/>
      <c r="I698" s="193"/>
      <c r="J698" s="193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</row>
    <row r="699" spans="1:26">
      <c r="A699" s="193"/>
      <c r="B699" s="193"/>
      <c r="C699" s="193"/>
      <c r="D699" s="193"/>
      <c r="E699" s="193"/>
      <c r="F699" s="193"/>
      <c r="G699" s="193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</row>
    <row r="700" spans="1:26">
      <c r="A700" s="193"/>
      <c r="B700" s="193"/>
      <c r="C700" s="193"/>
      <c r="D700" s="193"/>
      <c r="E700" s="193"/>
      <c r="F700" s="193"/>
      <c r="G700" s="193"/>
      <c r="H700" s="193"/>
      <c r="I700" s="193"/>
      <c r="J700" s="193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</row>
    <row r="701" spans="1:26">
      <c r="A701" s="193"/>
      <c r="B701" s="193"/>
      <c r="C701" s="193"/>
      <c r="D701" s="193"/>
      <c r="E701" s="193"/>
      <c r="F701" s="193"/>
      <c r="G701" s="193"/>
      <c r="H701" s="193"/>
      <c r="I701" s="193"/>
      <c r="J701" s="193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</row>
    <row r="702" spans="1:26">
      <c r="A702" s="193"/>
      <c r="B702" s="193"/>
      <c r="C702" s="193"/>
      <c r="D702" s="193"/>
      <c r="E702" s="193"/>
      <c r="F702" s="193"/>
      <c r="G702" s="193"/>
      <c r="H702" s="193"/>
      <c r="I702" s="193"/>
      <c r="J702" s="193"/>
      <c r="K702" s="193"/>
      <c r="L702" s="193"/>
      <c r="M702" s="193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3"/>
    </row>
    <row r="703" spans="1:26">
      <c r="A703" s="193"/>
      <c r="B703" s="193"/>
      <c r="C703" s="193"/>
      <c r="D703" s="193"/>
      <c r="E703" s="193"/>
      <c r="F703" s="193"/>
      <c r="G703" s="193"/>
      <c r="H703" s="193"/>
      <c r="I703" s="193"/>
      <c r="J703" s="193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</row>
    <row r="704" spans="1:26">
      <c r="A704" s="193"/>
      <c r="B704" s="193"/>
      <c r="C704" s="193"/>
      <c r="D704" s="193"/>
      <c r="E704" s="193"/>
      <c r="F704" s="193"/>
      <c r="G704" s="193"/>
      <c r="H704" s="193"/>
      <c r="I704" s="193"/>
      <c r="J704" s="193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</row>
    <row r="705" spans="1:26">
      <c r="A705" s="193"/>
      <c r="B705" s="193"/>
      <c r="C705" s="193"/>
      <c r="D705" s="193"/>
      <c r="E705" s="193"/>
      <c r="F705" s="193"/>
      <c r="G705" s="193"/>
      <c r="H705" s="193"/>
      <c r="I705" s="193"/>
      <c r="J705" s="193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</row>
    <row r="706" spans="1:26">
      <c r="A706" s="193"/>
      <c r="B706" s="193"/>
      <c r="C706" s="193"/>
      <c r="D706" s="193"/>
      <c r="E706" s="193"/>
      <c r="F706" s="193"/>
      <c r="G706" s="193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</row>
    <row r="707" spans="1:26">
      <c r="A707" s="193"/>
      <c r="B707" s="193"/>
      <c r="C707" s="193"/>
      <c r="D707" s="193"/>
      <c r="E707" s="193"/>
      <c r="F707" s="193"/>
      <c r="G707" s="193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</row>
    <row r="708" spans="1:26">
      <c r="A708" s="193"/>
      <c r="B708" s="193"/>
      <c r="C708" s="193"/>
      <c r="D708" s="193"/>
      <c r="E708" s="193"/>
      <c r="F708" s="193"/>
      <c r="G708" s="193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</row>
    <row r="709" spans="1:26">
      <c r="A709" s="193"/>
      <c r="B709" s="193"/>
      <c r="C709" s="193"/>
      <c r="D709" s="193"/>
      <c r="E709" s="193"/>
      <c r="F709" s="193"/>
      <c r="G709" s="193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</row>
    <row r="710" spans="1:26">
      <c r="A710" s="193"/>
      <c r="B710" s="193"/>
      <c r="C710" s="193"/>
      <c r="D710" s="193"/>
      <c r="E710" s="193"/>
      <c r="F710" s="193"/>
      <c r="G710" s="193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</row>
    <row r="711" spans="1:26">
      <c r="A711" s="193"/>
      <c r="B711" s="193"/>
      <c r="C711" s="193"/>
      <c r="D711" s="193"/>
      <c r="E711" s="193"/>
      <c r="F711" s="193"/>
      <c r="G711" s="193"/>
      <c r="H711" s="193"/>
      <c r="I711" s="193"/>
      <c r="J711" s="193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</row>
    <row r="712" spans="1:26">
      <c r="A712" s="193"/>
      <c r="B712" s="193"/>
      <c r="C712" s="193"/>
      <c r="D712" s="193"/>
      <c r="E712" s="193"/>
      <c r="F712" s="193"/>
      <c r="G712" s="193"/>
      <c r="H712" s="193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</row>
    <row r="713" spans="1:26">
      <c r="A713" s="193"/>
      <c r="B713" s="193"/>
      <c r="C713" s="193"/>
      <c r="D713" s="193"/>
      <c r="E713" s="193"/>
      <c r="F713" s="193"/>
      <c r="G713" s="193"/>
      <c r="H713" s="193"/>
      <c r="I713" s="193"/>
      <c r="J713" s="193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</row>
    <row r="714" spans="1:26">
      <c r="A714" s="193"/>
      <c r="B714" s="193"/>
      <c r="C714" s="193"/>
      <c r="D714" s="193"/>
      <c r="E714" s="193"/>
      <c r="F714" s="193"/>
      <c r="G714" s="193"/>
      <c r="H714" s="193"/>
      <c r="I714" s="193"/>
      <c r="J714" s="193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</row>
    <row r="715" spans="1:26">
      <c r="A715" s="193"/>
      <c r="B715" s="193"/>
      <c r="C715" s="193"/>
      <c r="D715" s="193"/>
      <c r="E715" s="193"/>
      <c r="F715" s="193"/>
      <c r="G715" s="193"/>
      <c r="H715" s="193"/>
      <c r="I715" s="193"/>
      <c r="J715" s="193"/>
      <c r="K715" s="193"/>
      <c r="L715" s="193"/>
      <c r="M715" s="193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3"/>
    </row>
    <row r="716" spans="1:26">
      <c r="A716" s="193"/>
      <c r="B716" s="193"/>
      <c r="C716" s="193"/>
      <c r="D716" s="193"/>
      <c r="E716" s="193"/>
      <c r="F716" s="193"/>
      <c r="G716" s="193"/>
      <c r="H716" s="193"/>
      <c r="I716" s="193"/>
      <c r="J716" s="193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</row>
    <row r="717" spans="1:26">
      <c r="A717" s="193"/>
      <c r="B717" s="193"/>
      <c r="C717" s="193"/>
      <c r="D717" s="193"/>
      <c r="E717" s="193"/>
      <c r="F717" s="193"/>
      <c r="G717" s="193"/>
      <c r="H717" s="193"/>
      <c r="I717" s="193"/>
      <c r="J717" s="193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</row>
    <row r="718" spans="1:26">
      <c r="A718" s="193"/>
      <c r="B718" s="193"/>
      <c r="C718" s="193"/>
      <c r="D718" s="193"/>
      <c r="E718" s="193"/>
      <c r="F718" s="193"/>
      <c r="G718" s="193"/>
      <c r="H718" s="193"/>
      <c r="I718" s="193"/>
      <c r="J718" s="193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</row>
    <row r="719" spans="1:26">
      <c r="A719" s="193"/>
      <c r="B719" s="193"/>
      <c r="C719" s="193"/>
      <c r="D719" s="193"/>
      <c r="E719" s="193"/>
      <c r="F719" s="193"/>
      <c r="G719" s="193"/>
      <c r="H719" s="193"/>
      <c r="I719" s="193"/>
      <c r="J719" s="193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</row>
    <row r="720" spans="1:26">
      <c r="A720" s="193"/>
      <c r="B720" s="193"/>
      <c r="C720" s="193"/>
      <c r="D720" s="193"/>
      <c r="E720" s="193"/>
      <c r="F720" s="193"/>
      <c r="G720" s="193"/>
      <c r="H720" s="193"/>
      <c r="I720" s="193"/>
      <c r="J720" s="193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</row>
    <row r="721" spans="1:26">
      <c r="A721" s="193"/>
      <c r="B721" s="193"/>
      <c r="C721" s="193"/>
      <c r="D721" s="193"/>
      <c r="E721" s="193"/>
      <c r="F721" s="193"/>
      <c r="G721" s="193"/>
      <c r="H721" s="193"/>
      <c r="I721" s="193"/>
      <c r="J721" s="193"/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</row>
    <row r="722" spans="1:26">
      <c r="A722" s="193"/>
      <c r="B722" s="193"/>
      <c r="C722" s="193"/>
      <c r="D722" s="193"/>
      <c r="E722" s="193"/>
      <c r="F722" s="193"/>
      <c r="G722" s="193"/>
      <c r="H722" s="193"/>
      <c r="I722" s="193"/>
      <c r="J722" s="193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</row>
    <row r="723" spans="1:26">
      <c r="A723" s="193"/>
      <c r="B723" s="193"/>
      <c r="C723" s="193"/>
      <c r="D723" s="193"/>
      <c r="E723" s="193"/>
      <c r="F723" s="193"/>
      <c r="G723" s="193"/>
      <c r="H723" s="193"/>
      <c r="I723" s="193"/>
      <c r="J723" s="193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</row>
    <row r="724" spans="1:26">
      <c r="A724" s="193"/>
      <c r="B724" s="193"/>
      <c r="C724" s="193"/>
      <c r="D724" s="193"/>
      <c r="E724" s="193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</row>
    <row r="725" spans="1:26">
      <c r="A725" s="193"/>
      <c r="B725" s="193"/>
      <c r="C725" s="193"/>
      <c r="D725" s="193"/>
      <c r="E725" s="193"/>
      <c r="F725" s="193"/>
      <c r="G725" s="193"/>
      <c r="H725" s="193"/>
      <c r="I725" s="193"/>
      <c r="J725" s="193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</row>
    <row r="726" spans="1:26">
      <c r="A726" s="193"/>
      <c r="B726" s="193"/>
      <c r="C726" s="193"/>
      <c r="D726" s="193"/>
      <c r="E726" s="193"/>
      <c r="F726" s="193"/>
      <c r="G726" s="193"/>
      <c r="H726" s="193"/>
      <c r="I726" s="193"/>
      <c r="J726" s="193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</row>
    <row r="727" spans="1:26">
      <c r="A727" s="193"/>
      <c r="B727" s="193"/>
      <c r="C727" s="193"/>
      <c r="D727" s="193"/>
      <c r="E727" s="193"/>
      <c r="F727" s="193"/>
      <c r="G727" s="193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</row>
    <row r="728" spans="1:26">
      <c r="A728" s="193"/>
      <c r="B728" s="193"/>
      <c r="C728" s="193"/>
      <c r="D728" s="193"/>
      <c r="E728" s="193"/>
      <c r="F728" s="193"/>
      <c r="G728" s="193"/>
      <c r="H728" s="193"/>
      <c r="I728" s="193"/>
      <c r="J728" s="193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</row>
    <row r="729" spans="1:26">
      <c r="A729" s="193"/>
      <c r="B729" s="193"/>
      <c r="C729" s="193"/>
      <c r="D729" s="193"/>
      <c r="E729" s="193"/>
      <c r="F729" s="193"/>
      <c r="G729" s="193"/>
      <c r="H729" s="193"/>
      <c r="I729" s="193"/>
      <c r="J729" s="193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</row>
    <row r="730" spans="1:26">
      <c r="A730" s="193"/>
      <c r="B730" s="193"/>
      <c r="C730" s="193"/>
      <c r="D730" s="193"/>
      <c r="E730" s="193"/>
      <c r="F730" s="193"/>
      <c r="G730" s="193"/>
      <c r="H730" s="193"/>
      <c r="I730" s="193"/>
      <c r="J730" s="193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</row>
    <row r="731" spans="1:26">
      <c r="A731" s="193"/>
      <c r="B731" s="193"/>
      <c r="C731" s="193"/>
      <c r="D731" s="193"/>
      <c r="E731" s="193"/>
      <c r="F731" s="193"/>
      <c r="G731" s="193"/>
      <c r="H731" s="193"/>
      <c r="I731" s="193"/>
      <c r="J731" s="193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</row>
    <row r="732" spans="1:26">
      <c r="A732" s="193"/>
      <c r="B732" s="193"/>
      <c r="C732" s="193"/>
      <c r="D732" s="193"/>
      <c r="E732" s="193"/>
      <c r="F732" s="193"/>
      <c r="G732" s="193"/>
      <c r="H732" s="193"/>
      <c r="I732" s="193"/>
      <c r="J732" s="193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</row>
    <row r="733" spans="1:26">
      <c r="A733" s="193"/>
      <c r="B733" s="193"/>
      <c r="C733" s="193"/>
      <c r="D733" s="193"/>
      <c r="E733" s="193"/>
      <c r="F733" s="193"/>
      <c r="G733" s="193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</row>
    <row r="734" spans="1:26">
      <c r="A734" s="193"/>
      <c r="B734" s="193"/>
      <c r="C734" s="193"/>
      <c r="D734" s="193"/>
      <c r="E734" s="193"/>
      <c r="F734" s="193"/>
      <c r="G734" s="193"/>
      <c r="H734" s="193"/>
      <c r="I734" s="193"/>
      <c r="J734" s="193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</row>
    <row r="735" spans="1:26">
      <c r="A735" s="193"/>
      <c r="B735" s="193"/>
      <c r="C735" s="193"/>
      <c r="D735" s="193"/>
      <c r="E735" s="193"/>
      <c r="F735" s="193"/>
      <c r="G735" s="193"/>
      <c r="H735" s="193"/>
      <c r="I735" s="193"/>
      <c r="J735" s="193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</row>
    <row r="736" spans="1:26">
      <c r="A736" s="193"/>
      <c r="B736" s="193"/>
      <c r="C736" s="193"/>
      <c r="D736" s="193"/>
      <c r="E736" s="193"/>
      <c r="F736" s="193"/>
      <c r="G736" s="193"/>
      <c r="H736" s="193"/>
      <c r="I736" s="193"/>
      <c r="J736" s="193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</row>
    <row r="737" spans="1:26">
      <c r="A737" s="193"/>
      <c r="B737" s="193"/>
      <c r="C737" s="193"/>
      <c r="D737" s="193"/>
      <c r="E737" s="193"/>
      <c r="F737" s="193"/>
      <c r="G737" s="193"/>
      <c r="H737" s="193"/>
      <c r="I737" s="193"/>
      <c r="J737" s="193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</row>
    <row r="738" spans="1:26">
      <c r="A738" s="193"/>
      <c r="B738" s="193"/>
      <c r="C738" s="193"/>
      <c r="D738" s="193"/>
      <c r="E738" s="193"/>
      <c r="F738" s="193"/>
      <c r="G738" s="193"/>
      <c r="H738" s="193"/>
      <c r="I738" s="193"/>
      <c r="J738" s="193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</row>
    <row r="739" spans="1:26">
      <c r="A739" s="193"/>
      <c r="B739" s="193"/>
      <c r="C739" s="193"/>
      <c r="D739" s="193"/>
      <c r="E739" s="193"/>
      <c r="F739" s="193"/>
      <c r="G739" s="193"/>
      <c r="H739" s="193"/>
      <c r="I739" s="193"/>
      <c r="J739" s="193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</row>
    <row r="740" spans="1:26">
      <c r="A740" s="193"/>
      <c r="B740" s="193"/>
      <c r="C740" s="193"/>
      <c r="D740" s="193"/>
      <c r="E740" s="193"/>
      <c r="F740" s="193"/>
      <c r="G740" s="193"/>
      <c r="H740" s="193"/>
      <c r="I740" s="193"/>
      <c r="J740" s="193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</row>
    <row r="741" spans="1:26">
      <c r="A741" s="193"/>
      <c r="B741" s="193"/>
      <c r="C741" s="193"/>
      <c r="D741" s="193"/>
      <c r="E741" s="193"/>
      <c r="F741" s="193"/>
      <c r="G741" s="193"/>
      <c r="H741" s="193"/>
      <c r="I741" s="193"/>
      <c r="J741" s="193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</row>
    <row r="742" spans="1:26">
      <c r="A742" s="193"/>
      <c r="B742" s="193"/>
      <c r="C742" s="193"/>
      <c r="D742" s="193"/>
      <c r="E742" s="193"/>
      <c r="F742" s="193"/>
      <c r="G742" s="193"/>
      <c r="H742" s="193"/>
      <c r="I742" s="193"/>
      <c r="J742" s="193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</row>
    <row r="743" spans="1:26">
      <c r="A743" s="193"/>
      <c r="B743" s="193"/>
      <c r="C743" s="193"/>
      <c r="D743" s="193"/>
      <c r="E743" s="193"/>
      <c r="F743" s="193"/>
      <c r="G743" s="193"/>
      <c r="H743" s="193"/>
      <c r="I743" s="193"/>
      <c r="J743" s="193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</row>
    <row r="744" spans="1:26">
      <c r="A744" s="193"/>
      <c r="B744" s="193"/>
      <c r="C744" s="193"/>
      <c r="D744" s="193"/>
      <c r="E744" s="193"/>
      <c r="F744" s="193"/>
      <c r="G744" s="193"/>
      <c r="H744" s="193"/>
      <c r="I744" s="193"/>
      <c r="J744" s="193"/>
      <c r="K744" s="193"/>
      <c r="L744" s="193"/>
      <c r="M744" s="193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3"/>
    </row>
    <row r="745" spans="1:26">
      <c r="A745" s="193"/>
      <c r="B745" s="193"/>
      <c r="C745" s="193"/>
      <c r="D745" s="193"/>
      <c r="E745" s="193"/>
      <c r="F745" s="193"/>
      <c r="G745" s="193"/>
      <c r="H745" s="193"/>
      <c r="I745" s="193"/>
      <c r="J745" s="193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</row>
    <row r="746" spans="1:26">
      <c r="A746" s="193"/>
      <c r="B746" s="193"/>
      <c r="C746" s="193"/>
      <c r="D746" s="193"/>
      <c r="E746" s="193"/>
      <c r="F746" s="193"/>
      <c r="G746" s="193"/>
      <c r="H746" s="193"/>
      <c r="I746" s="193"/>
      <c r="J746" s="193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</row>
    <row r="747" spans="1:26">
      <c r="A747" s="193"/>
      <c r="B747" s="193"/>
      <c r="C747" s="193"/>
      <c r="D747" s="193"/>
      <c r="E747" s="193"/>
      <c r="F747" s="193"/>
      <c r="G747" s="193"/>
      <c r="H747" s="193"/>
      <c r="I747" s="193"/>
      <c r="J747" s="193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</row>
    <row r="748" spans="1:26">
      <c r="A748" s="193"/>
      <c r="B748" s="193"/>
      <c r="C748" s="193"/>
      <c r="D748" s="193"/>
      <c r="E748" s="193"/>
      <c r="F748" s="193"/>
      <c r="G748" s="193"/>
      <c r="H748" s="193"/>
      <c r="I748" s="193"/>
      <c r="J748" s="193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</row>
    <row r="749" spans="1:26">
      <c r="A749" s="193"/>
      <c r="B749" s="193"/>
      <c r="C749" s="193"/>
      <c r="D749" s="193"/>
      <c r="E749" s="193"/>
      <c r="F749" s="193"/>
      <c r="G749" s="193"/>
      <c r="H749" s="193"/>
      <c r="I749" s="193"/>
      <c r="J749" s="193"/>
      <c r="K749" s="193"/>
      <c r="L749" s="193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</row>
    <row r="750" spans="1:26">
      <c r="A750" s="193"/>
      <c r="B750" s="193"/>
      <c r="C750" s="193"/>
      <c r="D750" s="193"/>
      <c r="E750" s="193"/>
      <c r="F750" s="193"/>
      <c r="G750" s="193"/>
      <c r="H750" s="193"/>
      <c r="I750" s="193"/>
      <c r="J750" s="193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</row>
    <row r="751" spans="1:26">
      <c r="A751" s="193"/>
      <c r="B751" s="193"/>
      <c r="C751" s="193"/>
      <c r="D751" s="193"/>
      <c r="E751" s="193"/>
      <c r="F751" s="193"/>
      <c r="G751" s="193"/>
      <c r="H751" s="193"/>
      <c r="I751" s="193"/>
      <c r="J751" s="193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</row>
    <row r="752" spans="1:26">
      <c r="A752" s="193"/>
      <c r="B752" s="193"/>
      <c r="C752" s="193"/>
      <c r="D752" s="193"/>
      <c r="E752" s="193"/>
      <c r="F752" s="193"/>
      <c r="G752" s="193"/>
      <c r="H752" s="193"/>
      <c r="I752" s="193"/>
      <c r="J752" s="193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</row>
    <row r="753" spans="1:26">
      <c r="A753" s="193"/>
      <c r="B753" s="193"/>
      <c r="C753" s="193"/>
      <c r="D753" s="193"/>
      <c r="E753" s="193"/>
      <c r="F753" s="193"/>
      <c r="G753" s="193"/>
      <c r="H753" s="193"/>
      <c r="I753" s="193"/>
      <c r="J753" s="193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</row>
    <row r="754" spans="1:26">
      <c r="A754" s="193"/>
      <c r="B754" s="193"/>
      <c r="C754" s="193"/>
      <c r="D754" s="193"/>
      <c r="E754" s="193"/>
      <c r="F754" s="193"/>
      <c r="G754" s="193"/>
      <c r="H754" s="193"/>
      <c r="I754" s="193"/>
      <c r="J754" s="193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</row>
    <row r="755" spans="1:26">
      <c r="A755" s="193"/>
      <c r="B755" s="193"/>
      <c r="C755" s="193"/>
      <c r="D755" s="193"/>
      <c r="E755" s="193"/>
      <c r="F755" s="193"/>
      <c r="G755" s="193"/>
      <c r="H755" s="193"/>
      <c r="I755" s="193"/>
      <c r="J755" s="193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</row>
    <row r="756" spans="1:26">
      <c r="A756" s="193"/>
      <c r="B756" s="193"/>
      <c r="C756" s="193"/>
      <c r="D756" s="193"/>
      <c r="E756" s="193"/>
      <c r="F756" s="193"/>
      <c r="G756" s="193"/>
      <c r="H756" s="193"/>
      <c r="I756" s="193"/>
      <c r="J756" s="193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</row>
    <row r="757" spans="1:26">
      <c r="A757" s="193"/>
      <c r="B757" s="193"/>
      <c r="C757" s="193"/>
      <c r="D757" s="193"/>
      <c r="E757" s="193"/>
      <c r="F757" s="193"/>
      <c r="G757" s="193"/>
      <c r="H757" s="193"/>
      <c r="I757" s="193"/>
      <c r="J757" s="193"/>
      <c r="K757" s="193"/>
      <c r="L757" s="193"/>
      <c r="M757" s="193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3"/>
    </row>
    <row r="758" spans="1:26">
      <c r="A758" s="193"/>
      <c r="B758" s="193"/>
      <c r="C758" s="193"/>
      <c r="D758" s="193"/>
      <c r="E758" s="193"/>
      <c r="F758" s="193"/>
      <c r="G758" s="193"/>
      <c r="H758" s="193"/>
      <c r="I758" s="193"/>
      <c r="J758" s="193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</row>
    <row r="759" spans="1:26">
      <c r="A759" s="193"/>
      <c r="B759" s="193"/>
      <c r="C759" s="193"/>
      <c r="D759" s="193"/>
      <c r="E759" s="193"/>
      <c r="F759" s="193"/>
      <c r="G759" s="193"/>
      <c r="H759" s="193"/>
      <c r="I759" s="193"/>
      <c r="J759" s="193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</row>
    <row r="760" spans="1:26">
      <c r="A760" s="193"/>
      <c r="B760" s="193"/>
      <c r="C760" s="193"/>
      <c r="D760" s="193"/>
      <c r="E760" s="193"/>
      <c r="F760" s="193"/>
      <c r="G760" s="193"/>
      <c r="H760" s="193"/>
      <c r="I760" s="193"/>
      <c r="J760" s="193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</row>
    <row r="761" spans="1:26">
      <c r="A761" s="193"/>
      <c r="B761" s="193"/>
      <c r="C761" s="193"/>
      <c r="D761" s="193"/>
      <c r="E761" s="193"/>
      <c r="F761" s="193"/>
      <c r="G761" s="193"/>
      <c r="H761" s="193"/>
      <c r="I761" s="193"/>
      <c r="J761" s="193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</row>
    <row r="762" spans="1:26">
      <c r="A762" s="193"/>
      <c r="B762" s="193"/>
      <c r="C762" s="193"/>
      <c r="D762" s="193"/>
      <c r="E762" s="193"/>
      <c r="F762" s="193"/>
      <c r="G762" s="193"/>
      <c r="H762" s="193"/>
      <c r="I762" s="193"/>
      <c r="J762" s="193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</row>
    <row r="763" spans="1:26">
      <c r="A763" s="193"/>
      <c r="B763" s="193"/>
      <c r="C763" s="193"/>
      <c r="D763" s="193"/>
      <c r="E763" s="193"/>
      <c r="F763" s="193"/>
      <c r="G763" s="193"/>
      <c r="H763" s="193"/>
      <c r="I763" s="193"/>
      <c r="J763" s="193"/>
      <c r="K763" s="193"/>
      <c r="L763" s="193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</row>
    <row r="764" spans="1:26">
      <c r="A764" s="193"/>
      <c r="B764" s="193"/>
      <c r="C764" s="193"/>
      <c r="D764" s="193"/>
      <c r="E764" s="193"/>
      <c r="F764" s="193"/>
      <c r="G764" s="193"/>
      <c r="H764" s="193"/>
      <c r="I764" s="193"/>
      <c r="J764" s="193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</row>
    <row r="765" spans="1:26">
      <c r="A765" s="193"/>
      <c r="B765" s="193"/>
      <c r="C765" s="193"/>
      <c r="D765" s="193"/>
      <c r="E765" s="193"/>
      <c r="F765" s="193"/>
      <c r="G765" s="193"/>
      <c r="H765" s="193"/>
      <c r="I765" s="193"/>
      <c r="J765" s="193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</row>
    <row r="766" spans="1:26">
      <c r="A766" s="193"/>
      <c r="B766" s="193"/>
      <c r="C766" s="193"/>
      <c r="D766" s="193"/>
      <c r="E766" s="193"/>
      <c r="F766" s="193"/>
      <c r="G766" s="193"/>
      <c r="H766" s="193"/>
      <c r="I766" s="193"/>
      <c r="J766" s="193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</row>
    <row r="767" spans="1:26">
      <c r="A767" s="193"/>
      <c r="B767" s="193"/>
      <c r="C767" s="193"/>
      <c r="D767" s="193"/>
      <c r="E767" s="193"/>
      <c r="F767" s="193"/>
      <c r="G767" s="193"/>
      <c r="H767" s="193"/>
      <c r="I767" s="193"/>
      <c r="J767" s="193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</row>
    <row r="768" spans="1:26">
      <c r="A768" s="193"/>
      <c r="B768" s="193"/>
      <c r="C768" s="193"/>
      <c r="D768" s="193"/>
      <c r="E768" s="193"/>
      <c r="F768" s="193"/>
      <c r="G768" s="193"/>
      <c r="H768" s="193"/>
      <c r="I768" s="193"/>
      <c r="J768" s="193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</row>
    <row r="769" spans="1:26">
      <c r="A769" s="193"/>
      <c r="B769" s="193"/>
      <c r="C769" s="193"/>
      <c r="D769" s="193"/>
      <c r="E769" s="193"/>
      <c r="F769" s="193"/>
      <c r="G769" s="193"/>
      <c r="H769" s="193"/>
      <c r="I769" s="193"/>
      <c r="J769" s="193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</row>
    <row r="770" spans="1:26">
      <c r="A770" s="193"/>
      <c r="B770" s="193"/>
      <c r="C770" s="193"/>
      <c r="D770" s="193"/>
      <c r="E770" s="193"/>
      <c r="F770" s="193"/>
      <c r="G770" s="193"/>
      <c r="H770" s="193"/>
      <c r="I770" s="193"/>
      <c r="J770" s="193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</row>
    <row r="771" spans="1:26">
      <c r="A771" s="193"/>
      <c r="B771" s="193"/>
      <c r="C771" s="193"/>
      <c r="D771" s="193"/>
      <c r="E771" s="193"/>
      <c r="F771" s="193"/>
      <c r="G771" s="193"/>
      <c r="H771" s="193"/>
      <c r="I771" s="193"/>
      <c r="J771" s="193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</row>
    <row r="772" spans="1:26">
      <c r="A772" s="193"/>
      <c r="B772" s="193"/>
      <c r="C772" s="193"/>
      <c r="D772" s="193"/>
      <c r="E772" s="193"/>
      <c r="F772" s="193"/>
      <c r="G772" s="193"/>
      <c r="H772" s="193"/>
      <c r="I772" s="193"/>
      <c r="J772" s="193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</row>
    <row r="773" spans="1:26">
      <c r="A773" s="193"/>
      <c r="B773" s="193"/>
      <c r="C773" s="193"/>
      <c r="D773" s="193"/>
      <c r="E773" s="193"/>
      <c r="F773" s="193"/>
      <c r="G773" s="193"/>
      <c r="H773" s="193"/>
      <c r="I773" s="193"/>
      <c r="J773" s="193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</row>
    <row r="774" spans="1:26">
      <c r="A774" s="193"/>
      <c r="B774" s="193"/>
      <c r="C774" s="193"/>
      <c r="D774" s="193"/>
      <c r="E774" s="193"/>
      <c r="F774" s="193"/>
      <c r="G774" s="193"/>
      <c r="H774" s="193"/>
      <c r="I774" s="193"/>
      <c r="J774" s="193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</row>
    <row r="775" spans="1:26">
      <c r="A775" s="193"/>
      <c r="B775" s="193"/>
      <c r="C775" s="193"/>
      <c r="D775" s="193"/>
      <c r="E775" s="193"/>
      <c r="F775" s="193"/>
      <c r="G775" s="193"/>
      <c r="H775" s="193"/>
      <c r="I775" s="193"/>
      <c r="J775" s="193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</row>
    <row r="776" spans="1:26">
      <c r="A776" s="193"/>
      <c r="B776" s="193"/>
      <c r="C776" s="193"/>
      <c r="D776" s="193"/>
      <c r="E776" s="193"/>
      <c r="F776" s="193"/>
      <c r="G776" s="193"/>
      <c r="H776" s="193"/>
      <c r="I776" s="193"/>
      <c r="J776" s="193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</row>
    <row r="777" spans="1:26">
      <c r="A777" s="193"/>
      <c r="B777" s="193"/>
      <c r="C777" s="193"/>
      <c r="D777" s="193"/>
      <c r="E777" s="193"/>
      <c r="F777" s="193"/>
      <c r="G777" s="193"/>
      <c r="H777" s="193"/>
      <c r="I777" s="193"/>
      <c r="J777" s="193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</row>
    <row r="778" spans="1:26">
      <c r="A778" s="193"/>
      <c r="B778" s="193"/>
      <c r="C778" s="193"/>
      <c r="D778" s="193"/>
      <c r="E778" s="193"/>
      <c r="F778" s="193"/>
      <c r="G778" s="193"/>
      <c r="H778" s="193"/>
      <c r="I778" s="193"/>
      <c r="J778" s="193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</row>
    <row r="779" spans="1:26">
      <c r="A779" s="193"/>
      <c r="B779" s="193"/>
      <c r="C779" s="193"/>
      <c r="D779" s="193"/>
      <c r="E779" s="193"/>
      <c r="F779" s="193"/>
      <c r="G779" s="193"/>
      <c r="H779" s="193"/>
      <c r="I779" s="193"/>
      <c r="J779" s="193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</row>
    <row r="780" spans="1:26">
      <c r="A780" s="193"/>
      <c r="B780" s="193"/>
      <c r="C780" s="193"/>
      <c r="D780" s="193"/>
      <c r="E780" s="193"/>
      <c r="F780" s="193"/>
      <c r="G780" s="193"/>
      <c r="H780" s="193"/>
      <c r="I780" s="193"/>
      <c r="J780" s="193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</row>
    <row r="781" spans="1:26">
      <c r="A781" s="193"/>
      <c r="B781" s="193"/>
      <c r="C781" s="193"/>
      <c r="D781" s="193"/>
      <c r="E781" s="193"/>
      <c r="F781" s="193"/>
      <c r="G781" s="193"/>
      <c r="H781" s="193"/>
      <c r="I781" s="193"/>
      <c r="J781" s="193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</row>
    <row r="782" spans="1:26">
      <c r="A782" s="193"/>
      <c r="B782" s="193"/>
      <c r="C782" s="193"/>
      <c r="D782" s="193"/>
      <c r="E782" s="193"/>
      <c r="F782" s="193"/>
      <c r="G782" s="193"/>
      <c r="H782" s="193"/>
      <c r="I782" s="193"/>
      <c r="J782" s="193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</row>
    <row r="783" spans="1:26">
      <c r="A783" s="193"/>
      <c r="B783" s="193"/>
      <c r="C783" s="193"/>
      <c r="D783" s="193"/>
      <c r="E783" s="193"/>
      <c r="F783" s="193"/>
      <c r="G783" s="193"/>
      <c r="H783" s="193"/>
      <c r="I783" s="193"/>
      <c r="J783" s="193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</row>
    <row r="784" spans="1:26">
      <c r="A784" s="193"/>
      <c r="B784" s="193"/>
      <c r="C784" s="193"/>
      <c r="D784" s="193"/>
      <c r="E784" s="193"/>
      <c r="F784" s="193"/>
      <c r="G784" s="193"/>
      <c r="H784" s="193"/>
      <c r="I784" s="193"/>
      <c r="J784" s="193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</row>
    <row r="785" spans="1:26">
      <c r="A785" s="193"/>
      <c r="B785" s="193"/>
      <c r="C785" s="193"/>
      <c r="D785" s="193"/>
      <c r="E785" s="193"/>
      <c r="F785" s="193"/>
      <c r="G785" s="193"/>
      <c r="H785" s="193"/>
      <c r="I785" s="193"/>
      <c r="J785" s="193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</row>
    <row r="786" spans="1:26">
      <c r="A786" s="193"/>
      <c r="B786" s="193"/>
      <c r="C786" s="193"/>
      <c r="D786" s="193"/>
      <c r="E786" s="193"/>
      <c r="F786" s="193"/>
      <c r="G786" s="193"/>
      <c r="H786" s="193"/>
      <c r="I786" s="193"/>
      <c r="J786" s="193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</row>
    <row r="787" spans="1:26">
      <c r="A787" s="193"/>
      <c r="B787" s="193"/>
      <c r="C787" s="193"/>
      <c r="D787" s="193"/>
      <c r="E787" s="193"/>
      <c r="F787" s="193"/>
      <c r="G787" s="193"/>
      <c r="H787" s="193"/>
      <c r="I787" s="193"/>
      <c r="J787" s="193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</row>
    <row r="788" spans="1:26">
      <c r="A788" s="193"/>
      <c r="B788" s="193"/>
      <c r="C788" s="193"/>
      <c r="D788" s="193"/>
      <c r="E788" s="193"/>
      <c r="F788" s="193"/>
      <c r="G788" s="193"/>
      <c r="H788" s="193"/>
      <c r="I788" s="193"/>
      <c r="J788" s="193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</row>
    <row r="789" spans="1:26">
      <c r="A789" s="193"/>
      <c r="B789" s="193"/>
      <c r="C789" s="193"/>
      <c r="D789" s="193"/>
      <c r="E789" s="193"/>
      <c r="F789" s="193"/>
      <c r="G789" s="193"/>
      <c r="H789" s="193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</row>
    <row r="790" spans="1:26">
      <c r="A790" s="193"/>
      <c r="B790" s="193"/>
      <c r="C790" s="193"/>
      <c r="D790" s="193"/>
      <c r="E790" s="193"/>
      <c r="F790" s="193"/>
      <c r="G790" s="193"/>
      <c r="H790" s="193"/>
      <c r="I790" s="193"/>
      <c r="J790" s="193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</row>
    <row r="791" spans="1:26">
      <c r="A791" s="193"/>
      <c r="B791" s="193"/>
      <c r="C791" s="193"/>
      <c r="D791" s="193"/>
      <c r="E791" s="193"/>
      <c r="F791" s="193"/>
      <c r="G791" s="193"/>
      <c r="H791" s="193"/>
      <c r="I791" s="193"/>
      <c r="J791" s="193"/>
      <c r="K791" s="193"/>
      <c r="L791" s="193"/>
      <c r="M791" s="193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3"/>
    </row>
    <row r="792" spans="1:26">
      <c r="A792" s="193"/>
      <c r="B792" s="193"/>
      <c r="C792" s="193"/>
      <c r="D792" s="193"/>
      <c r="E792" s="193"/>
      <c r="F792" s="193"/>
      <c r="G792" s="193"/>
      <c r="H792" s="193"/>
      <c r="I792" s="193"/>
      <c r="J792" s="193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</row>
    <row r="793" spans="1:26">
      <c r="A793" s="193"/>
      <c r="B793" s="193"/>
      <c r="C793" s="193"/>
      <c r="D793" s="193"/>
      <c r="E793" s="193"/>
      <c r="F793" s="193"/>
      <c r="G793" s="193"/>
      <c r="H793" s="193"/>
      <c r="I793" s="193"/>
      <c r="J793" s="193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</row>
    <row r="794" spans="1:26">
      <c r="A794" s="193"/>
      <c r="B794" s="193"/>
      <c r="C794" s="193"/>
      <c r="D794" s="193"/>
      <c r="E794" s="193"/>
      <c r="F794" s="193"/>
      <c r="G794" s="193"/>
      <c r="H794" s="193"/>
      <c r="I794" s="193"/>
      <c r="J794" s="193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</row>
    <row r="795" spans="1:26">
      <c r="A795" s="193"/>
      <c r="B795" s="193"/>
      <c r="C795" s="193"/>
      <c r="D795" s="193"/>
      <c r="E795" s="193"/>
      <c r="F795" s="193"/>
      <c r="G795" s="193"/>
      <c r="H795" s="193"/>
      <c r="I795" s="193"/>
      <c r="J795" s="193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</row>
    <row r="796" spans="1:26">
      <c r="A796" s="193"/>
      <c r="B796" s="193"/>
      <c r="C796" s="193"/>
      <c r="D796" s="193"/>
      <c r="E796" s="193"/>
      <c r="F796" s="193"/>
      <c r="G796" s="193"/>
      <c r="H796" s="193"/>
      <c r="I796" s="193"/>
      <c r="J796" s="193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</row>
    <row r="797" spans="1:26">
      <c r="A797" s="193"/>
      <c r="B797" s="193"/>
      <c r="C797" s="193"/>
      <c r="D797" s="193"/>
      <c r="E797" s="193"/>
      <c r="F797" s="193"/>
      <c r="G797" s="193"/>
      <c r="H797" s="193"/>
      <c r="I797" s="193"/>
      <c r="J797" s="193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</row>
    <row r="798" spans="1:26">
      <c r="A798" s="193"/>
      <c r="B798" s="193"/>
      <c r="C798" s="193"/>
      <c r="D798" s="193"/>
      <c r="E798" s="193"/>
      <c r="F798" s="193"/>
      <c r="G798" s="193"/>
      <c r="H798" s="193"/>
      <c r="I798" s="193"/>
      <c r="J798" s="193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</row>
    <row r="799" spans="1:26">
      <c r="A799" s="193"/>
      <c r="B799" s="193"/>
      <c r="C799" s="193"/>
      <c r="D799" s="193"/>
      <c r="E799" s="193"/>
      <c r="F799" s="193"/>
      <c r="G799" s="193"/>
      <c r="H799" s="193"/>
      <c r="I799" s="193"/>
      <c r="J799" s="193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</row>
    <row r="800" spans="1:26">
      <c r="A800" s="193"/>
      <c r="B800" s="193"/>
      <c r="C800" s="193"/>
      <c r="D800" s="193"/>
      <c r="E800" s="193"/>
      <c r="F800" s="193"/>
      <c r="G800" s="193"/>
      <c r="H800" s="193"/>
      <c r="I800" s="193"/>
      <c r="J800" s="193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</row>
    <row r="801" spans="1:26">
      <c r="A801" s="193"/>
      <c r="B801" s="193"/>
      <c r="C801" s="193"/>
      <c r="D801" s="193"/>
      <c r="E801" s="193"/>
      <c r="F801" s="193"/>
      <c r="G801" s="193"/>
      <c r="H801" s="193"/>
      <c r="I801" s="193"/>
      <c r="J801" s="193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</row>
    <row r="802" spans="1:26">
      <c r="A802" s="193"/>
      <c r="B802" s="193"/>
      <c r="C802" s="193"/>
      <c r="D802" s="193"/>
      <c r="E802" s="193"/>
      <c r="F802" s="193"/>
      <c r="G802" s="193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</row>
    <row r="803" spans="1:26">
      <c r="A803" s="193"/>
      <c r="B803" s="193"/>
      <c r="C803" s="193"/>
      <c r="D803" s="193"/>
      <c r="E803" s="193"/>
      <c r="F803" s="193"/>
      <c r="G803" s="193"/>
      <c r="H803" s="193"/>
      <c r="I803" s="193"/>
      <c r="J803" s="193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</row>
    <row r="804" spans="1:26">
      <c r="A804" s="193"/>
      <c r="B804" s="193"/>
      <c r="C804" s="193"/>
      <c r="D804" s="193"/>
      <c r="E804" s="193"/>
      <c r="F804" s="193"/>
      <c r="G804" s="193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</row>
    <row r="805" spans="1:26">
      <c r="A805" s="193"/>
      <c r="B805" s="193"/>
      <c r="C805" s="193"/>
      <c r="D805" s="193"/>
      <c r="E805" s="193"/>
      <c r="F805" s="193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</row>
    <row r="806" spans="1:26">
      <c r="A806" s="193"/>
      <c r="B806" s="193"/>
      <c r="C806" s="193"/>
      <c r="D806" s="193"/>
      <c r="E806" s="193"/>
      <c r="F806" s="193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</row>
    <row r="807" spans="1:26">
      <c r="A807" s="193"/>
      <c r="B807" s="193"/>
      <c r="C807" s="193"/>
      <c r="D807" s="193"/>
      <c r="E807" s="193"/>
      <c r="F807" s="193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</row>
    <row r="808" spans="1:26">
      <c r="A808" s="193"/>
      <c r="B808" s="193"/>
      <c r="C808" s="193"/>
      <c r="D808" s="193"/>
      <c r="E808" s="193"/>
      <c r="F808" s="193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</row>
    <row r="809" spans="1:26">
      <c r="A809" s="193"/>
      <c r="B809" s="193"/>
      <c r="C809" s="193"/>
      <c r="D809" s="193"/>
      <c r="E809" s="193"/>
      <c r="F809" s="193"/>
      <c r="G809" s="193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</row>
    <row r="810" spans="1:26">
      <c r="A810" s="193"/>
      <c r="B810" s="193"/>
      <c r="C810" s="193"/>
      <c r="D810" s="193"/>
      <c r="E810" s="193"/>
      <c r="F810" s="193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</row>
    <row r="811" spans="1:26">
      <c r="A811" s="193"/>
      <c r="B811" s="193"/>
      <c r="C811" s="193"/>
      <c r="D811" s="193"/>
      <c r="E811" s="193"/>
      <c r="F811" s="193"/>
      <c r="G811" s="193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</row>
    <row r="812" spans="1:26">
      <c r="A812" s="193"/>
      <c r="B812" s="193"/>
      <c r="C812" s="193"/>
      <c r="D812" s="193"/>
      <c r="E812" s="193"/>
      <c r="F812" s="193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</row>
    <row r="813" spans="1:26">
      <c r="A813" s="193"/>
      <c r="B813" s="193"/>
      <c r="C813" s="193"/>
      <c r="D813" s="193"/>
      <c r="E813" s="193"/>
      <c r="F813" s="193"/>
      <c r="G813" s="193"/>
      <c r="H813" s="193"/>
      <c r="I813" s="193"/>
      <c r="J813" s="193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</row>
    <row r="814" spans="1:26">
      <c r="A814" s="193"/>
      <c r="B814" s="193"/>
      <c r="C814" s="193"/>
      <c r="D814" s="193"/>
      <c r="E814" s="193"/>
      <c r="F814" s="193"/>
      <c r="G814" s="193"/>
      <c r="H814" s="193"/>
      <c r="I814" s="193"/>
      <c r="J814" s="193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</row>
    <row r="815" spans="1:26">
      <c r="A815" s="193"/>
      <c r="B815" s="193"/>
      <c r="C815" s="193"/>
      <c r="D815" s="193"/>
      <c r="E815" s="193"/>
      <c r="F815" s="193"/>
      <c r="G815" s="193"/>
      <c r="H815" s="193"/>
      <c r="I815" s="193"/>
      <c r="J815" s="193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</row>
    <row r="816" spans="1:26">
      <c r="A816" s="193"/>
      <c r="B816" s="193"/>
      <c r="C816" s="193"/>
      <c r="D816" s="193"/>
      <c r="E816" s="193"/>
      <c r="F816" s="193"/>
      <c r="G816" s="193"/>
      <c r="H816" s="193"/>
      <c r="I816" s="193"/>
      <c r="J816" s="193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</row>
    <row r="817" spans="1:26">
      <c r="A817" s="193"/>
      <c r="B817" s="193"/>
      <c r="C817" s="193"/>
      <c r="D817" s="193"/>
      <c r="E817" s="193"/>
      <c r="F817" s="193"/>
      <c r="G817" s="193"/>
      <c r="H817" s="193"/>
      <c r="I817" s="193"/>
      <c r="J817" s="193"/>
      <c r="K817" s="193"/>
      <c r="L817" s="193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</row>
    <row r="818" spans="1:26">
      <c r="A818" s="193"/>
      <c r="B818" s="193"/>
      <c r="C818" s="193"/>
      <c r="D818" s="193"/>
      <c r="E818" s="193"/>
      <c r="F818" s="193"/>
      <c r="G818" s="193"/>
      <c r="H818" s="193"/>
      <c r="I818" s="193"/>
      <c r="J818" s="193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</row>
    <row r="819" spans="1:26">
      <c r="A819" s="193"/>
      <c r="B819" s="193"/>
      <c r="C819" s="193"/>
      <c r="D819" s="193"/>
      <c r="E819" s="193"/>
      <c r="F819" s="193"/>
      <c r="G819" s="193"/>
      <c r="H819" s="193"/>
      <c r="I819" s="193"/>
      <c r="J819" s="193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</row>
    <row r="820" spans="1:26">
      <c r="A820" s="193"/>
      <c r="B820" s="193"/>
      <c r="C820" s="193"/>
      <c r="D820" s="193"/>
      <c r="E820" s="193"/>
      <c r="F820" s="193"/>
      <c r="G820" s="193"/>
      <c r="H820" s="193"/>
      <c r="I820" s="193"/>
      <c r="J820" s="193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</row>
    <row r="821" spans="1:26">
      <c r="A821" s="193"/>
      <c r="B821" s="193"/>
      <c r="C821" s="193"/>
      <c r="D821" s="193"/>
      <c r="E821" s="193"/>
      <c r="F821" s="193"/>
      <c r="G821" s="193"/>
      <c r="H821" s="193"/>
      <c r="I821" s="193"/>
      <c r="J821" s="193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</row>
    <row r="822" spans="1:26">
      <c r="A822" s="193"/>
      <c r="B822" s="193"/>
      <c r="C822" s="193"/>
      <c r="D822" s="193"/>
      <c r="E822" s="193"/>
      <c r="F822" s="193"/>
      <c r="G822" s="193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</row>
    <row r="823" spans="1:26">
      <c r="A823" s="193"/>
      <c r="B823" s="193"/>
      <c r="C823" s="193"/>
      <c r="D823" s="193"/>
      <c r="E823" s="193"/>
      <c r="F823" s="193"/>
      <c r="G823" s="193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</row>
    <row r="824" spans="1:26">
      <c r="A824" s="193"/>
      <c r="B824" s="193"/>
      <c r="C824" s="193"/>
      <c r="D824" s="193"/>
      <c r="E824" s="193"/>
      <c r="F824" s="193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</row>
    <row r="825" spans="1:26">
      <c r="A825" s="193"/>
      <c r="B825" s="193"/>
      <c r="C825" s="193"/>
      <c r="D825" s="193"/>
      <c r="E825" s="193"/>
      <c r="F825" s="193"/>
      <c r="G825" s="193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</row>
    <row r="826" spans="1:26">
      <c r="A826" s="193"/>
      <c r="B826" s="193"/>
      <c r="C826" s="193"/>
      <c r="D826" s="193"/>
      <c r="E826" s="193"/>
      <c r="F826" s="193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</row>
    <row r="827" spans="1:26">
      <c r="A827" s="193"/>
      <c r="B827" s="193"/>
      <c r="C827" s="193"/>
      <c r="D827" s="193"/>
      <c r="E827" s="193"/>
      <c r="F827" s="193"/>
      <c r="G827" s="193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</row>
    <row r="828" spans="1:26">
      <c r="A828" s="193"/>
      <c r="B828" s="193"/>
      <c r="C828" s="193"/>
      <c r="D828" s="193"/>
      <c r="E828" s="193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</row>
    <row r="829" spans="1:26">
      <c r="A829" s="193"/>
      <c r="B829" s="193"/>
      <c r="C829" s="193"/>
      <c r="D829" s="193"/>
      <c r="E829" s="193"/>
      <c r="F829" s="193"/>
      <c r="G829" s="193"/>
      <c r="H829" s="193"/>
      <c r="I829" s="193"/>
      <c r="J829" s="193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</row>
    <row r="830" spans="1:26">
      <c r="A830" s="193"/>
      <c r="B830" s="193"/>
      <c r="C830" s="193"/>
      <c r="D830" s="193"/>
      <c r="E830" s="193"/>
      <c r="F830" s="193"/>
      <c r="G830" s="193"/>
      <c r="H830" s="193"/>
      <c r="I830" s="193"/>
      <c r="J830" s="193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</row>
    <row r="831" spans="1:26">
      <c r="A831" s="193"/>
      <c r="B831" s="193"/>
      <c r="C831" s="193"/>
      <c r="D831" s="193"/>
      <c r="E831" s="193"/>
      <c r="F831" s="193"/>
      <c r="G831" s="193"/>
      <c r="H831" s="193"/>
      <c r="I831" s="193"/>
      <c r="J831" s="193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</row>
    <row r="832" spans="1:26">
      <c r="A832" s="193"/>
      <c r="B832" s="193"/>
      <c r="C832" s="193"/>
      <c r="D832" s="193"/>
      <c r="E832" s="193"/>
      <c r="F832" s="193"/>
      <c r="G832" s="193"/>
      <c r="H832" s="193"/>
      <c r="I832" s="193"/>
      <c r="J832" s="193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</row>
    <row r="833" spans="1:26">
      <c r="A833" s="193"/>
      <c r="B833" s="193"/>
      <c r="C833" s="193"/>
      <c r="D833" s="193"/>
      <c r="E833" s="193"/>
      <c r="F833" s="193"/>
      <c r="G833" s="193"/>
      <c r="H833" s="193"/>
      <c r="I833" s="193"/>
      <c r="J833" s="193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</row>
    <row r="834" spans="1:26">
      <c r="A834" s="193"/>
      <c r="B834" s="193"/>
      <c r="C834" s="193"/>
      <c r="D834" s="193"/>
      <c r="E834" s="193"/>
      <c r="F834" s="193"/>
      <c r="G834" s="193"/>
      <c r="H834" s="193"/>
      <c r="I834" s="193"/>
      <c r="J834" s="193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</row>
    <row r="835" spans="1:26">
      <c r="A835" s="193"/>
      <c r="B835" s="193"/>
      <c r="C835" s="193"/>
      <c r="D835" s="193"/>
      <c r="E835" s="193"/>
      <c r="F835" s="193"/>
      <c r="G835" s="193"/>
      <c r="H835" s="193"/>
      <c r="I835" s="193"/>
      <c r="J835" s="193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</row>
    <row r="836" spans="1:26">
      <c r="A836" s="193"/>
      <c r="B836" s="193"/>
      <c r="C836" s="193"/>
      <c r="D836" s="193"/>
      <c r="E836" s="193"/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3"/>
    </row>
    <row r="837" spans="1:26">
      <c r="A837" s="193"/>
      <c r="B837" s="193"/>
      <c r="C837" s="193"/>
      <c r="D837" s="193"/>
      <c r="E837" s="193"/>
      <c r="F837" s="193"/>
      <c r="G837" s="193"/>
      <c r="H837" s="193"/>
      <c r="I837" s="193"/>
      <c r="J837" s="193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</row>
    <row r="838" spans="1:26">
      <c r="A838" s="193"/>
      <c r="B838" s="193"/>
      <c r="C838" s="193"/>
      <c r="D838" s="193"/>
      <c r="E838" s="193"/>
      <c r="F838" s="193"/>
      <c r="G838" s="193"/>
      <c r="H838" s="193"/>
      <c r="I838" s="193"/>
      <c r="J838" s="193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</row>
    <row r="839" spans="1:26">
      <c r="A839" s="193"/>
      <c r="B839" s="193"/>
      <c r="C839" s="193"/>
      <c r="D839" s="193"/>
      <c r="E839" s="193"/>
      <c r="F839" s="193"/>
      <c r="G839" s="193"/>
      <c r="H839" s="193"/>
      <c r="I839" s="193"/>
      <c r="J839" s="193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</row>
    <row r="840" spans="1:26">
      <c r="A840" s="193"/>
      <c r="B840" s="193"/>
      <c r="C840" s="193"/>
      <c r="D840" s="193"/>
      <c r="E840" s="193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</row>
    <row r="841" spans="1:26">
      <c r="A841" s="193"/>
      <c r="B841" s="193"/>
      <c r="C841" s="193"/>
      <c r="D841" s="193"/>
      <c r="E841" s="193"/>
      <c r="F841" s="193"/>
      <c r="G841" s="193"/>
      <c r="H841" s="193"/>
      <c r="I841" s="193"/>
      <c r="J841" s="193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</row>
    <row r="842" spans="1:26">
      <c r="A842" s="193"/>
      <c r="B842" s="193"/>
      <c r="C842" s="193"/>
      <c r="D842" s="193"/>
      <c r="E842" s="193"/>
      <c r="F842" s="193"/>
      <c r="G842" s="193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</row>
    <row r="843" spans="1:26">
      <c r="A843" s="193"/>
      <c r="B843" s="193"/>
      <c r="C843" s="193"/>
      <c r="D843" s="193"/>
      <c r="E843" s="193"/>
      <c r="F843" s="193"/>
      <c r="G843" s="193"/>
      <c r="H843" s="193"/>
      <c r="I843" s="193"/>
      <c r="J843" s="193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</row>
    <row r="844" spans="1:26">
      <c r="A844" s="193"/>
      <c r="B844" s="193"/>
      <c r="C844" s="193"/>
      <c r="D844" s="193"/>
      <c r="E844" s="193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</row>
    <row r="845" spans="1:26">
      <c r="A845" s="193"/>
      <c r="B845" s="193"/>
      <c r="C845" s="193"/>
      <c r="D845" s="193"/>
      <c r="E845" s="193"/>
      <c r="F845" s="193"/>
      <c r="G845" s="193"/>
      <c r="H845" s="193"/>
      <c r="I845" s="193"/>
      <c r="J845" s="193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</row>
    <row r="846" spans="1:26">
      <c r="A846" s="193"/>
      <c r="B846" s="193"/>
      <c r="C846" s="193"/>
      <c r="D846" s="193"/>
      <c r="E846" s="193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</row>
    <row r="847" spans="1:26">
      <c r="A847" s="193"/>
      <c r="B847" s="193"/>
      <c r="C847" s="193"/>
      <c r="D847" s="193"/>
      <c r="E847" s="193"/>
      <c r="F847" s="193"/>
      <c r="G847" s="193"/>
      <c r="H847" s="193"/>
      <c r="I847" s="193"/>
      <c r="J847" s="193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</row>
    <row r="848" spans="1:26">
      <c r="A848" s="193"/>
      <c r="B848" s="193"/>
      <c r="C848" s="193"/>
      <c r="D848" s="193"/>
      <c r="E848" s="193"/>
      <c r="F848" s="193"/>
      <c r="G848" s="193"/>
      <c r="H848" s="193"/>
      <c r="I848" s="193"/>
      <c r="J848" s="193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</row>
    <row r="849" spans="1:26">
      <c r="A849" s="193"/>
      <c r="B849" s="193"/>
      <c r="C849" s="193"/>
      <c r="D849" s="193"/>
      <c r="E849" s="193"/>
      <c r="F849" s="193"/>
      <c r="G849" s="193"/>
      <c r="H849" s="193"/>
      <c r="I849" s="193"/>
      <c r="J849" s="193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</row>
    <row r="850" spans="1:26">
      <c r="A850" s="193"/>
      <c r="B850" s="193"/>
      <c r="C850" s="193"/>
      <c r="D850" s="193"/>
      <c r="E850" s="193"/>
      <c r="F850" s="193"/>
      <c r="G850" s="193"/>
      <c r="H850" s="193"/>
      <c r="I850" s="193"/>
      <c r="J850" s="193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</row>
    <row r="851" spans="1:26">
      <c r="A851" s="193"/>
      <c r="B851" s="193"/>
      <c r="C851" s="193"/>
      <c r="D851" s="193"/>
      <c r="E851" s="193"/>
      <c r="F851" s="193"/>
      <c r="G851" s="193"/>
      <c r="H851" s="193"/>
      <c r="I851" s="193"/>
      <c r="J851" s="193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</row>
    <row r="852" spans="1:26">
      <c r="A852" s="193"/>
      <c r="B852" s="193"/>
      <c r="C852" s="193"/>
      <c r="D852" s="193"/>
      <c r="E852" s="193"/>
      <c r="F852" s="193"/>
      <c r="G852" s="193"/>
      <c r="H852" s="193"/>
      <c r="I852" s="193"/>
      <c r="J852" s="193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</row>
    <row r="853" spans="1:26">
      <c r="A853" s="193"/>
      <c r="B853" s="193"/>
      <c r="C853" s="193"/>
      <c r="D853" s="193"/>
      <c r="E853" s="193"/>
      <c r="F853" s="193"/>
      <c r="G853" s="193"/>
      <c r="H853" s="193"/>
      <c r="I853" s="193"/>
      <c r="J853" s="193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</row>
    <row r="854" spans="1:26">
      <c r="A854" s="193"/>
      <c r="B854" s="193"/>
      <c r="C854" s="193"/>
      <c r="D854" s="193"/>
      <c r="E854" s="193"/>
      <c r="F854" s="193"/>
      <c r="G854" s="193"/>
      <c r="H854" s="193"/>
      <c r="I854" s="193"/>
      <c r="J854" s="193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</row>
    <row r="855" spans="1:26">
      <c r="A855" s="193"/>
      <c r="B855" s="193"/>
      <c r="C855" s="193"/>
      <c r="D855" s="193"/>
      <c r="E855" s="193"/>
      <c r="F855" s="193"/>
      <c r="G855" s="193"/>
      <c r="H855" s="193"/>
      <c r="I855" s="193"/>
      <c r="J855" s="193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</row>
    <row r="856" spans="1:26">
      <c r="A856" s="193"/>
      <c r="B856" s="193"/>
      <c r="C856" s="193"/>
      <c r="D856" s="193"/>
      <c r="E856" s="193"/>
      <c r="F856" s="193"/>
      <c r="G856" s="193"/>
      <c r="H856" s="193"/>
      <c r="I856" s="193"/>
      <c r="J856" s="193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</row>
    <row r="857" spans="1:26">
      <c r="A857" s="193"/>
      <c r="B857" s="193"/>
      <c r="C857" s="193"/>
      <c r="D857" s="193"/>
      <c r="E857" s="193"/>
      <c r="F857" s="193"/>
      <c r="G857" s="193"/>
      <c r="H857" s="193"/>
      <c r="I857" s="193"/>
      <c r="J857" s="193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</row>
    <row r="858" spans="1:26">
      <c r="A858" s="193"/>
      <c r="B858" s="193"/>
      <c r="C858" s="193"/>
      <c r="D858" s="193"/>
      <c r="E858" s="193"/>
      <c r="F858" s="193"/>
      <c r="G858" s="193"/>
      <c r="H858" s="193"/>
      <c r="I858" s="193"/>
      <c r="J858" s="193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</row>
    <row r="859" spans="1:26">
      <c r="A859" s="193"/>
      <c r="B859" s="193"/>
      <c r="C859" s="193"/>
      <c r="D859" s="193"/>
      <c r="E859" s="193"/>
      <c r="F859" s="193"/>
      <c r="G859" s="193"/>
      <c r="H859" s="193"/>
      <c r="I859" s="193"/>
      <c r="J859" s="193"/>
      <c r="K859" s="193"/>
      <c r="L859" s="193"/>
      <c r="M859" s="193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3"/>
    </row>
    <row r="860" spans="1:26">
      <c r="A860" s="193"/>
      <c r="B860" s="193"/>
      <c r="C860" s="193"/>
      <c r="D860" s="193"/>
      <c r="E860" s="193"/>
      <c r="F860" s="193"/>
      <c r="G860" s="193"/>
      <c r="H860" s="193"/>
      <c r="I860" s="193"/>
      <c r="J860" s="193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</row>
    <row r="861" spans="1:26">
      <c r="A861" s="193"/>
      <c r="B861" s="193"/>
      <c r="C861" s="193"/>
      <c r="D861" s="193"/>
      <c r="E861" s="193"/>
      <c r="F861" s="193"/>
      <c r="G861" s="193"/>
      <c r="H861" s="193"/>
      <c r="I861" s="193"/>
      <c r="J861" s="193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</row>
    <row r="862" spans="1:26">
      <c r="A862" s="193"/>
      <c r="B862" s="193"/>
      <c r="C862" s="193"/>
      <c r="D862" s="193"/>
      <c r="E862" s="193"/>
      <c r="F862" s="193"/>
      <c r="G862" s="193"/>
      <c r="H862" s="193"/>
      <c r="I862" s="193"/>
      <c r="J862" s="193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</row>
    <row r="863" spans="1:26">
      <c r="A863" s="193"/>
      <c r="B863" s="193"/>
      <c r="C863" s="193"/>
      <c r="D863" s="193"/>
      <c r="E863" s="193"/>
      <c r="F863" s="193"/>
      <c r="G863" s="193"/>
      <c r="H863" s="193"/>
      <c r="I863" s="193"/>
      <c r="J863" s="193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</row>
    <row r="864" spans="1:26">
      <c r="A864" s="193"/>
      <c r="B864" s="193"/>
      <c r="C864" s="193"/>
      <c r="D864" s="193"/>
      <c r="E864" s="193"/>
      <c r="F864" s="193"/>
      <c r="G864" s="193"/>
      <c r="H864" s="193"/>
      <c r="I864" s="193"/>
      <c r="J864" s="193"/>
      <c r="K864" s="193"/>
      <c r="L864" s="193"/>
      <c r="M864" s="193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3"/>
    </row>
    <row r="865" spans="1:26">
      <c r="A865" s="193"/>
      <c r="B865" s="193"/>
      <c r="C865" s="193"/>
      <c r="D865" s="193"/>
      <c r="E865" s="193"/>
      <c r="F865" s="193"/>
      <c r="G865" s="193"/>
      <c r="H865" s="193"/>
      <c r="I865" s="193"/>
      <c r="J865" s="193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</row>
    <row r="866" spans="1:26">
      <c r="A866" s="193"/>
      <c r="B866" s="193"/>
      <c r="C866" s="193"/>
      <c r="D866" s="193"/>
      <c r="E866" s="193"/>
      <c r="F866" s="193"/>
      <c r="G866" s="193"/>
      <c r="H866" s="193"/>
      <c r="I866" s="193"/>
      <c r="J866" s="193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</row>
    <row r="867" spans="1:26">
      <c r="A867" s="193"/>
      <c r="B867" s="193"/>
      <c r="C867" s="193"/>
      <c r="D867" s="193"/>
      <c r="E867" s="193"/>
      <c r="F867" s="193"/>
      <c r="G867" s="193"/>
      <c r="H867" s="193"/>
      <c r="I867" s="193"/>
      <c r="J867" s="193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</row>
    <row r="868" spans="1:26">
      <c r="A868" s="193"/>
      <c r="B868" s="193"/>
      <c r="C868" s="193"/>
      <c r="D868" s="193"/>
      <c r="E868" s="193"/>
      <c r="F868" s="193"/>
      <c r="G868" s="193"/>
      <c r="H868" s="193"/>
      <c r="I868" s="193"/>
      <c r="J868" s="193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</row>
    <row r="869" spans="1:26">
      <c r="A869" s="193"/>
      <c r="B869" s="193"/>
      <c r="C869" s="193"/>
      <c r="D869" s="193"/>
      <c r="E869" s="193"/>
      <c r="F869" s="193"/>
      <c r="G869" s="193"/>
      <c r="H869" s="193"/>
      <c r="I869" s="193"/>
      <c r="J869" s="193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</row>
    <row r="870" spans="1:26">
      <c r="A870" s="193"/>
      <c r="B870" s="193"/>
      <c r="C870" s="193"/>
      <c r="D870" s="193"/>
      <c r="E870" s="193"/>
      <c r="F870" s="193"/>
      <c r="G870" s="193"/>
      <c r="H870" s="193"/>
      <c r="I870" s="193"/>
      <c r="J870" s="193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</row>
    <row r="871" spans="1:26">
      <c r="A871" s="193"/>
      <c r="B871" s="193"/>
      <c r="C871" s="193"/>
      <c r="D871" s="193"/>
      <c r="E871" s="193"/>
      <c r="F871" s="193"/>
      <c r="G871" s="193"/>
      <c r="H871" s="193"/>
      <c r="I871" s="193"/>
      <c r="J871" s="193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</row>
    <row r="872" spans="1:26">
      <c r="A872" s="193"/>
      <c r="B872" s="193"/>
      <c r="C872" s="193"/>
      <c r="D872" s="193"/>
      <c r="E872" s="193"/>
      <c r="F872" s="193"/>
      <c r="G872" s="193"/>
      <c r="H872" s="193"/>
      <c r="I872" s="193"/>
      <c r="J872" s="193"/>
      <c r="K872" s="193"/>
      <c r="L872" s="193"/>
      <c r="M872" s="193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3"/>
    </row>
    <row r="873" spans="1:26">
      <c r="A873" s="193"/>
      <c r="B873" s="193"/>
      <c r="C873" s="193"/>
      <c r="D873" s="193"/>
      <c r="E873" s="193"/>
      <c r="F873" s="193"/>
      <c r="G873" s="193"/>
      <c r="H873" s="193"/>
      <c r="I873" s="193"/>
      <c r="J873" s="193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</row>
    <row r="874" spans="1:26">
      <c r="A874" s="193"/>
      <c r="B874" s="193"/>
      <c r="C874" s="193"/>
      <c r="D874" s="193"/>
      <c r="E874" s="193"/>
      <c r="F874" s="193"/>
      <c r="G874" s="193"/>
      <c r="H874" s="193"/>
      <c r="I874" s="193"/>
      <c r="J874" s="193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</row>
    <row r="875" spans="1:26">
      <c r="A875" s="193"/>
      <c r="B875" s="193"/>
      <c r="C875" s="193"/>
      <c r="D875" s="193"/>
      <c r="E875" s="193"/>
      <c r="F875" s="193"/>
      <c r="G875" s="193"/>
      <c r="H875" s="193"/>
      <c r="I875" s="193"/>
      <c r="J875" s="193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</row>
    <row r="876" spans="1:26">
      <c r="A876" s="193"/>
      <c r="B876" s="193"/>
      <c r="C876" s="193"/>
      <c r="D876" s="193"/>
      <c r="E876" s="193"/>
      <c r="F876" s="193"/>
      <c r="G876" s="193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</row>
    <row r="877" spans="1:26">
      <c r="A877" s="193"/>
      <c r="B877" s="193"/>
      <c r="C877" s="193"/>
      <c r="D877" s="193"/>
      <c r="E877" s="193"/>
      <c r="F877" s="193"/>
      <c r="G877" s="193"/>
      <c r="H877" s="193"/>
      <c r="I877" s="193"/>
      <c r="J877" s="193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</row>
    <row r="878" spans="1:26">
      <c r="A878" s="193"/>
      <c r="B878" s="193"/>
      <c r="C878" s="193"/>
      <c r="D878" s="193"/>
      <c r="E878" s="193"/>
      <c r="F878" s="193"/>
      <c r="G878" s="193"/>
      <c r="H878" s="193"/>
      <c r="I878" s="193"/>
      <c r="J878" s="193"/>
      <c r="K878" s="193"/>
      <c r="L878" s="193"/>
      <c r="M878" s="193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</row>
    <row r="879" spans="1:26">
      <c r="A879" s="193"/>
      <c r="B879" s="193"/>
      <c r="C879" s="193"/>
      <c r="D879" s="193"/>
      <c r="E879" s="193"/>
      <c r="F879" s="193"/>
      <c r="G879" s="193"/>
      <c r="H879" s="193"/>
      <c r="I879" s="193"/>
      <c r="J879" s="193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</row>
    <row r="880" spans="1:26">
      <c r="A880" s="193"/>
      <c r="B880" s="193"/>
      <c r="C880" s="193"/>
      <c r="D880" s="193"/>
      <c r="E880" s="193"/>
      <c r="F880" s="193"/>
      <c r="G880" s="193"/>
      <c r="H880" s="193"/>
      <c r="I880" s="193"/>
      <c r="J880" s="193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</row>
    <row r="881" spans="1:26">
      <c r="A881" s="193"/>
      <c r="B881" s="193"/>
      <c r="C881" s="193"/>
      <c r="D881" s="193"/>
      <c r="E881" s="193"/>
      <c r="F881" s="193"/>
      <c r="G881" s="193"/>
      <c r="H881" s="193"/>
      <c r="I881" s="193"/>
      <c r="J881" s="193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</row>
    <row r="882" spans="1:26">
      <c r="A882" s="193"/>
      <c r="B882" s="193"/>
      <c r="C882" s="193"/>
      <c r="D882" s="193"/>
      <c r="E882" s="193"/>
      <c r="F882" s="193"/>
      <c r="G882" s="193"/>
      <c r="H882" s="193"/>
      <c r="I882" s="193"/>
      <c r="J882" s="193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</row>
    <row r="883" spans="1:26">
      <c r="A883" s="193"/>
      <c r="B883" s="193"/>
      <c r="C883" s="193"/>
      <c r="D883" s="193"/>
      <c r="E883" s="193"/>
      <c r="F883" s="193"/>
      <c r="G883" s="193"/>
      <c r="H883" s="193"/>
      <c r="I883" s="193"/>
      <c r="J883" s="193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</row>
    <row r="884" spans="1:26">
      <c r="A884" s="193"/>
      <c r="B884" s="193"/>
      <c r="C884" s="193"/>
      <c r="D884" s="193"/>
      <c r="E884" s="193"/>
      <c r="F884" s="193"/>
      <c r="G884" s="193"/>
      <c r="H884" s="193"/>
      <c r="I884" s="193"/>
      <c r="J884" s="193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</row>
    <row r="885" spans="1:26">
      <c r="A885" s="193"/>
      <c r="B885" s="193"/>
      <c r="C885" s="193"/>
      <c r="D885" s="193"/>
      <c r="E885" s="193"/>
      <c r="F885" s="193"/>
      <c r="G885" s="193"/>
      <c r="H885" s="193"/>
      <c r="I885" s="193"/>
      <c r="J885" s="193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</row>
    <row r="886" spans="1:26">
      <c r="A886" s="193"/>
      <c r="B886" s="193"/>
      <c r="C886" s="193"/>
      <c r="D886" s="193"/>
      <c r="E886" s="193"/>
      <c r="F886" s="193"/>
      <c r="G886" s="193"/>
      <c r="H886" s="193"/>
      <c r="I886" s="193"/>
      <c r="J886" s="193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</row>
    <row r="887" spans="1:26">
      <c r="A887" s="193"/>
      <c r="B887" s="193"/>
      <c r="C887" s="193"/>
      <c r="D887" s="193"/>
      <c r="E887" s="193"/>
      <c r="F887" s="193"/>
      <c r="G887" s="193"/>
      <c r="H887" s="193"/>
      <c r="I887" s="193"/>
      <c r="J887" s="193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</row>
    <row r="888" spans="1:26">
      <c r="A888" s="193"/>
      <c r="B888" s="193"/>
      <c r="C888" s="193"/>
      <c r="D888" s="193"/>
      <c r="E888" s="193"/>
      <c r="F888" s="193"/>
      <c r="G888" s="193"/>
      <c r="H888" s="193"/>
      <c r="I888" s="193"/>
      <c r="J888" s="193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</row>
    <row r="889" spans="1:26">
      <c r="A889" s="193"/>
      <c r="B889" s="193"/>
      <c r="C889" s="193"/>
      <c r="D889" s="193"/>
      <c r="E889" s="193"/>
      <c r="F889" s="193"/>
      <c r="G889" s="193"/>
      <c r="H889" s="193"/>
      <c r="I889" s="193"/>
      <c r="J889" s="193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</row>
    <row r="890" spans="1:26">
      <c r="A890" s="193"/>
      <c r="B890" s="193"/>
      <c r="C890" s="193"/>
      <c r="D890" s="193"/>
      <c r="E890" s="193"/>
      <c r="F890" s="193"/>
      <c r="G890" s="193"/>
      <c r="H890" s="193"/>
      <c r="I890" s="193"/>
      <c r="J890" s="193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</row>
    <row r="891" spans="1:26">
      <c r="A891" s="193"/>
      <c r="B891" s="193"/>
      <c r="C891" s="193"/>
      <c r="D891" s="193"/>
      <c r="E891" s="193"/>
      <c r="F891" s="193"/>
      <c r="G891" s="193"/>
      <c r="H891" s="193"/>
      <c r="I891" s="193"/>
      <c r="J891" s="193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</row>
    <row r="892" spans="1:26">
      <c r="A892" s="193"/>
      <c r="B892" s="193"/>
      <c r="C892" s="193"/>
      <c r="D892" s="193"/>
      <c r="E892" s="193"/>
      <c r="F892" s="193"/>
      <c r="G892" s="193"/>
      <c r="H892" s="193"/>
      <c r="I892" s="193"/>
      <c r="J892" s="193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</row>
    <row r="893" spans="1:26">
      <c r="A893" s="193"/>
      <c r="B893" s="193"/>
      <c r="C893" s="193"/>
      <c r="D893" s="193"/>
      <c r="E893" s="193"/>
      <c r="F893" s="193"/>
      <c r="G893" s="193"/>
      <c r="H893" s="193"/>
      <c r="I893" s="193"/>
      <c r="J893" s="193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</row>
    <row r="894" spans="1:26">
      <c r="A894" s="193"/>
      <c r="B894" s="193"/>
      <c r="C894" s="193"/>
      <c r="D894" s="193"/>
      <c r="E894" s="193"/>
      <c r="F894" s="193"/>
      <c r="G894" s="193"/>
      <c r="H894" s="193"/>
      <c r="I894" s="193"/>
      <c r="J894" s="193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</row>
    <row r="895" spans="1:26">
      <c r="A895" s="193"/>
      <c r="B895" s="193"/>
      <c r="C895" s="193"/>
      <c r="D895" s="193"/>
      <c r="E895" s="193"/>
      <c r="F895" s="193"/>
      <c r="G895" s="193"/>
      <c r="H895" s="193"/>
      <c r="I895" s="193"/>
      <c r="J895" s="193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</row>
    <row r="896" spans="1:26">
      <c r="A896" s="193"/>
      <c r="B896" s="193"/>
      <c r="C896" s="193"/>
      <c r="D896" s="193"/>
      <c r="E896" s="193"/>
      <c r="F896" s="193"/>
      <c r="G896" s="193"/>
      <c r="H896" s="193"/>
      <c r="I896" s="193"/>
      <c r="J896" s="193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</row>
    <row r="897" spans="1:26">
      <c r="A897" s="193"/>
      <c r="B897" s="193"/>
      <c r="C897" s="193"/>
      <c r="D897" s="193"/>
      <c r="E897" s="193"/>
      <c r="F897" s="193"/>
      <c r="G897" s="193"/>
      <c r="H897" s="193"/>
      <c r="I897" s="193"/>
      <c r="J897" s="193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</row>
    <row r="898" spans="1:26">
      <c r="A898" s="193"/>
      <c r="B898" s="193"/>
      <c r="C898" s="193"/>
      <c r="D898" s="193"/>
      <c r="E898" s="193"/>
      <c r="F898" s="193"/>
      <c r="G898" s="193"/>
      <c r="H898" s="193"/>
      <c r="I898" s="193"/>
      <c r="J898" s="193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</row>
    <row r="899" spans="1:26">
      <c r="A899" s="193"/>
      <c r="B899" s="193"/>
      <c r="C899" s="193"/>
      <c r="D899" s="193"/>
      <c r="E899" s="193"/>
      <c r="F899" s="193"/>
      <c r="G899" s="193"/>
      <c r="H899" s="193"/>
      <c r="I899" s="193"/>
      <c r="J899" s="193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</row>
    <row r="900" spans="1:26">
      <c r="A900" s="193"/>
      <c r="B900" s="193"/>
      <c r="C900" s="193"/>
      <c r="D900" s="193"/>
      <c r="E900" s="193"/>
      <c r="F900" s="193"/>
      <c r="G900" s="193"/>
      <c r="H900" s="193"/>
      <c r="I900" s="193"/>
      <c r="J900" s="193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</row>
    <row r="901" spans="1:26">
      <c r="A901" s="193"/>
      <c r="B901" s="193"/>
      <c r="C901" s="193"/>
      <c r="D901" s="193"/>
      <c r="E901" s="193"/>
      <c r="F901" s="193"/>
      <c r="G901" s="193"/>
      <c r="H901" s="193"/>
      <c r="I901" s="193"/>
      <c r="J901" s="193"/>
      <c r="K901" s="193"/>
      <c r="L901" s="193"/>
      <c r="M901" s="193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3"/>
    </row>
    <row r="902" spans="1:26">
      <c r="A902" s="193"/>
      <c r="B902" s="193"/>
      <c r="C902" s="193"/>
      <c r="D902" s="193"/>
      <c r="E902" s="193"/>
      <c r="F902" s="193"/>
      <c r="G902" s="193"/>
      <c r="H902" s="193"/>
      <c r="I902" s="193"/>
      <c r="J902" s="19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</row>
    <row r="903" spans="1:26">
      <c r="A903" s="193"/>
      <c r="B903" s="193"/>
      <c r="C903" s="193"/>
      <c r="D903" s="193"/>
      <c r="E903" s="193"/>
      <c r="F903" s="193"/>
      <c r="G903" s="193"/>
      <c r="H903" s="193"/>
      <c r="I903" s="193"/>
      <c r="J903" s="193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</row>
    <row r="904" spans="1:26">
      <c r="A904" s="193"/>
      <c r="B904" s="193"/>
      <c r="C904" s="193"/>
      <c r="D904" s="193"/>
      <c r="E904" s="193"/>
      <c r="F904" s="193"/>
      <c r="G904" s="193"/>
      <c r="H904" s="193"/>
      <c r="I904" s="193"/>
      <c r="J904" s="193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</row>
    <row r="905" spans="1:26">
      <c r="A905" s="193"/>
      <c r="B905" s="193"/>
      <c r="C905" s="193"/>
      <c r="D905" s="193"/>
      <c r="E905" s="193"/>
      <c r="F905" s="193"/>
      <c r="G905" s="193"/>
      <c r="H905" s="193"/>
      <c r="I905" s="193"/>
      <c r="J905" s="193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</row>
    <row r="906" spans="1:26">
      <c r="A906" s="193"/>
      <c r="B906" s="193"/>
      <c r="C906" s="193"/>
      <c r="D906" s="193"/>
      <c r="E906" s="193"/>
      <c r="F906" s="193"/>
      <c r="G906" s="193"/>
      <c r="H906" s="193"/>
      <c r="I906" s="193"/>
      <c r="J906" s="19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3"/>
    </row>
    <row r="907" spans="1:26">
      <c r="A907" s="193"/>
      <c r="B907" s="193"/>
      <c r="C907" s="193"/>
      <c r="D907" s="193"/>
      <c r="E907" s="193"/>
      <c r="F907" s="193"/>
      <c r="G907" s="193"/>
      <c r="H907" s="193"/>
      <c r="I907" s="193"/>
      <c r="J907" s="19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</row>
    <row r="908" spans="1:26">
      <c r="A908" s="193"/>
      <c r="B908" s="193"/>
      <c r="C908" s="193"/>
      <c r="D908" s="193"/>
      <c r="E908" s="193"/>
      <c r="F908" s="193"/>
      <c r="G908" s="193"/>
      <c r="H908" s="193"/>
      <c r="I908" s="193"/>
      <c r="J908" s="193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</row>
    <row r="909" spans="1:26">
      <c r="A909" s="193"/>
      <c r="B909" s="193"/>
      <c r="C909" s="193"/>
      <c r="D909" s="193"/>
      <c r="E909" s="193"/>
      <c r="F909" s="193"/>
      <c r="G909" s="193"/>
      <c r="H909" s="193"/>
      <c r="I909" s="193"/>
      <c r="J909" s="193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</row>
    <row r="910" spans="1:26">
      <c r="A910" s="193"/>
      <c r="B910" s="193"/>
      <c r="C910" s="193"/>
      <c r="D910" s="193"/>
      <c r="E910" s="193"/>
      <c r="F910" s="193"/>
      <c r="G910" s="193"/>
      <c r="H910" s="193"/>
      <c r="I910" s="193"/>
      <c r="J910" s="193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</row>
    <row r="911" spans="1:26">
      <c r="A911" s="193"/>
      <c r="B911" s="193"/>
      <c r="C911" s="193"/>
      <c r="D911" s="193"/>
      <c r="E911" s="193"/>
      <c r="F911" s="193"/>
      <c r="G911" s="193"/>
      <c r="H911" s="193"/>
      <c r="I911" s="193"/>
      <c r="J911" s="193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</row>
    <row r="912" spans="1:26">
      <c r="A912" s="193"/>
      <c r="B912" s="193"/>
      <c r="C912" s="193"/>
      <c r="D912" s="193"/>
      <c r="E912" s="193"/>
      <c r="F912" s="193"/>
      <c r="G912" s="193"/>
      <c r="H912" s="193"/>
      <c r="I912" s="193"/>
      <c r="J912" s="193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</row>
    <row r="913" spans="1:26">
      <c r="A913" s="193"/>
      <c r="B913" s="193"/>
      <c r="C913" s="193"/>
      <c r="D913" s="193"/>
      <c r="E913" s="193"/>
      <c r="F913" s="193"/>
      <c r="G913" s="193"/>
      <c r="H913" s="193"/>
      <c r="I913" s="193"/>
      <c r="J913" s="193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</row>
    <row r="914" spans="1:26">
      <c r="A914" s="193"/>
      <c r="B914" s="193"/>
      <c r="C914" s="193"/>
      <c r="D914" s="193"/>
      <c r="E914" s="193"/>
      <c r="F914" s="193"/>
      <c r="G914" s="193"/>
      <c r="H914" s="193"/>
      <c r="I914" s="193"/>
      <c r="J914" s="193"/>
      <c r="K914" s="193"/>
      <c r="L914" s="193"/>
      <c r="M914" s="193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</row>
    <row r="915" spans="1:26">
      <c r="A915" s="193"/>
      <c r="B915" s="193"/>
      <c r="C915" s="193"/>
      <c r="D915" s="193"/>
      <c r="E915" s="193"/>
      <c r="F915" s="193"/>
      <c r="G915" s="193"/>
      <c r="H915" s="193"/>
      <c r="I915" s="193"/>
      <c r="J915" s="193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</row>
    <row r="916" spans="1:26">
      <c r="A916" s="193"/>
      <c r="B916" s="193"/>
      <c r="C916" s="193"/>
      <c r="D916" s="193"/>
      <c r="E916" s="193"/>
      <c r="F916" s="193"/>
      <c r="G916" s="193"/>
      <c r="H916" s="193"/>
      <c r="I916" s="193"/>
      <c r="J916" s="19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</row>
    <row r="917" spans="1:26">
      <c r="A917" s="193"/>
      <c r="B917" s="193"/>
      <c r="C917" s="193"/>
      <c r="D917" s="193"/>
      <c r="E917" s="193"/>
      <c r="F917" s="193"/>
      <c r="G917" s="193"/>
      <c r="H917" s="193"/>
      <c r="I917" s="193"/>
      <c r="J917" s="193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</row>
    <row r="918" spans="1:26">
      <c r="A918" s="193"/>
      <c r="B918" s="193"/>
      <c r="C918" s="193"/>
      <c r="D918" s="193"/>
      <c r="E918" s="193"/>
      <c r="F918" s="193"/>
      <c r="G918" s="193"/>
      <c r="H918" s="193"/>
      <c r="I918" s="193"/>
      <c r="J918" s="193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</row>
    <row r="919" spans="1:26">
      <c r="A919" s="193"/>
      <c r="B919" s="193"/>
      <c r="C919" s="193"/>
      <c r="D919" s="193"/>
      <c r="E919" s="193"/>
      <c r="F919" s="193"/>
      <c r="G919" s="193"/>
      <c r="H919" s="193"/>
      <c r="I919" s="193"/>
      <c r="J919" s="193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</row>
    <row r="920" spans="1:26">
      <c r="A920" s="193"/>
      <c r="B920" s="193"/>
      <c r="C920" s="193"/>
      <c r="D920" s="193"/>
      <c r="E920" s="193"/>
      <c r="F920" s="193"/>
      <c r="G920" s="193"/>
      <c r="H920" s="193"/>
      <c r="I920" s="193"/>
      <c r="J920" s="19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3"/>
    </row>
    <row r="921" spans="1:26">
      <c r="A921" s="193"/>
      <c r="B921" s="193"/>
      <c r="C921" s="193"/>
      <c r="D921" s="193"/>
      <c r="E921" s="193"/>
      <c r="F921" s="193"/>
      <c r="G921" s="193"/>
      <c r="H921" s="193"/>
      <c r="I921" s="193"/>
      <c r="J921" s="193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</row>
    <row r="922" spans="1:26">
      <c r="A922" s="193"/>
      <c r="B922" s="193"/>
      <c r="C922" s="193"/>
      <c r="D922" s="193"/>
      <c r="E922" s="193"/>
      <c r="F922" s="193"/>
      <c r="G922" s="193"/>
      <c r="H922" s="193"/>
      <c r="I922" s="193"/>
      <c r="J922" s="193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</row>
    <row r="923" spans="1:26">
      <c r="A923" s="193"/>
      <c r="B923" s="193"/>
      <c r="C923" s="193"/>
      <c r="D923" s="193"/>
      <c r="E923" s="193"/>
      <c r="F923" s="193"/>
      <c r="G923" s="193"/>
      <c r="H923" s="193"/>
      <c r="I923" s="193"/>
      <c r="J923" s="193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</row>
    <row r="924" spans="1:26">
      <c r="A924" s="193"/>
      <c r="B924" s="193"/>
      <c r="C924" s="193"/>
      <c r="D924" s="193"/>
      <c r="E924" s="193"/>
      <c r="F924" s="193"/>
      <c r="G924" s="193"/>
      <c r="H924" s="193"/>
      <c r="I924" s="193"/>
      <c r="J924" s="193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</row>
    <row r="925" spans="1:26">
      <c r="A925" s="193"/>
      <c r="B925" s="193"/>
      <c r="C925" s="193"/>
      <c r="D925" s="193"/>
      <c r="E925" s="193"/>
      <c r="F925" s="193"/>
      <c r="G925" s="193"/>
      <c r="H925" s="193"/>
      <c r="I925" s="193"/>
      <c r="J925" s="193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</row>
    <row r="926" spans="1:26">
      <c r="A926" s="193"/>
      <c r="B926" s="193"/>
      <c r="C926" s="193"/>
      <c r="D926" s="193"/>
      <c r="E926" s="193"/>
      <c r="F926" s="193"/>
      <c r="G926" s="193"/>
      <c r="H926" s="193"/>
      <c r="I926" s="193"/>
      <c r="J926" s="193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</row>
    <row r="927" spans="1:26">
      <c r="A927" s="193"/>
      <c r="B927" s="193"/>
      <c r="C927" s="193"/>
      <c r="D927" s="193"/>
      <c r="E927" s="193"/>
      <c r="F927" s="193"/>
      <c r="G927" s="193"/>
      <c r="H927" s="193"/>
      <c r="I927" s="193"/>
      <c r="J927" s="193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</row>
    <row r="928" spans="1:26">
      <c r="A928" s="193"/>
      <c r="B928" s="193"/>
      <c r="C928" s="193"/>
      <c r="D928" s="193"/>
      <c r="E928" s="193"/>
      <c r="F928" s="193"/>
      <c r="G928" s="193"/>
      <c r="H928" s="193"/>
      <c r="I928" s="193"/>
      <c r="J928" s="193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</row>
    <row r="929" spans="1:26">
      <c r="A929" s="193"/>
      <c r="B929" s="193"/>
      <c r="C929" s="193"/>
      <c r="D929" s="193"/>
      <c r="E929" s="193"/>
      <c r="F929" s="193"/>
      <c r="G929" s="193"/>
      <c r="H929" s="193"/>
      <c r="I929" s="193"/>
      <c r="J929" s="193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</row>
    <row r="930" spans="1:26">
      <c r="A930" s="193"/>
      <c r="B930" s="193"/>
      <c r="C930" s="193"/>
      <c r="D930" s="193"/>
      <c r="E930" s="193"/>
      <c r="F930" s="193"/>
      <c r="G930" s="193"/>
      <c r="H930" s="193"/>
      <c r="I930" s="193"/>
      <c r="J930" s="193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</row>
    <row r="931" spans="1:26">
      <c r="A931" s="193"/>
      <c r="B931" s="193"/>
      <c r="C931" s="193"/>
      <c r="D931" s="193"/>
      <c r="E931" s="193"/>
      <c r="F931" s="193"/>
      <c r="G931" s="193"/>
      <c r="H931" s="193"/>
      <c r="I931" s="193"/>
      <c r="J931" s="193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</row>
    <row r="932" spans="1:26">
      <c r="A932" s="193"/>
      <c r="B932" s="193"/>
      <c r="C932" s="193"/>
      <c r="D932" s="193"/>
      <c r="E932" s="193"/>
      <c r="F932" s="193"/>
      <c r="G932" s="193"/>
      <c r="H932" s="193"/>
      <c r="I932" s="193"/>
      <c r="J932" s="193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</row>
    <row r="933" spans="1:26">
      <c r="A933" s="193"/>
      <c r="B933" s="193"/>
      <c r="C933" s="193"/>
      <c r="D933" s="193"/>
      <c r="E933" s="193"/>
      <c r="F933" s="193"/>
      <c r="G933" s="193"/>
      <c r="H933" s="193"/>
      <c r="I933" s="193"/>
      <c r="J933" s="193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</row>
    <row r="934" spans="1:26">
      <c r="A934" s="193"/>
      <c r="B934" s="193"/>
      <c r="C934" s="193"/>
      <c r="D934" s="193"/>
      <c r="E934" s="193"/>
      <c r="F934" s="193"/>
      <c r="G934" s="193"/>
      <c r="H934" s="193"/>
      <c r="I934" s="193"/>
      <c r="J934" s="193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</row>
    <row r="935" spans="1:26">
      <c r="A935" s="193"/>
      <c r="B935" s="193"/>
      <c r="C935" s="193"/>
      <c r="D935" s="193"/>
      <c r="E935" s="193"/>
      <c r="F935" s="193"/>
      <c r="G935" s="193"/>
      <c r="H935" s="193"/>
      <c r="I935" s="193"/>
      <c r="J935" s="193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</row>
    <row r="936" spans="1:26">
      <c r="A936" s="193"/>
      <c r="B936" s="193"/>
      <c r="C936" s="193"/>
      <c r="D936" s="193"/>
      <c r="E936" s="193"/>
      <c r="F936" s="193"/>
      <c r="G936" s="193"/>
      <c r="H936" s="193"/>
      <c r="I936" s="193"/>
      <c r="J936" s="193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</row>
    <row r="937" spans="1:26">
      <c r="A937" s="193"/>
      <c r="B937" s="193"/>
      <c r="C937" s="193"/>
      <c r="D937" s="193"/>
      <c r="E937" s="193"/>
      <c r="F937" s="193"/>
      <c r="G937" s="193"/>
      <c r="H937" s="193"/>
      <c r="I937" s="193"/>
      <c r="J937" s="193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</row>
    <row r="938" spans="1:26">
      <c r="A938" s="193"/>
      <c r="B938" s="193"/>
      <c r="C938" s="193"/>
      <c r="D938" s="193"/>
      <c r="E938" s="193"/>
      <c r="F938" s="193"/>
      <c r="G938" s="193"/>
      <c r="H938" s="193"/>
      <c r="I938" s="193"/>
      <c r="J938" s="193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</row>
    <row r="939" spans="1:26">
      <c r="A939" s="193"/>
      <c r="B939" s="193"/>
      <c r="C939" s="193"/>
      <c r="D939" s="193"/>
      <c r="E939" s="193"/>
      <c r="F939" s="193"/>
      <c r="G939" s="193"/>
      <c r="H939" s="193"/>
      <c r="I939" s="193"/>
      <c r="J939" s="193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</row>
    <row r="940" spans="1:26">
      <c r="A940" s="193"/>
      <c r="B940" s="193"/>
      <c r="C940" s="193"/>
      <c r="D940" s="193"/>
      <c r="E940" s="193"/>
      <c r="F940" s="193"/>
      <c r="G940" s="193"/>
      <c r="H940" s="193"/>
      <c r="I940" s="193"/>
      <c r="J940" s="193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</row>
    <row r="941" spans="1:26">
      <c r="A941" s="193"/>
      <c r="B941" s="193"/>
      <c r="C941" s="193"/>
      <c r="D941" s="193"/>
      <c r="E941" s="193"/>
      <c r="F941" s="193"/>
      <c r="G941" s="193"/>
      <c r="H941" s="193"/>
      <c r="I941" s="193"/>
      <c r="J941" s="193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</row>
    <row r="942" spans="1:26">
      <c r="A942" s="193"/>
      <c r="B942" s="193"/>
      <c r="C942" s="193"/>
      <c r="D942" s="193"/>
      <c r="E942" s="193"/>
      <c r="F942" s="193"/>
      <c r="G942" s="193"/>
      <c r="H942" s="193"/>
      <c r="I942" s="193"/>
      <c r="J942" s="193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</row>
    <row r="943" spans="1:26">
      <c r="A943" s="193"/>
      <c r="B943" s="193"/>
      <c r="C943" s="193"/>
      <c r="D943" s="193"/>
      <c r="E943" s="193"/>
      <c r="F943" s="193"/>
      <c r="G943" s="193"/>
      <c r="H943" s="193"/>
      <c r="I943" s="193"/>
      <c r="J943" s="193"/>
      <c r="K943" s="193"/>
      <c r="L943" s="193"/>
      <c r="M943" s="193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3"/>
    </row>
    <row r="944" spans="1:26">
      <c r="A944" s="193"/>
      <c r="B944" s="193"/>
      <c r="C944" s="193"/>
      <c r="D944" s="193"/>
      <c r="E944" s="193"/>
      <c r="F944" s="193"/>
      <c r="G944" s="193"/>
      <c r="H944" s="193"/>
      <c r="I944" s="193"/>
      <c r="J944" s="193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</row>
    <row r="945" spans="1:26">
      <c r="A945" s="193"/>
      <c r="B945" s="193"/>
      <c r="C945" s="193"/>
      <c r="D945" s="193"/>
      <c r="E945" s="193"/>
      <c r="F945" s="193"/>
      <c r="G945" s="193"/>
      <c r="H945" s="193"/>
      <c r="I945" s="193"/>
      <c r="J945" s="193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</row>
    <row r="946" spans="1:26">
      <c r="A946" s="193"/>
      <c r="B946" s="193"/>
      <c r="C946" s="193"/>
      <c r="D946" s="193"/>
      <c r="E946" s="193"/>
      <c r="F946" s="193"/>
      <c r="G946" s="193"/>
      <c r="H946" s="193"/>
      <c r="I946" s="193"/>
      <c r="J946" s="193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</row>
    <row r="947" spans="1:26">
      <c r="A947" s="193"/>
      <c r="B947" s="193"/>
      <c r="C947" s="193"/>
      <c r="D947" s="193"/>
      <c r="E947" s="193"/>
      <c r="F947" s="193"/>
      <c r="G947" s="193"/>
      <c r="H947" s="193"/>
      <c r="I947" s="193"/>
      <c r="J947" s="193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</row>
    <row r="948" spans="1:26">
      <c r="A948" s="193"/>
      <c r="B948" s="193"/>
      <c r="C948" s="193"/>
      <c r="D948" s="193"/>
      <c r="E948" s="193"/>
      <c r="F948" s="193"/>
      <c r="G948" s="193"/>
      <c r="H948" s="193"/>
      <c r="I948" s="193"/>
      <c r="J948" s="193"/>
      <c r="K948" s="193"/>
      <c r="L948" s="193"/>
      <c r="M948" s="193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3"/>
    </row>
    <row r="949" spans="1:26">
      <c r="A949" s="193"/>
      <c r="B949" s="193"/>
      <c r="C949" s="193"/>
      <c r="D949" s="193"/>
      <c r="E949" s="193"/>
      <c r="F949" s="193"/>
      <c r="G949" s="193"/>
      <c r="H949" s="193"/>
      <c r="I949" s="193"/>
      <c r="J949" s="193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</row>
    <row r="950" spans="1:26">
      <c r="A950" s="193"/>
      <c r="B950" s="193"/>
      <c r="C950" s="193"/>
      <c r="D950" s="193"/>
      <c r="E950" s="193"/>
      <c r="F950" s="193"/>
      <c r="G950" s="193"/>
      <c r="H950" s="193"/>
      <c r="I950" s="193"/>
      <c r="J950" s="193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</row>
    <row r="951" spans="1:26">
      <c r="A951" s="193"/>
      <c r="B951" s="193"/>
      <c r="C951" s="193"/>
      <c r="D951" s="193"/>
      <c r="E951" s="193"/>
      <c r="F951" s="193"/>
      <c r="G951" s="193"/>
      <c r="H951" s="193"/>
      <c r="I951" s="193"/>
      <c r="J951" s="193"/>
      <c r="K951" s="193"/>
      <c r="L951" s="193"/>
      <c r="M951" s="193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3"/>
    </row>
    <row r="952" spans="1:26">
      <c r="A952" s="193"/>
      <c r="B952" s="193"/>
      <c r="C952" s="193"/>
      <c r="D952" s="193"/>
      <c r="E952" s="193"/>
      <c r="F952" s="193"/>
      <c r="G952" s="193"/>
      <c r="H952" s="193"/>
      <c r="I952" s="193"/>
      <c r="J952" s="193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</row>
    <row r="953" spans="1:26">
      <c r="A953" s="193"/>
      <c r="B953" s="193"/>
      <c r="C953" s="193"/>
      <c r="D953" s="193"/>
      <c r="E953" s="193"/>
      <c r="F953" s="193"/>
      <c r="G953" s="193"/>
      <c r="H953" s="193"/>
      <c r="I953" s="193"/>
      <c r="J953" s="193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</row>
    <row r="954" spans="1:26">
      <c r="A954" s="193"/>
      <c r="B954" s="193"/>
      <c r="C954" s="193"/>
      <c r="D954" s="193"/>
      <c r="E954" s="193"/>
      <c r="F954" s="193"/>
      <c r="G954" s="193"/>
      <c r="H954" s="193"/>
      <c r="I954" s="193"/>
      <c r="J954" s="193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</row>
    <row r="955" spans="1:26">
      <c r="A955" s="193"/>
      <c r="B955" s="193"/>
      <c r="C955" s="193"/>
      <c r="D955" s="193"/>
      <c r="E955" s="193"/>
      <c r="F955" s="193"/>
      <c r="G955" s="193"/>
      <c r="H955" s="193"/>
      <c r="I955" s="193"/>
      <c r="J955" s="193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</row>
    <row r="956" spans="1:26">
      <c r="A956" s="193"/>
      <c r="B956" s="193"/>
      <c r="C956" s="193"/>
      <c r="D956" s="193"/>
      <c r="E956" s="193"/>
      <c r="F956" s="193"/>
      <c r="G956" s="193"/>
      <c r="H956" s="193"/>
      <c r="I956" s="193"/>
      <c r="J956" s="193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</row>
    <row r="957" spans="1:26">
      <c r="A957" s="193"/>
      <c r="B957" s="193"/>
      <c r="C957" s="193"/>
      <c r="D957" s="193"/>
      <c r="E957" s="193"/>
      <c r="F957" s="193"/>
      <c r="G957" s="193"/>
      <c r="H957" s="193"/>
      <c r="I957" s="193"/>
      <c r="J957" s="193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</row>
    <row r="958" spans="1:26">
      <c r="A958" s="193"/>
      <c r="B958" s="193"/>
      <c r="C958" s="193"/>
      <c r="D958" s="193"/>
      <c r="E958" s="193"/>
      <c r="F958" s="193"/>
      <c r="G958" s="193"/>
      <c r="H958" s="193"/>
      <c r="I958" s="193"/>
      <c r="J958" s="193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</row>
    <row r="959" spans="1:26">
      <c r="A959" s="193"/>
      <c r="B959" s="193"/>
      <c r="C959" s="193"/>
      <c r="D959" s="193"/>
      <c r="E959" s="193"/>
      <c r="F959" s="193"/>
      <c r="G959" s="193"/>
      <c r="H959" s="193"/>
      <c r="I959" s="193"/>
      <c r="J959" s="193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</row>
    <row r="960" spans="1:26">
      <c r="A960" s="193"/>
      <c r="B960" s="193"/>
      <c r="C960" s="193"/>
      <c r="D960" s="193"/>
      <c r="E960" s="193"/>
      <c r="F960" s="193"/>
      <c r="G960" s="193"/>
      <c r="H960" s="193"/>
      <c r="I960" s="193"/>
      <c r="J960" s="193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</row>
    <row r="961" spans="1:26">
      <c r="A961" s="193"/>
      <c r="B961" s="193"/>
      <c r="C961" s="193"/>
      <c r="D961" s="193"/>
      <c r="E961" s="193"/>
      <c r="F961" s="193"/>
      <c r="G961" s="193"/>
      <c r="H961" s="193"/>
      <c r="I961" s="193"/>
      <c r="J961" s="193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</row>
    <row r="962" spans="1:26">
      <c r="A962" s="193"/>
      <c r="B962" s="193"/>
      <c r="C962" s="193"/>
      <c r="D962" s="193"/>
      <c r="E962" s="193"/>
      <c r="F962" s="193"/>
      <c r="G962" s="193"/>
      <c r="H962" s="193"/>
      <c r="I962" s="193"/>
      <c r="J962" s="193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</row>
    <row r="963" spans="1:26">
      <c r="A963" s="193"/>
      <c r="B963" s="193"/>
      <c r="C963" s="193"/>
      <c r="D963" s="193"/>
      <c r="E963" s="193"/>
      <c r="F963" s="193"/>
      <c r="G963" s="193"/>
      <c r="H963" s="193"/>
      <c r="I963" s="193"/>
      <c r="J963" s="193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</row>
    <row r="964" spans="1:26">
      <c r="A964" s="193"/>
      <c r="B964" s="193"/>
      <c r="C964" s="193"/>
      <c r="D964" s="193"/>
      <c r="E964" s="193"/>
      <c r="F964" s="193"/>
      <c r="G964" s="193"/>
      <c r="H964" s="193"/>
      <c r="I964" s="193"/>
      <c r="J964" s="193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</row>
    <row r="965" spans="1:26">
      <c r="A965" s="193"/>
      <c r="B965" s="193"/>
      <c r="C965" s="193"/>
      <c r="D965" s="193"/>
      <c r="E965" s="193"/>
      <c r="F965" s="193"/>
      <c r="G965" s="193"/>
      <c r="H965" s="193"/>
      <c r="I965" s="193"/>
      <c r="J965" s="193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</row>
    <row r="966" spans="1:26">
      <c r="A966" s="193"/>
      <c r="B966" s="193"/>
      <c r="C966" s="193"/>
      <c r="D966" s="193"/>
      <c r="E966" s="193"/>
      <c r="F966" s="193"/>
      <c r="G966" s="193"/>
      <c r="H966" s="193"/>
      <c r="I966" s="193"/>
      <c r="J966" s="193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</row>
    <row r="967" spans="1:26">
      <c r="A967" s="193"/>
      <c r="B967" s="193"/>
      <c r="C967" s="193"/>
      <c r="D967" s="193"/>
      <c r="E967" s="193"/>
      <c r="F967" s="193"/>
      <c r="G967" s="193"/>
      <c r="H967" s="193"/>
      <c r="I967" s="193"/>
      <c r="J967" s="193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</row>
    <row r="968" spans="1:26">
      <c r="A968" s="193"/>
      <c r="B968" s="193"/>
      <c r="C968" s="193"/>
      <c r="D968" s="193"/>
      <c r="E968" s="193"/>
      <c r="F968" s="193"/>
      <c r="G968" s="193"/>
      <c r="H968" s="193"/>
      <c r="I968" s="193"/>
      <c r="J968" s="193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</row>
    <row r="969" spans="1:26">
      <c r="A969" s="193"/>
      <c r="B969" s="193"/>
      <c r="C969" s="193"/>
      <c r="D969" s="193"/>
      <c r="E969" s="193"/>
      <c r="F969" s="193"/>
      <c r="G969" s="193"/>
      <c r="H969" s="193"/>
      <c r="I969" s="193"/>
      <c r="J969" s="193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</row>
    <row r="970" spans="1:26">
      <c r="A970" s="193"/>
      <c r="B970" s="193"/>
      <c r="C970" s="193"/>
      <c r="D970" s="193"/>
      <c r="E970" s="193"/>
      <c r="F970" s="193"/>
      <c r="G970" s="193"/>
      <c r="H970" s="193"/>
      <c r="I970" s="193"/>
      <c r="J970" s="193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</row>
    <row r="971" spans="1:26">
      <c r="A971" s="193"/>
      <c r="B971" s="193"/>
      <c r="C971" s="193"/>
      <c r="D971" s="193"/>
      <c r="E971" s="193"/>
      <c r="F971" s="193"/>
      <c r="G971" s="193"/>
      <c r="H971" s="193"/>
      <c r="I971" s="193"/>
      <c r="J971" s="193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</row>
    <row r="972" spans="1:26">
      <c r="A972" s="193"/>
      <c r="B972" s="193"/>
      <c r="C972" s="193"/>
      <c r="D972" s="193"/>
      <c r="E972" s="193"/>
      <c r="F972" s="193"/>
      <c r="G972" s="193"/>
      <c r="H972" s="193"/>
      <c r="I972" s="193"/>
      <c r="J972" s="193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</row>
    <row r="973" spans="1:26">
      <c r="A973" s="193"/>
      <c r="B973" s="193"/>
      <c r="C973" s="193"/>
      <c r="D973" s="193"/>
      <c r="E973" s="193"/>
      <c r="F973" s="193"/>
      <c r="G973" s="193"/>
      <c r="H973" s="193"/>
      <c r="I973" s="193"/>
      <c r="J973" s="193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</row>
    <row r="974" spans="1:26">
      <c r="A974" s="193"/>
      <c r="B974" s="193"/>
      <c r="C974" s="193"/>
      <c r="D974" s="193"/>
      <c r="E974" s="193"/>
      <c r="F974" s="193"/>
      <c r="G974" s="193"/>
      <c r="H974" s="193"/>
      <c r="I974" s="193"/>
      <c r="J974" s="193"/>
      <c r="K974" s="193"/>
      <c r="L974" s="193"/>
      <c r="M974" s="193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3"/>
    </row>
    <row r="975" spans="1:26">
      <c r="A975" s="193"/>
      <c r="B975" s="193"/>
      <c r="C975" s="193"/>
      <c r="D975" s="193"/>
      <c r="E975" s="193"/>
      <c r="F975" s="193"/>
      <c r="G975" s="193"/>
      <c r="H975" s="193"/>
      <c r="I975" s="193"/>
      <c r="J975" s="193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</row>
    <row r="976" spans="1:26">
      <c r="A976" s="193"/>
      <c r="B976" s="193"/>
      <c r="C976" s="193"/>
      <c r="D976" s="193"/>
      <c r="E976" s="193"/>
      <c r="F976" s="193"/>
      <c r="G976" s="193"/>
      <c r="H976" s="193"/>
      <c r="I976" s="193"/>
      <c r="J976" s="193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</row>
    <row r="977" spans="1:26">
      <c r="A977" s="193"/>
      <c r="B977" s="193"/>
      <c r="C977" s="193"/>
      <c r="D977" s="193"/>
      <c r="E977" s="193"/>
      <c r="F977" s="193"/>
      <c r="G977" s="193"/>
      <c r="H977" s="193"/>
      <c r="I977" s="193"/>
      <c r="J977" s="193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</row>
    <row r="978" spans="1:26">
      <c r="A978" s="193"/>
      <c r="B978" s="193"/>
      <c r="C978" s="193"/>
      <c r="D978" s="193"/>
      <c r="E978" s="193"/>
      <c r="F978" s="193"/>
      <c r="G978" s="193"/>
      <c r="H978" s="193"/>
      <c r="I978" s="193"/>
      <c r="J978" s="193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</row>
    <row r="979" spans="1:26">
      <c r="A979" s="193"/>
      <c r="B979" s="193"/>
      <c r="C979" s="193"/>
      <c r="D979" s="193"/>
      <c r="E979" s="193"/>
      <c r="F979" s="193"/>
      <c r="G979" s="193"/>
      <c r="H979" s="193"/>
      <c r="I979" s="193"/>
      <c r="J979" s="193"/>
      <c r="K979" s="193"/>
      <c r="L979" s="193"/>
      <c r="M979" s="193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3"/>
    </row>
    <row r="980" spans="1:26">
      <c r="A980" s="193"/>
      <c r="B980" s="193"/>
      <c r="C980" s="193"/>
      <c r="D980" s="193"/>
      <c r="E980" s="193"/>
      <c r="F980" s="193"/>
      <c r="G980" s="193"/>
      <c r="H980" s="193"/>
      <c r="I980" s="193"/>
      <c r="J980" s="193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</row>
    <row r="981" spans="1:26">
      <c r="A981" s="193"/>
      <c r="B981" s="193"/>
      <c r="C981" s="193"/>
      <c r="D981" s="193"/>
      <c r="E981" s="193"/>
      <c r="F981" s="193"/>
      <c r="G981" s="193"/>
      <c r="H981" s="193"/>
      <c r="I981" s="193"/>
      <c r="J981" s="193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</row>
    <row r="982" spans="1:26">
      <c r="A982" s="193"/>
      <c r="B982" s="193"/>
      <c r="C982" s="193"/>
      <c r="D982" s="193"/>
      <c r="E982" s="193"/>
      <c r="F982" s="193"/>
      <c r="G982" s="193"/>
      <c r="H982" s="193"/>
      <c r="I982" s="193"/>
      <c r="J982" s="193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</row>
    <row r="983" spans="1:26">
      <c r="A983" s="193"/>
      <c r="B983" s="193"/>
      <c r="C983" s="193"/>
      <c r="D983" s="193"/>
      <c r="E983" s="193"/>
      <c r="F983" s="193"/>
      <c r="G983" s="193"/>
      <c r="H983" s="193"/>
      <c r="I983" s="193"/>
      <c r="J983" s="193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</row>
    <row r="984" spans="1:26">
      <c r="A984" s="193"/>
      <c r="B984" s="193"/>
      <c r="C984" s="193"/>
      <c r="D984" s="193"/>
      <c r="E984" s="193"/>
      <c r="F984" s="193"/>
      <c r="G984" s="193"/>
      <c r="H984" s="193"/>
      <c r="I984" s="193"/>
      <c r="J984" s="193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</row>
    <row r="985" spans="1:26">
      <c r="A985" s="193"/>
      <c r="B985" s="193"/>
      <c r="C985" s="193"/>
      <c r="D985" s="193"/>
      <c r="E985" s="193"/>
      <c r="F985" s="193"/>
      <c r="G985" s="193"/>
      <c r="H985" s="193"/>
      <c r="I985" s="193"/>
      <c r="J985" s="193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</row>
    <row r="986" spans="1:26">
      <c r="A986" s="193"/>
      <c r="B986" s="193"/>
      <c r="C986" s="193"/>
      <c r="D986" s="193"/>
      <c r="E986" s="193"/>
      <c r="F986" s="193"/>
      <c r="G986" s="193"/>
      <c r="H986" s="193"/>
      <c r="I986" s="193"/>
      <c r="J986" s="193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</row>
    <row r="987" spans="1:26">
      <c r="A987" s="193"/>
      <c r="B987" s="193"/>
      <c r="C987" s="193"/>
      <c r="D987" s="193"/>
      <c r="E987" s="193"/>
      <c r="F987" s="193"/>
      <c r="G987" s="193"/>
      <c r="H987" s="193"/>
      <c r="I987" s="193"/>
      <c r="J987" s="193"/>
      <c r="K987" s="193"/>
      <c r="L987" s="193"/>
      <c r="M987" s="193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3"/>
    </row>
    <row r="988" spans="1:26">
      <c r="A988" s="193"/>
      <c r="B988" s="193"/>
      <c r="C988" s="193"/>
      <c r="D988" s="193"/>
      <c r="E988" s="193"/>
      <c r="F988" s="193"/>
      <c r="G988" s="193"/>
      <c r="H988" s="193"/>
      <c r="I988" s="193"/>
      <c r="J988" s="193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</row>
    <row r="989" spans="1:26">
      <c r="A989" s="193"/>
      <c r="B989" s="193"/>
      <c r="C989" s="193"/>
      <c r="D989" s="193"/>
      <c r="E989" s="193"/>
      <c r="F989" s="193"/>
      <c r="G989" s="193"/>
      <c r="H989" s="193"/>
      <c r="I989" s="193"/>
      <c r="J989" s="193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</row>
    <row r="990" spans="1:26">
      <c r="A990" s="193"/>
      <c r="B990" s="193"/>
      <c r="C990" s="193"/>
      <c r="D990" s="193"/>
      <c r="E990" s="193"/>
      <c r="F990" s="193"/>
      <c r="G990" s="193"/>
      <c r="H990" s="193"/>
      <c r="I990" s="193"/>
      <c r="J990" s="193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</row>
    <row r="991" spans="1:26">
      <c r="A991" s="193"/>
      <c r="B991" s="193"/>
      <c r="C991" s="193"/>
      <c r="D991" s="193"/>
      <c r="E991" s="193"/>
      <c r="F991" s="193"/>
      <c r="G991" s="193"/>
      <c r="H991" s="193"/>
      <c r="I991" s="193"/>
      <c r="J991" s="193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</row>
    <row r="992" spans="1:26">
      <c r="A992" s="193"/>
      <c r="B992" s="193"/>
      <c r="C992" s="193"/>
      <c r="D992" s="193"/>
      <c r="E992" s="193"/>
      <c r="F992" s="193"/>
      <c r="G992" s="193"/>
      <c r="H992" s="193"/>
      <c r="I992" s="193"/>
      <c r="J992" s="193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</row>
    <row r="993" spans="1:26">
      <c r="A993" s="193"/>
      <c r="B993" s="193"/>
      <c r="C993" s="193"/>
      <c r="D993" s="193"/>
      <c r="E993" s="193"/>
      <c r="F993" s="193"/>
      <c r="G993" s="193"/>
      <c r="H993" s="193"/>
      <c r="I993" s="193"/>
      <c r="J993" s="193"/>
      <c r="K993" s="193"/>
      <c r="L993" s="193"/>
      <c r="M993" s="193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3"/>
    </row>
    <row r="994" spans="1:26">
      <c r="A994" s="193"/>
      <c r="B994" s="193"/>
      <c r="C994" s="193"/>
      <c r="D994" s="193"/>
      <c r="E994" s="193"/>
      <c r="F994" s="193"/>
      <c r="G994" s="193"/>
      <c r="H994" s="193"/>
      <c r="I994" s="193"/>
      <c r="J994" s="193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</row>
    <row r="995" spans="1:26">
      <c r="A995" s="193"/>
      <c r="B995" s="193"/>
      <c r="C995" s="193"/>
      <c r="D995" s="193"/>
      <c r="E995" s="193"/>
      <c r="F995" s="193"/>
      <c r="G995" s="193"/>
      <c r="H995" s="193"/>
      <c r="I995" s="193"/>
      <c r="J995" s="193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</row>
    <row r="996" spans="1:26">
      <c r="A996" s="193"/>
      <c r="B996" s="193"/>
      <c r="C996" s="193"/>
      <c r="D996" s="193"/>
      <c r="E996" s="193"/>
      <c r="F996" s="193"/>
      <c r="G996" s="193"/>
      <c r="H996" s="193"/>
      <c r="I996" s="193"/>
      <c r="J996" s="193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</row>
    <row r="997" spans="1:26">
      <c r="A997" s="193"/>
      <c r="B997" s="193"/>
      <c r="C997" s="193"/>
      <c r="D997" s="193"/>
      <c r="E997" s="193"/>
      <c r="F997" s="193"/>
      <c r="G997" s="193"/>
      <c r="H997" s="193"/>
      <c r="I997" s="193"/>
      <c r="J997" s="193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</row>
    <row r="998" spans="1:26">
      <c r="A998" s="193"/>
      <c r="B998" s="193"/>
      <c r="C998" s="193"/>
      <c r="D998" s="193"/>
      <c r="E998" s="193"/>
      <c r="F998" s="193"/>
      <c r="G998" s="193"/>
      <c r="H998" s="193"/>
      <c r="I998" s="193"/>
      <c r="J998" s="193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</row>
    <row r="999" spans="1:26">
      <c r="A999" s="193"/>
      <c r="B999" s="193"/>
      <c r="C999" s="193"/>
      <c r="D999" s="193"/>
      <c r="E999" s="193"/>
      <c r="F999" s="193"/>
      <c r="G999" s="193"/>
      <c r="H999" s="193"/>
      <c r="I999" s="193"/>
      <c r="J999" s="193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</row>
    <row r="1000" spans="1:26">
      <c r="A1000" s="193"/>
      <c r="B1000" s="193"/>
      <c r="C1000" s="193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</row>
  </sheetData>
  <sheetProtection algorithmName="SHA-512" hashValue="bQk4d9fpa5F7Qv3LJGoVJcUx6qL06ZZ96CyPr+K582J9CNxTxcxsAmu+oGTGbXrEtNcRSHlNsvA6xukJzPBhOA==" saltValue="FbAUR7zVNcxqZIFnYP296A==" spinCount="100000" sheet="1"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0.59999389629810485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193"/>
      <c r="B1" s="195"/>
      <c r="C1" s="196" t="s">
        <v>975</v>
      </c>
      <c r="D1" s="195"/>
      <c r="E1" s="195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6">
      <c r="A2" s="193"/>
      <c r="B2" s="195"/>
      <c r="C2" s="196" t="s">
        <v>0</v>
      </c>
      <c r="D2" s="195"/>
      <c r="E2" s="195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26">
      <c r="A3" s="193"/>
      <c r="B3" s="195"/>
      <c r="C3" s="196" t="s">
        <v>1</v>
      </c>
      <c r="D3" s="195"/>
      <c r="E3" s="195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26">
      <c r="A4" s="193"/>
      <c r="B4" s="195"/>
      <c r="C4" s="221" t="s">
        <v>1197</v>
      </c>
      <c r="D4" s="195"/>
      <c r="E4" s="195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</row>
    <row r="5" spans="1:26">
      <c r="A5" s="199"/>
      <c r="B5" s="200"/>
      <c r="C5" s="200"/>
      <c r="D5" s="200"/>
      <c r="E5" s="193"/>
      <c r="F5" s="197" t="s">
        <v>2</v>
      </c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</row>
    <row r="6" spans="1:26" ht="13.5" thickBot="1">
      <c r="A6" s="199"/>
      <c r="B6" s="199"/>
      <c r="C6" s="199"/>
      <c r="D6" s="193"/>
      <c r="E6" s="193"/>
      <c r="F6" s="193" t="s">
        <v>1196</v>
      </c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</row>
    <row r="7" spans="1:26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26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26">
      <c r="A9" s="201"/>
      <c r="B9" s="224"/>
      <c r="C9" s="225"/>
      <c r="D9" s="203"/>
      <c r="E9" s="202"/>
      <c r="F9" s="204"/>
      <c r="G9" s="205" t="s">
        <v>5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</row>
    <row r="10" spans="1:26">
      <c r="A10" s="206" t="s">
        <v>6</v>
      </c>
      <c r="B10" s="226">
        <v>39853274</v>
      </c>
      <c r="C10" s="227">
        <v>1104772</v>
      </c>
      <c r="D10" s="223">
        <v>1654942</v>
      </c>
      <c r="E10" s="207">
        <v>42612988</v>
      </c>
      <c r="F10" s="208">
        <v>0.44427508288965151</v>
      </c>
      <c r="G10" s="198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</row>
    <row r="11" spans="1:26">
      <c r="A11" s="206" t="s">
        <v>7</v>
      </c>
      <c r="B11" s="226">
        <v>0</v>
      </c>
      <c r="C11" s="227">
        <v>0</v>
      </c>
      <c r="D11" s="223">
        <v>0</v>
      </c>
      <c r="E11" s="207">
        <v>0</v>
      </c>
      <c r="F11" s="208">
        <v>0</v>
      </c>
      <c r="G11" s="198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 spans="1:26">
      <c r="A12" s="206" t="s">
        <v>8</v>
      </c>
      <c r="B12" s="226">
        <v>0</v>
      </c>
      <c r="C12" s="227">
        <v>0</v>
      </c>
      <c r="D12" s="223">
        <v>0</v>
      </c>
      <c r="E12" s="207">
        <v>0</v>
      </c>
      <c r="F12" s="208">
        <v>0</v>
      </c>
      <c r="G12" s="198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</row>
    <row r="13" spans="1:26">
      <c r="A13" s="206" t="s">
        <v>9</v>
      </c>
      <c r="B13" s="226">
        <v>0</v>
      </c>
      <c r="C13" s="227">
        <v>0</v>
      </c>
      <c r="D13" s="223">
        <v>0</v>
      </c>
      <c r="E13" s="209"/>
      <c r="F13" s="210"/>
      <c r="G13" s="198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</row>
    <row r="14" spans="1:26">
      <c r="A14" s="222" t="s">
        <v>10</v>
      </c>
      <c r="B14" s="226">
        <v>7027844</v>
      </c>
      <c r="C14" s="227">
        <v>2034539</v>
      </c>
      <c r="D14" s="223">
        <v>626357</v>
      </c>
      <c r="E14" s="207">
        <v>9688740</v>
      </c>
      <c r="F14" s="208">
        <v>0.10101300022885704</v>
      </c>
      <c r="G14" s="198"/>
      <c r="H14" s="211"/>
      <c r="I14" s="211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</row>
    <row r="15" spans="1:26">
      <c r="A15" s="222" t="s">
        <v>11</v>
      </c>
      <c r="B15" s="226">
        <v>232119</v>
      </c>
      <c r="C15" s="227">
        <v>93174</v>
      </c>
      <c r="D15" s="223">
        <v>0</v>
      </c>
      <c r="E15" s="207">
        <v>325293</v>
      </c>
      <c r="F15" s="208">
        <v>3.3914442831003404E-3</v>
      </c>
      <c r="G15" s="198"/>
      <c r="H15" s="211"/>
      <c r="I15" s="211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</row>
    <row r="16" spans="1:26">
      <c r="A16" s="206" t="s">
        <v>12</v>
      </c>
      <c r="B16" s="226">
        <v>12077389</v>
      </c>
      <c r="C16" s="227">
        <v>1197641</v>
      </c>
      <c r="D16" s="223">
        <v>13667</v>
      </c>
      <c r="E16" s="207">
        <v>13288697</v>
      </c>
      <c r="F16" s="208">
        <v>0.13854548198240554</v>
      </c>
      <c r="G16" s="198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>
      <c r="A17" s="206" t="s">
        <v>13</v>
      </c>
      <c r="B17" s="226">
        <v>12874810</v>
      </c>
      <c r="C17" s="227">
        <v>5648392</v>
      </c>
      <c r="D17" s="223">
        <v>1120629</v>
      </c>
      <c r="E17" s="207">
        <v>19643831</v>
      </c>
      <c r="F17" s="208">
        <v>0.20480292641753511</v>
      </c>
      <c r="G17" s="198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>
      <c r="A18" s="206" t="s">
        <v>14</v>
      </c>
      <c r="B18" s="226">
        <v>4629710</v>
      </c>
      <c r="C18" s="227">
        <v>5637361</v>
      </c>
      <c r="D18" s="223">
        <v>57043</v>
      </c>
      <c r="E18" s="207">
        <v>10324114</v>
      </c>
      <c r="F18" s="208">
        <v>0.10763729131391142</v>
      </c>
      <c r="G18" s="198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</row>
    <row r="19" spans="1:26">
      <c r="A19" s="206" t="s">
        <v>15</v>
      </c>
      <c r="B19" s="226">
        <v>32110</v>
      </c>
      <c r="C19" s="227">
        <v>0</v>
      </c>
      <c r="D19" s="223">
        <v>0</v>
      </c>
      <c r="E19" s="207">
        <v>32110</v>
      </c>
      <c r="F19" s="208">
        <v>3.3477288453902156E-4</v>
      </c>
      <c r="G19" s="198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  <row r="20" spans="1:26" ht="13.5" thickBot="1">
      <c r="A20" s="206" t="s">
        <v>16</v>
      </c>
      <c r="B20" s="228">
        <v>0</v>
      </c>
      <c r="C20" s="229">
        <v>0</v>
      </c>
      <c r="D20" s="223">
        <v>0</v>
      </c>
      <c r="E20" s="212">
        <v>0</v>
      </c>
      <c r="F20" s="208">
        <v>0</v>
      </c>
      <c r="G20" s="198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</row>
    <row r="21" spans="1:26">
      <c r="A21" s="213"/>
      <c r="B21" s="209"/>
      <c r="C21" s="209"/>
      <c r="D21" s="203"/>
      <c r="E21" s="209"/>
      <c r="F21" s="204"/>
      <c r="G21" s="198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</row>
    <row r="22" spans="1:26" ht="13.5" thickBot="1">
      <c r="A22" s="214" t="s">
        <v>4</v>
      </c>
      <c r="B22" s="212">
        <v>76727256</v>
      </c>
      <c r="C22" s="212">
        <v>15715879</v>
      </c>
      <c r="D22" s="215">
        <v>3472638</v>
      </c>
      <c r="E22" s="212">
        <v>95915773</v>
      </c>
      <c r="F22" s="216">
        <v>0.99999999999999989</v>
      </c>
      <c r="G22" s="198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</row>
    <row r="23" spans="1:26" ht="12.75" customHeight="1">
      <c r="A23" s="217" t="s">
        <v>17</v>
      </c>
      <c r="B23" s="218">
        <v>76727256</v>
      </c>
      <c r="C23" s="218">
        <v>15715879</v>
      </c>
      <c r="D23" s="218">
        <v>3472638</v>
      </c>
      <c r="E23" s="199"/>
      <c r="F23" s="219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</row>
    <row r="24" spans="1:26" ht="12.75" customHeight="1">
      <c r="A24" s="220"/>
      <c r="B24" s="199"/>
      <c r="C24" s="199"/>
      <c r="D24" s="199"/>
      <c r="E24" s="199"/>
      <c r="F24" s="219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</row>
    <row r="25" spans="1:26">
      <c r="A25" s="194" t="s">
        <v>18</v>
      </c>
      <c r="B25" s="198"/>
      <c r="C25" s="198"/>
      <c r="D25" s="198"/>
      <c r="E25" s="198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</row>
    <row r="26" spans="1:26">
      <c r="A26" s="193"/>
      <c r="B26" s="198"/>
      <c r="C26" s="198"/>
      <c r="D26" s="198"/>
      <c r="E26" s="198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</row>
    <row r="27" spans="1:26">
      <c r="A27" s="193"/>
      <c r="B27" s="198"/>
      <c r="C27" s="198"/>
      <c r="D27" s="198"/>
      <c r="E27" s="198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</row>
    <row r="28" spans="1:26">
      <c r="A28" s="193"/>
      <c r="B28" s="198"/>
      <c r="C28" s="198"/>
      <c r="D28" s="198"/>
      <c r="E28" s="198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</row>
    <row r="29" spans="1:26">
      <c r="A29" s="193"/>
      <c r="B29" s="198"/>
      <c r="C29" s="198"/>
      <c r="D29" s="198"/>
      <c r="E29" s="198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</row>
    <row r="30" spans="1:26">
      <c r="A30" s="193"/>
      <c r="B30" s="198"/>
      <c r="C30" s="198"/>
      <c r="D30" s="198"/>
      <c r="E30" s="198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</row>
    <row r="31" spans="1:26">
      <c r="A31" s="193"/>
      <c r="B31" s="198"/>
      <c r="C31" s="198"/>
      <c r="D31" s="198"/>
      <c r="E31" s="198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</row>
    <row r="32" spans="1:26">
      <c r="A32" s="193"/>
      <c r="B32" s="198"/>
      <c r="C32" s="198"/>
      <c r="D32" s="198"/>
      <c r="E32" s="198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</row>
    <row r="33" spans="1:26">
      <c r="A33" s="193"/>
      <c r="B33" s="198"/>
      <c r="C33" s="198"/>
      <c r="D33" s="198"/>
      <c r="E33" s="198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</row>
    <row r="34" spans="1:26">
      <c r="A34" s="193"/>
      <c r="B34" s="198"/>
      <c r="C34" s="198"/>
      <c r="D34" s="198"/>
      <c r="E34" s="198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</row>
    <row r="35" spans="1:26">
      <c r="A35" s="193"/>
      <c r="B35" s="198"/>
      <c r="C35" s="198"/>
      <c r="D35" s="198"/>
      <c r="E35" s="198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>
      <c r="A36" s="193"/>
      <c r="B36" s="198"/>
      <c r="C36" s="198"/>
      <c r="D36" s="198"/>
      <c r="E36" s="198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</row>
    <row r="37" spans="1:26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</row>
    <row r="38" spans="1:26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</row>
    <row r="39" spans="1:26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</row>
    <row r="40" spans="1:26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</row>
    <row r="41" spans="1:26">
      <c r="A41" s="193"/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</row>
    <row r="42" spans="1:26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</row>
    <row r="43" spans="1:26">
      <c r="A43" s="193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</row>
    <row r="44" spans="1:26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</row>
    <row r="45" spans="1:26">
      <c r="A45" s="193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</row>
    <row r="46" spans="1:26">
      <c r="A46" s="193"/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</row>
    <row r="47" spans="1:26">
      <c r="A47" s="193"/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</row>
    <row r="48" spans="1:26">
      <c r="A48" s="193"/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</row>
    <row r="49" spans="1:26">
      <c r="A49" s="193"/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</row>
    <row r="50" spans="1:26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</row>
    <row r="51" spans="1:26">
      <c r="A51" s="193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</row>
    <row r="52" spans="1:26">
      <c r="A52" s="193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</row>
    <row r="53" spans="1:26">
      <c r="A53" s="193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</row>
    <row r="54" spans="1:26">
      <c r="A54" s="193"/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</row>
    <row r="55" spans="1:26">
      <c r="A55" s="193"/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</row>
    <row r="56" spans="1:26">
      <c r="A56" s="193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</row>
    <row r="57" spans="1:26">
      <c r="A57" s="193"/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</row>
    <row r="58" spans="1:26">
      <c r="A58" s="193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</row>
    <row r="59" spans="1:26">
      <c r="A59" s="193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</row>
    <row r="60" spans="1:26">
      <c r="A60" s="193"/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</row>
    <row r="61" spans="1:26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</row>
    <row r="62" spans="1:26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</row>
    <row r="63" spans="1:26">
      <c r="A63" s="193"/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</row>
    <row r="64" spans="1:26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</row>
    <row r="65" spans="1:26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</row>
    <row r="66" spans="1:26">
      <c r="A66" s="193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</row>
    <row r="67" spans="1:26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</row>
    <row r="68" spans="1:26">
      <c r="A68" s="193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</row>
    <row r="69" spans="1:26">
      <c r="A69" s="193"/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</row>
    <row r="70" spans="1:26">
      <c r="A70" s="193"/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</row>
    <row r="71" spans="1:26">
      <c r="A71" s="193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</row>
    <row r="72" spans="1:26">
      <c r="A72" s="193"/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</row>
    <row r="73" spans="1:26">
      <c r="A73" s="193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</row>
    <row r="74" spans="1:26">
      <c r="A74" s="193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</row>
    <row r="75" spans="1:26">
      <c r="A75" s="193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</row>
    <row r="76" spans="1:26">
      <c r="A76" s="193"/>
      <c r="B76" s="193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</row>
    <row r="77" spans="1:26">
      <c r="A77" s="193"/>
      <c r="B77" s="193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</row>
    <row r="78" spans="1:26">
      <c r="A78" s="193"/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</row>
    <row r="79" spans="1:26">
      <c r="A79" s="193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</row>
    <row r="80" spans="1:26">
      <c r="A80" s="193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</row>
    <row r="81" spans="1:26">
      <c r="A81" s="193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</row>
    <row r="82" spans="1:26">
      <c r="A82" s="193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</row>
    <row r="83" spans="1:26">
      <c r="A83" s="193"/>
      <c r="B83" s="193"/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</row>
    <row r="84" spans="1:26">
      <c r="A84" s="193"/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</row>
    <row r="85" spans="1:26">
      <c r="A85" s="193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</row>
    <row r="86" spans="1:26">
      <c r="A86" s="193"/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</row>
    <row r="87" spans="1:26">
      <c r="A87" s="193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</row>
    <row r="88" spans="1:26">
      <c r="A88" s="193"/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</row>
    <row r="89" spans="1:26">
      <c r="A89" s="19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</row>
    <row r="90" spans="1:26">
      <c r="A90" s="193"/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</row>
    <row r="91" spans="1:26">
      <c r="A91" s="193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</row>
    <row r="92" spans="1:26">
      <c r="A92" s="193"/>
      <c r="B92" s="193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</row>
    <row r="93" spans="1:26">
      <c r="A93" s="193"/>
      <c r="B93" s="19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</row>
    <row r="94" spans="1:26">
      <c r="A94" s="193"/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</row>
    <row r="95" spans="1:26">
      <c r="A95" s="193"/>
      <c r="B95" s="193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</row>
    <row r="96" spans="1:26">
      <c r="A96" s="193"/>
      <c r="B96" s="193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</row>
    <row r="97" spans="1:26">
      <c r="A97" s="193"/>
      <c r="B97" s="193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</row>
    <row r="98" spans="1:26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</row>
    <row r="99" spans="1:26">
      <c r="A99" s="19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</row>
    <row r="100" spans="1:26">
      <c r="A100" s="193"/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</row>
    <row r="101" spans="1:26">
      <c r="A101" s="193"/>
      <c r="B101" s="193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</row>
    <row r="102" spans="1:26">
      <c r="A102" s="193"/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</row>
    <row r="103" spans="1:26">
      <c r="A103" s="193"/>
      <c r="B103" s="193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</row>
    <row r="104" spans="1:26">
      <c r="A104" s="193"/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</row>
    <row r="105" spans="1:26">
      <c r="A105" s="193"/>
      <c r="B105" s="193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</row>
    <row r="106" spans="1:26">
      <c r="A106" s="193"/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</row>
    <row r="107" spans="1:26">
      <c r="A107" s="193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</row>
    <row r="108" spans="1:26">
      <c r="A108" s="193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</row>
    <row r="109" spans="1:26">
      <c r="A109" s="193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</row>
    <row r="110" spans="1:26">
      <c r="A110" s="193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</row>
    <row r="111" spans="1:26">
      <c r="A111" s="193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</row>
    <row r="112" spans="1:26">
      <c r="A112" s="193"/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</row>
    <row r="113" spans="1:26">
      <c r="A113" s="193"/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</row>
    <row r="114" spans="1:26">
      <c r="A114" s="193"/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</row>
    <row r="115" spans="1:26">
      <c r="A115" s="193"/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</row>
    <row r="116" spans="1:26">
      <c r="A116" s="193"/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</row>
    <row r="117" spans="1:26">
      <c r="A117" s="193"/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</row>
    <row r="118" spans="1:26">
      <c r="A118" s="193"/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</row>
    <row r="119" spans="1:26">
      <c r="A119" s="193"/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</row>
    <row r="120" spans="1:26">
      <c r="A120" s="193"/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</row>
    <row r="121" spans="1:26">
      <c r="A121" s="193"/>
      <c r="B121" s="193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</row>
    <row r="122" spans="1:26">
      <c r="A122" s="193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</row>
    <row r="123" spans="1:26">
      <c r="A123" s="193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</row>
    <row r="124" spans="1:26">
      <c r="A124" s="193"/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</row>
    <row r="125" spans="1:26">
      <c r="A125" s="193"/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</row>
    <row r="126" spans="1:26">
      <c r="A126" s="193"/>
      <c r="B126" s="193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</row>
    <row r="127" spans="1:26">
      <c r="A127" s="193"/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</row>
    <row r="128" spans="1:26">
      <c r="A128" s="193"/>
      <c r="B128" s="193"/>
      <c r="C128" s="193"/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</row>
    <row r="129" spans="1:26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3"/>
    </row>
    <row r="130" spans="1:26">
      <c r="A130" s="193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</row>
    <row r="131" spans="1:26">
      <c r="A131" s="193"/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</row>
    <row r="132" spans="1:26">
      <c r="A132" s="193"/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</row>
    <row r="133" spans="1:26">
      <c r="A133" s="193"/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</row>
    <row r="134" spans="1:26">
      <c r="A134" s="193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</row>
    <row r="135" spans="1:26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</row>
    <row r="136" spans="1:26">
      <c r="A136" s="193"/>
      <c r="B136" s="193"/>
      <c r="C136" s="193"/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</row>
    <row r="137" spans="1:26">
      <c r="A137" s="193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</row>
    <row r="138" spans="1:26">
      <c r="A138" s="193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</row>
    <row r="139" spans="1:26">
      <c r="A139" s="193"/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</row>
    <row r="140" spans="1:26">
      <c r="A140" s="193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</row>
    <row r="141" spans="1:26">
      <c r="A141" s="193"/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</row>
    <row r="142" spans="1:26">
      <c r="A142" s="193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</row>
    <row r="143" spans="1:26">
      <c r="A143" s="193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</row>
    <row r="144" spans="1:26">
      <c r="A144" s="193"/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</row>
    <row r="145" spans="1:26">
      <c r="A145" s="193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</row>
    <row r="146" spans="1:26">
      <c r="A146" s="193"/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</row>
    <row r="147" spans="1:26">
      <c r="A147" s="193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</row>
    <row r="148" spans="1:26">
      <c r="A148" s="193"/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</row>
    <row r="149" spans="1:26">
      <c r="A149" s="193"/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</row>
    <row r="150" spans="1:26">
      <c r="A150" s="193"/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</row>
    <row r="151" spans="1:26">
      <c r="A151" s="193"/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</row>
    <row r="152" spans="1:26">
      <c r="A152" s="193"/>
      <c r="B152" s="193"/>
      <c r="C152" s="193"/>
      <c r="D152" s="193"/>
      <c r="E152" s="193"/>
      <c r="F152" s="193"/>
      <c r="G152" s="193"/>
      <c r="H152" s="193"/>
      <c r="I152" s="193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</row>
    <row r="153" spans="1:26">
      <c r="A153" s="193"/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</row>
    <row r="154" spans="1:26">
      <c r="A154" s="193"/>
      <c r="B154" s="193"/>
      <c r="C154" s="193"/>
      <c r="D154" s="193"/>
      <c r="E154" s="193"/>
      <c r="F154" s="193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</row>
    <row r="155" spans="1:26">
      <c r="A155" s="193"/>
      <c r="B155" s="193"/>
      <c r="C155" s="193"/>
      <c r="D155" s="193"/>
      <c r="E155" s="193"/>
      <c r="F155" s="193"/>
      <c r="G155" s="193"/>
      <c r="H155" s="193"/>
      <c r="I155" s="193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</row>
    <row r="156" spans="1:26">
      <c r="A156" s="193"/>
      <c r="B156" s="193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</row>
    <row r="157" spans="1:26">
      <c r="A157" s="193"/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</row>
    <row r="158" spans="1:26">
      <c r="A158" s="193"/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</row>
    <row r="159" spans="1:26">
      <c r="A159" s="193"/>
      <c r="B159" s="193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</row>
    <row r="160" spans="1:26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</row>
    <row r="161" spans="1:26">
      <c r="A161" s="193"/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</row>
    <row r="162" spans="1:26">
      <c r="A162" s="193"/>
      <c r="B162" s="193"/>
      <c r="C162" s="193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</row>
    <row r="163" spans="1:26">
      <c r="A163" s="193"/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</row>
    <row r="164" spans="1:26">
      <c r="A164" s="193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</row>
    <row r="165" spans="1:26">
      <c r="A165" s="193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</row>
    <row r="166" spans="1:26">
      <c r="A166" s="193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</row>
    <row r="167" spans="1:26">
      <c r="A167" s="193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</row>
    <row r="168" spans="1:26">
      <c r="A168" s="193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</row>
    <row r="169" spans="1:26">
      <c r="A169" s="193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</row>
    <row r="170" spans="1:26">
      <c r="A170" s="193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</row>
    <row r="171" spans="1:26">
      <c r="A171" s="193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</row>
    <row r="172" spans="1:26">
      <c r="A172" s="193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</row>
    <row r="173" spans="1:26">
      <c r="A173" s="193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</row>
    <row r="174" spans="1:26">
      <c r="A174" s="193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</row>
    <row r="175" spans="1:26">
      <c r="A175" s="193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</row>
    <row r="176" spans="1:26">
      <c r="A176" s="193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</row>
    <row r="177" spans="1:26">
      <c r="A177" s="193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</row>
    <row r="178" spans="1:26">
      <c r="A178" s="193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</row>
    <row r="179" spans="1:26">
      <c r="A179" s="193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</row>
    <row r="180" spans="1:26">
      <c r="A180" s="193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</row>
    <row r="181" spans="1:26">
      <c r="A181" s="193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</row>
    <row r="182" spans="1:26">
      <c r="A182" s="193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</row>
    <row r="183" spans="1:26">
      <c r="A183" s="193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</row>
    <row r="184" spans="1:26">
      <c r="A184" s="193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</row>
    <row r="185" spans="1:26">
      <c r="A185" s="193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</row>
    <row r="186" spans="1:26">
      <c r="A186" s="193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</row>
    <row r="187" spans="1:26">
      <c r="A187" s="193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</row>
    <row r="188" spans="1:26">
      <c r="A188" s="193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</row>
    <row r="189" spans="1:26">
      <c r="A189" s="193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</row>
    <row r="190" spans="1:26">
      <c r="A190" s="193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</row>
    <row r="191" spans="1:26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</row>
    <row r="192" spans="1:26">
      <c r="A192" s="193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</row>
    <row r="193" spans="1:26">
      <c r="A193" s="193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</row>
    <row r="194" spans="1:26">
      <c r="A194" s="193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</row>
    <row r="195" spans="1:26">
      <c r="A195" s="193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</row>
    <row r="196" spans="1:26">
      <c r="A196" s="193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</row>
    <row r="197" spans="1:26">
      <c r="A197" s="193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</row>
    <row r="198" spans="1:26">
      <c r="A198" s="193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</row>
    <row r="199" spans="1:26">
      <c r="A199" s="193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</row>
    <row r="200" spans="1:26">
      <c r="A200" s="193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</row>
    <row r="201" spans="1:26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</row>
    <row r="202" spans="1:26">
      <c r="A202" s="193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</row>
    <row r="203" spans="1:26">
      <c r="A203" s="193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</row>
    <row r="204" spans="1:26">
      <c r="A204" s="193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</row>
    <row r="205" spans="1:26">
      <c r="A205" s="193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</row>
    <row r="206" spans="1:26">
      <c r="A206" s="193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</row>
    <row r="207" spans="1:26">
      <c r="A207" s="193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</row>
    <row r="208" spans="1:26">
      <c r="A208" s="193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</row>
    <row r="209" spans="1:26">
      <c r="A209" s="193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</row>
    <row r="210" spans="1:26">
      <c r="A210" s="193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</row>
    <row r="211" spans="1:26">
      <c r="A211" s="193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</row>
    <row r="212" spans="1:26">
      <c r="A212" s="193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</row>
    <row r="213" spans="1:26">
      <c r="A213" s="193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</row>
    <row r="214" spans="1:26">
      <c r="A214" s="193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</row>
    <row r="215" spans="1:26">
      <c r="A215" s="193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</row>
    <row r="216" spans="1:26">
      <c r="A216" s="193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</row>
    <row r="217" spans="1:26">
      <c r="A217" s="193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</row>
    <row r="218" spans="1:26">
      <c r="A218" s="193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</row>
    <row r="219" spans="1:26">
      <c r="A219" s="193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</row>
    <row r="220" spans="1:26">
      <c r="A220" s="193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</row>
    <row r="221" spans="1:26">
      <c r="A221" s="193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</row>
    <row r="222" spans="1:26">
      <c r="A222" s="193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</row>
    <row r="223" spans="1:26">
      <c r="A223" s="193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</row>
    <row r="224" spans="1:26">
      <c r="A224" s="193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</row>
    <row r="225" spans="1:26">
      <c r="A225" s="193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</row>
    <row r="226" spans="1:26">
      <c r="A226" s="193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</row>
    <row r="227" spans="1:26">
      <c r="A227" s="193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</row>
    <row r="228" spans="1:26">
      <c r="A228" s="193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</row>
    <row r="229" spans="1:26">
      <c r="A229" s="193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</row>
    <row r="230" spans="1:26">
      <c r="A230" s="193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</row>
    <row r="231" spans="1:26">
      <c r="A231" s="193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</row>
    <row r="232" spans="1:26">
      <c r="A232" s="193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</row>
    <row r="233" spans="1:26">
      <c r="A233" s="193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</row>
    <row r="234" spans="1:26">
      <c r="A234" s="193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</row>
    <row r="235" spans="1:26">
      <c r="A235" s="193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</row>
    <row r="236" spans="1:26">
      <c r="A236" s="193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3"/>
    </row>
    <row r="237" spans="1:26">
      <c r="A237" s="193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</row>
    <row r="238" spans="1:26">
      <c r="A238" s="193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</row>
    <row r="239" spans="1:26">
      <c r="A239" s="193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</row>
    <row r="240" spans="1:26">
      <c r="A240" s="193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</row>
    <row r="241" spans="1:26">
      <c r="A241" s="193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</row>
    <row r="242" spans="1:26">
      <c r="A242" s="193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</row>
    <row r="243" spans="1:26">
      <c r="A243" s="193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</row>
    <row r="244" spans="1:26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</row>
    <row r="245" spans="1:26">
      <c r="A245" s="193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</row>
    <row r="246" spans="1:26">
      <c r="A246" s="193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</row>
    <row r="247" spans="1:26">
      <c r="A247" s="193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</row>
    <row r="248" spans="1:26">
      <c r="A248" s="193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</row>
    <row r="249" spans="1:26">
      <c r="A249" s="193"/>
      <c r="B249" s="193"/>
      <c r="C249" s="193"/>
      <c r="D249" s="193"/>
      <c r="E249" s="193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</row>
    <row r="250" spans="1:26">
      <c r="A250" s="193"/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</row>
    <row r="251" spans="1:26">
      <c r="A251" s="193"/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</row>
    <row r="252" spans="1:26">
      <c r="A252" s="193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</row>
    <row r="253" spans="1:26">
      <c r="A253" s="193"/>
      <c r="B253" s="193"/>
      <c r="C253" s="193"/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</row>
    <row r="254" spans="1:26">
      <c r="A254" s="193"/>
      <c r="B254" s="193"/>
      <c r="C254" s="193"/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</row>
    <row r="255" spans="1:26">
      <c r="A255" s="193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</row>
    <row r="256" spans="1:26">
      <c r="A256" s="193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</row>
    <row r="257" spans="1:26">
      <c r="A257" s="193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</row>
    <row r="258" spans="1:26">
      <c r="A258" s="193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</row>
    <row r="259" spans="1:26">
      <c r="A259" s="193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</row>
    <row r="260" spans="1:26">
      <c r="A260" s="193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</row>
    <row r="261" spans="1:26">
      <c r="A261" s="193"/>
      <c r="B261" s="193"/>
      <c r="C261" s="193"/>
      <c r="D261" s="193"/>
      <c r="E261" s="193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</row>
    <row r="262" spans="1:26">
      <c r="A262" s="193"/>
      <c r="B262" s="193"/>
      <c r="C262" s="193"/>
      <c r="D262" s="193"/>
      <c r="E262" s="193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</row>
    <row r="263" spans="1:26">
      <c r="A263" s="193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</row>
    <row r="264" spans="1:26">
      <c r="A264" s="193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</row>
    <row r="265" spans="1:26">
      <c r="A265" s="193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</row>
    <row r="266" spans="1:26">
      <c r="A266" s="193"/>
      <c r="B266" s="193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</row>
    <row r="267" spans="1:26">
      <c r="A267" s="193"/>
      <c r="B267" s="193"/>
      <c r="C267" s="193"/>
      <c r="D267" s="193"/>
      <c r="E267" s="193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</row>
    <row r="268" spans="1:26">
      <c r="A268" s="193"/>
      <c r="B268" s="193"/>
      <c r="C268" s="193"/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</row>
    <row r="269" spans="1:26">
      <c r="A269" s="193"/>
      <c r="B269" s="193"/>
      <c r="C269" s="193"/>
      <c r="D269" s="193"/>
      <c r="E269" s="193"/>
      <c r="F269" s="193"/>
      <c r="G269" s="193"/>
      <c r="H269" s="193"/>
      <c r="I269" s="193"/>
      <c r="J269" s="193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</row>
    <row r="270" spans="1:26">
      <c r="A270" s="193"/>
      <c r="B270" s="193"/>
      <c r="C270" s="193"/>
      <c r="D270" s="193"/>
      <c r="E270" s="193"/>
      <c r="F270" s="193"/>
      <c r="G270" s="193"/>
      <c r="H270" s="193"/>
      <c r="I270" s="193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</row>
    <row r="271" spans="1:26">
      <c r="A271" s="193"/>
      <c r="B271" s="193"/>
      <c r="C271" s="193"/>
      <c r="D271" s="193"/>
      <c r="E271" s="193"/>
      <c r="F271" s="193"/>
      <c r="G271" s="193"/>
      <c r="H271" s="193"/>
      <c r="I271" s="193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</row>
    <row r="272" spans="1:26">
      <c r="A272" s="193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</row>
    <row r="273" spans="1:26">
      <c r="A273" s="193"/>
      <c r="B273" s="193"/>
      <c r="C273" s="193"/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</row>
    <row r="274" spans="1:26">
      <c r="A274" s="193"/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</row>
    <row r="275" spans="1:26">
      <c r="A275" s="193"/>
      <c r="B275" s="193"/>
      <c r="C275" s="193"/>
      <c r="D275" s="193"/>
      <c r="E275" s="193"/>
      <c r="F275" s="193"/>
      <c r="G275" s="193"/>
      <c r="H275" s="193"/>
      <c r="I275" s="193"/>
      <c r="J275" s="193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</row>
    <row r="276" spans="1:26">
      <c r="A276" s="193"/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</row>
    <row r="277" spans="1:26">
      <c r="A277" s="193"/>
      <c r="B277" s="193"/>
      <c r="C277" s="193"/>
      <c r="D277" s="193"/>
      <c r="E277" s="193"/>
      <c r="F277" s="193"/>
      <c r="G277" s="193"/>
      <c r="H277" s="193"/>
      <c r="I277" s="193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</row>
    <row r="278" spans="1:26">
      <c r="A278" s="193"/>
      <c r="B278" s="193"/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</row>
    <row r="279" spans="1:26">
      <c r="A279" s="193"/>
      <c r="B279" s="193"/>
      <c r="C279" s="193"/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</row>
    <row r="280" spans="1:26">
      <c r="A280" s="193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</row>
    <row r="281" spans="1:26">
      <c r="A281" s="193"/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</row>
    <row r="282" spans="1:26">
      <c r="A282" s="193"/>
      <c r="B282" s="193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</row>
    <row r="283" spans="1:26">
      <c r="A283" s="193"/>
      <c r="B283" s="193"/>
      <c r="C283" s="193"/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</row>
    <row r="284" spans="1:26">
      <c r="A284" s="193"/>
      <c r="B284" s="193"/>
      <c r="C284" s="193"/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</row>
    <row r="285" spans="1:26">
      <c r="A285" s="193"/>
      <c r="B285" s="193"/>
      <c r="C285" s="193"/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</row>
    <row r="286" spans="1:26">
      <c r="A286" s="193"/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</row>
    <row r="287" spans="1:26">
      <c r="A287" s="193"/>
      <c r="B287" s="193"/>
      <c r="C287" s="193"/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</row>
    <row r="288" spans="1:26">
      <c r="A288" s="193"/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</row>
    <row r="289" spans="1:26">
      <c r="A289" s="193"/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</row>
    <row r="290" spans="1:26">
      <c r="A290" s="193"/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</row>
    <row r="291" spans="1:26">
      <c r="A291" s="193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</row>
    <row r="292" spans="1:26">
      <c r="A292" s="193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</row>
    <row r="293" spans="1:26">
      <c r="A293" s="193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</row>
    <row r="294" spans="1:26">
      <c r="A294" s="193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</row>
    <row r="295" spans="1:26">
      <c r="A295" s="193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</row>
    <row r="296" spans="1:26">
      <c r="A296" s="193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</row>
    <row r="297" spans="1:26">
      <c r="A297" s="193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</row>
    <row r="298" spans="1:26">
      <c r="A298" s="193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</row>
    <row r="299" spans="1:26">
      <c r="A299" s="193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</row>
    <row r="300" spans="1:26">
      <c r="A300" s="193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</row>
    <row r="301" spans="1:26">
      <c r="A301" s="193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</row>
    <row r="302" spans="1:26">
      <c r="A302" s="193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</row>
    <row r="303" spans="1:26">
      <c r="A303" s="193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</row>
    <row r="304" spans="1:26">
      <c r="A304" s="193"/>
      <c r="B304" s="193"/>
      <c r="C304" s="193"/>
      <c r="D304" s="193"/>
      <c r="E304" s="193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</row>
    <row r="305" spans="1:26">
      <c r="A305" s="193"/>
      <c r="B305" s="193"/>
      <c r="C305" s="193"/>
      <c r="D305" s="193"/>
      <c r="E305" s="193"/>
      <c r="F305" s="193"/>
      <c r="G305" s="193"/>
      <c r="H305" s="193"/>
      <c r="I305" s="193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</row>
    <row r="306" spans="1:26">
      <c r="A306" s="193"/>
      <c r="B306" s="193"/>
      <c r="C306" s="193"/>
      <c r="D306" s="193"/>
      <c r="E306" s="193"/>
      <c r="F306" s="193"/>
      <c r="G306" s="193"/>
      <c r="H306" s="193"/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</row>
    <row r="307" spans="1:26">
      <c r="A307" s="193"/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</row>
    <row r="308" spans="1:26">
      <c r="A308" s="193"/>
      <c r="B308" s="193"/>
      <c r="C308" s="193"/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</row>
    <row r="309" spans="1:26">
      <c r="A309" s="193"/>
      <c r="B309" s="193"/>
      <c r="C309" s="193"/>
      <c r="D309" s="193"/>
      <c r="E309" s="193"/>
      <c r="F309" s="193"/>
      <c r="G309" s="193"/>
      <c r="H309" s="193"/>
      <c r="I309" s="193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</row>
    <row r="310" spans="1:26">
      <c r="A310" s="193"/>
      <c r="B310" s="193"/>
      <c r="C310" s="193"/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</row>
    <row r="311" spans="1:26">
      <c r="A311" s="193"/>
      <c r="B311" s="193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</row>
    <row r="312" spans="1:26">
      <c r="A312" s="193"/>
      <c r="B312" s="193"/>
      <c r="C312" s="193"/>
      <c r="D312" s="193"/>
      <c r="E312" s="193"/>
      <c r="F312" s="193"/>
      <c r="G312" s="193"/>
      <c r="H312" s="193"/>
      <c r="I312" s="193"/>
      <c r="J312" s="193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</row>
    <row r="313" spans="1:26">
      <c r="A313" s="193"/>
      <c r="B313" s="193"/>
      <c r="C313" s="193"/>
      <c r="D313" s="193"/>
      <c r="E313" s="193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</row>
    <row r="314" spans="1:26">
      <c r="A314" s="193"/>
      <c r="B314" s="193"/>
      <c r="C314" s="193"/>
      <c r="D314" s="193"/>
      <c r="E314" s="193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</row>
    <row r="315" spans="1:26">
      <c r="A315" s="193"/>
      <c r="B315" s="193"/>
      <c r="C315" s="193"/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3"/>
    </row>
    <row r="316" spans="1:26">
      <c r="A316" s="193"/>
      <c r="B316" s="193"/>
      <c r="C316" s="193"/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</row>
    <row r="317" spans="1:26">
      <c r="A317" s="193"/>
      <c r="B317" s="193"/>
      <c r="C317" s="193"/>
      <c r="D317" s="193"/>
      <c r="E317" s="193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</row>
    <row r="318" spans="1:26">
      <c r="A318" s="193"/>
      <c r="B318" s="193"/>
      <c r="C318" s="193"/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</row>
    <row r="319" spans="1:26">
      <c r="A319" s="193"/>
      <c r="B319" s="193"/>
      <c r="C319" s="193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</row>
    <row r="320" spans="1:26">
      <c r="A320" s="193"/>
      <c r="B320" s="193"/>
      <c r="C320" s="193"/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</row>
    <row r="321" spans="1:26">
      <c r="A321" s="193"/>
      <c r="B321" s="193"/>
      <c r="C321" s="193"/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</row>
    <row r="322" spans="1:26">
      <c r="A322" s="193"/>
      <c r="B322" s="193"/>
      <c r="C322" s="193"/>
      <c r="D322" s="193"/>
      <c r="E322" s="193"/>
      <c r="F322" s="193"/>
      <c r="G322" s="193"/>
      <c r="H322" s="193"/>
      <c r="I322" s="193"/>
      <c r="J322" s="193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</row>
    <row r="323" spans="1:26">
      <c r="A323" s="193"/>
      <c r="B323" s="193"/>
      <c r="C323" s="193"/>
      <c r="D323" s="193"/>
      <c r="E323" s="193"/>
      <c r="F323" s="193"/>
      <c r="G323" s="193"/>
      <c r="H323" s="193"/>
      <c r="I323" s="193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3"/>
    </row>
    <row r="324" spans="1:26">
      <c r="A324" s="193"/>
      <c r="B324" s="193"/>
      <c r="C324" s="193"/>
      <c r="D324" s="193"/>
      <c r="E324" s="193"/>
      <c r="F324" s="193"/>
      <c r="G324" s="193"/>
      <c r="H324" s="193"/>
      <c r="I324" s="193"/>
      <c r="J324" s="193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</row>
    <row r="325" spans="1:26">
      <c r="A325" s="193"/>
      <c r="B325" s="193"/>
      <c r="C325" s="193"/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</row>
    <row r="326" spans="1:26">
      <c r="A326" s="193"/>
      <c r="B326" s="193"/>
      <c r="C326" s="193"/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</row>
    <row r="327" spans="1:26">
      <c r="A327" s="193"/>
      <c r="B327" s="193"/>
      <c r="C327" s="193"/>
      <c r="D327" s="193"/>
      <c r="E327" s="193"/>
      <c r="F327" s="193"/>
      <c r="G327" s="193"/>
      <c r="H327" s="193"/>
      <c r="I327" s="193"/>
      <c r="J327" s="193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</row>
    <row r="328" spans="1:26">
      <c r="A328" s="193"/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</row>
    <row r="329" spans="1:26">
      <c r="A329" s="193"/>
      <c r="B329" s="193"/>
      <c r="C329" s="193"/>
      <c r="D329" s="193"/>
      <c r="E329" s="193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</row>
    <row r="330" spans="1:26">
      <c r="A330" s="193"/>
      <c r="B330" s="193"/>
      <c r="C330" s="193"/>
      <c r="D330" s="193"/>
      <c r="E330" s="193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</row>
    <row r="331" spans="1:26">
      <c r="A331" s="193"/>
      <c r="B331" s="193"/>
      <c r="C331" s="193"/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</row>
    <row r="332" spans="1:26">
      <c r="A332" s="193"/>
      <c r="B332" s="193"/>
      <c r="C332" s="193"/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</row>
    <row r="333" spans="1:26">
      <c r="A333" s="193"/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</row>
    <row r="334" spans="1:26">
      <c r="A334" s="193"/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</row>
    <row r="335" spans="1:26">
      <c r="A335" s="193"/>
      <c r="B335" s="193"/>
      <c r="C335" s="193"/>
      <c r="D335" s="193"/>
      <c r="E335" s="193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</row>
    <row r="336" spans="1:26">
      <c r="A336" s="193"/>
      <c r="B336" s="193"/>
      <c r="C336" s="193"/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</row>
    <row r="337" spans="1:26">
      <c r="A337" s="193"/>
      <c r="B337" s="193"/>
      <c r="C337" s="193"/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</row>
    <row r="338" spans="1:26">
      <c r="A338" s="193"/>
      <c r="B338" s="193"/>
      <c r="C338" s="193"/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</row>
    <row r="339" spans="1:26">
      <c r="A339" s="193"/>
      <c r="B339" s="193"/>
      <c r="C339" s="193"/>
      <c r="D339" s="193"/>
      <c r="E339" s="193"/>
      <c r="F339" s="193"/>
      <c r="G339" s="193"/>
      <c r="H339" s="193"/>
      <c r="I339" s="193"/>
      <c r="J339" s="193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</row>
    <row r="340" spans="1:26">
      <c r="A340" s="193"/>
      <c r="B340" s="193"/>
      <c r="C340" s="193"/>
      <c r="D340" s="193"/>
      <c r="E340" s="193"/>
      <c r="F340" s="193"/>
      <c r="G340" s="193"/>
      <c r="H340" s="193"/>
      <c r="I340" s="193"/>
      <c r="J340" s="193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</row>
    <row r="341" spans="1:26">
      <c r="A341" s="193"/>
      <c r="B341" s="193"/>
      <c r="C341" s="193"/>
      <c r="D341" s="193"/>
      <c r="E341" s="193"/>
      <c r="F341" s="193"/>
      <c r="G341" s="193"/>
      <c r="H341" s="193"/>
      <c r="I341" s="193"/>
      <c r="J341" s="193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</row>
    <row r="342" spans="1:26">
      <c r="A342" s="193"/>
      <c r="B342" s="193"/>
      <c r="C342" s="193"/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</row>
    <row r="343" spans="1:26">
      <c r="A343" s="193"/>
      <c r="B343" s="193"/>
      <c r="C343" s="193"/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</row>
    <row r="344" spans="1:26">
      <c r="A344" s="193"/>
      <c r="B344" s="193"/>
      <c r="C344" s="193"/>
      <c r="D344" s="193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</row>
    <row r="345" spans="1:26">
      <c r="A345" s="193"/>
      <c r="B345" s="193"/>
      <c r="C345" s="193"/>
      <c r="D345" s="193"/>
      <c r="E345" s="193"/>
      <c r="F345" s="193"/>
      <c r="G345" s="193"/>
      <c r="H345" s="193"/>
      <c r="I345" s="193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</row>
    <row r="346" spans="1:26">
      <c r="A346" s="193"/>
      <c r="B346" s="193"/>
      <c r="C346" s="193"/>
      <c r="D346" s="193"/>
      <c r="E346" s="193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</row>
    <row r="347" spans="1:26">
      <c r="A347" s="193"/>
      <c r="B347" s="193"/>
      <c r="C347" s="193"/>
      <c r="D347" s="193"/>
      <c r="E347" s="193"/>
      <c r="F347" s="193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</row>
    <row r="348" spans="1:26">
      <c r="A348" s="193"/>
      <c r="B348" s="193"/>
      <c r="C348" s="193"/>
      <c r="D348" s="193"/>
      <c r="E348" s="193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</row>
    <row r="349" spans="1:26">
      <c r="A349" s="193"/>
      <c r="B349" s="193"/>
      <c r="C349" s="193"/>
      <c r="D349" s="193"/>
      <c r="E349" s="193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</row>
    <row r="350" spans="1:26">
      <c r="A350" s="193"/>
      <c r="B350" s="193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</row>
    <row r="351" spans="1:26">
      <c r="A351" s="193"/>
      <c r="B351" s="193"/>
      <c r="C351" s="193"/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</row>
    <row r="352" spans="1:26">
      <c r="A352" s="193"/>
      <c r="B352" s="193"/>
      <c r="C352" s="193"/>
      <c r="D352" s="193"/>
      <c r="E352" s="193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</row>
    <row r="353" spans="1:26">
      <c r="A353" s="193"/>
      <c r="B353" s="193"/>
      <c r="C353" s="193"/>
      <c r="D353" s="193"/>
      <c r="E353" s="193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</row>
    <row r="354" spans="1:26">
      <c r="A354" s="193"/>
      <c r="B354" s="193"/>
      <c r="C354" s="193"/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</row>
    <row r="355" spans="1:26">
      <c r="A355" s="193"/>
      <c r="B355" s="193"/>
      <c r="C355" s="193"/>
      <c r="D355" s="193"/>
      <c r="E355" s="193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</row>
    <row r="356" spans="1:26">
      <c r="A356" s="193"/>
      <c r="B356" s="193"/>
      <c r="C356" s="193"/>
      <c r="D356" s="193"/>
      <c r="E356" s="193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</row>
    <row r="357" spans="1:26">
      <c r="A357" s="193"/>
      <c r="B357" s="193"/>
      <c r="C357" s="193"/>
      <c r="D357" s="193"/>
      <c r="E357" s="193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</row>
    <row r="358" spans="1:26">
      <c r="A358" s="193"/>
      <c r="B358" s="193"/>
      <c r="C358" s="193"/>
      <c r="D358" s="193"/>
      <c r="E358" s="193"/>
      <c r="F358" s="193"/>
      <c r="G358" s="193"/>
      <c r="H358" s="193"/>
      <c r="I358" s="193"/>
      <c r="J358" s="19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</row>
    <row r="359" spans="1:26">
      <c r="A359" s="193"/>
      <c r="B359" s="193"/>
      <c r="C359" s="193"/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</row>
    <row r="360" spans="1:26">
      <c r="A360" s="193"/>
      <c r="B360" s="193"/>
      <c r="C360" s="193"/>
      <c r="D360" s="193"/>
      <c r="E360" s="193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</row>
    <row r="361" spans="1:26">
      <c r="A361" s="193"/>
      <c r="B361" s="193"/>
      <c r="C361" s="193"/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</row>
    <row r="362" spans="1:26">
      <c r="A362" s="193"/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</row>
    <row r="363" spans="1:26">
      <c r="A363" s="193"/>
      <c r="B363" s="193"/>
      <c r="C363" s="193"/>
      <c r="D363" s="193"/>
      <c r="E363" s="193"/>
      <c r="F363" s="193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</row>
    <row r="364" spans="1:26">
      <c r="A364" s="193"/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</row>
    <row r="365" spans="1:26">
      <c r="A365" s="193"/>
      <c r="B365" s="193"/>
      <c r="C365" s="193"/>
      <c r="D365" s="193"/>
      <c r="E365" s="193"/>
      <c r="F365" s="193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</row>
    <row r="366" spans="1:26">
      <c r="A366" s="193"/>
      <c r="B366" s="193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</row>
    <row r="367" spans="1:26">
      <c r="A367" s="193"/>
      <c r="B367" s="193"/>
      <c r="C367" s="193"/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</row>
    <row r="368" spans="1:26">
      <c r="A368" s="193"/>
      <c r="B368" s="193"/>
      <c r="C368" s="193"/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</row>
    <row r="369" spans="1:26">
      <c r="A369" s="193"/>
      <c r="B369" s="193"/>
      <c r="C369" s="193"/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</row>
    <row r="370" spans="1:26">
      <c r="A370" s="193"/>
      <c r="B370" s="193"/>
      <c r="C370" s="193"/>
      <c r="D370" s="193"/>
      <c r="E370" s="193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</row>
    <row r="371" spans="1:26">
      <c r="A371" s="193"/>
      <c r="B371" s="193"/>
      <c r="C371" s="193"/>
      <c r="D371" s="193"/>
      <c r="E371" s="193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</row>
    <row r="372" spans="1:26">
      <c r="A372" s="193"/>
      <c r="B372" s="193"/>
      <c r="C372" s="193"/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</row>
    <row r="373" spans="1:26">
      <c r="A373" s="193"/>
      <c r="B373" s="193"/>
      <c r="C373" s="193"/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</row>
    <row r="374" spans="1:26">
      <c r="A374" s="193"/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</row>
    <row r="375" spans="1:26">
      <c r="A375" s="193"/>
      <c r="B375" s="193"/>
      <c r="C375" s="193"/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</row>
    <row r="376" spans="1:26">
      <c r="A376" s="193"/>
      <c r="B376" s="193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</row>
    <row r="377" spans="1:26">
      <c r="A377" s="193"/>
      <c r="B377" s="193"/>
      <c r="C377" s="193"/>
      <c r="D377" s="193"/>
      <c r="E377" s="193"/>
      <c r="F377" s="193"/>
      <c r="G377" s="193"/>
      <c r="H377" s="193"/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</row>
    <row r="378" spans="1:26">
      <c r="A378" s="193"/>
      <c r="B378" s="193"/>
      <c r="C378" s="193"/>
      <c r="D378" s="193"/>
      <c r="E378" s="193"/>
      <c r="F378" s="193"/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</row>
    <row r="379" spans="1:26">
      <c r="A379" s="193"/>
      <c r="B379" s="193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</row>
    <row r="380" spans="1:26">
      <c r="A380" s="193"/>
      <c r="B380" s="193"/>
      <c r="C380" s="193"/>
      <c r="D380" s="193"/>
      <c r="E380" s="193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</row>
    <row r="381" spans="1:26">
      <c r="A381" s="193"/>
      <c r="B381" s="193"/>
      <c r="C381" s="193"/>
      <c r="D381" s="193"/>
      <c r="E381" s="193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</row>
    <row r="382" spans="1:26">
      <c r="A382" s="193"/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</row>
    <row r="383" spans="1:26">
      <c r="A383" s="193"/>
      <c r="B383" s="193"/>
      <c r="C383" s="193"/>
      <c r="D383" s="193"/>
      <c r="E383" s="193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</row>
    <row r="384" spans="1:26">
      <c r="A384" s="193"/>
      <c r="B384" s="193"/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</row>
    <row r="385" spans="1:26">
      <c r="A385" s="193"/>
      <c r="B385" s="193"/>
      <c r="C385" s="193"/>
      <c r="D385" s="193"/>
      <c r="E385" s="193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</row>
    <row r="386" spans="1:26">
      <c r="A386" s="193"/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</row>
    <row r="387" spans="1:26">
      <c r="A387" s="193"/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</row>
    <row r="388" spans="1:26">
      <c r="A388" s="193"/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</row>
    <row r="389" spans="1:26">
      <c r="A389" s="193"/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</row>
    <row r="390" spans="1:26">
      <c r="A390" s="193"/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</row>
    <row r="391" spans="1:26">
      <c r="A391" s="193"/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</row>
    <row r="392" spans="1:26">
      <c r="A392" s="193"/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</row>
    <row r="393" spans="1:26">
      <c r="A393" s="193"/>
      <c r="B393" s="193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</row>
    <row r="394" spans="1:26">
      <c r="A394" s="193"/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</row>
    <row r="395" spans="1:26">
      <c r="A395" s="193"/>
      <c r="B395" s="193"/>
      <c r="C395" s="193"/>
      <c r="D395" s="193"/>
      <c r="E395" s="193"/>
      <c r="F395" s="193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</row>
    <row r="396" spans="1:26">
      <c r="A396" s="193"/>
      <c r="B396" s="193"/>
      <c r="C396" s="193"/>
      <c r="D396" s="193"/>
      <c r="E396" s="193"/>
      <c r="F396" s="193"/>
      <c r="G396" s="193"/>
      <c r="H396" s="193"/>
      <c r="I396" s="193"/>
      <c r="J396" s="193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</row>
    <row r="397" spans="1:26">
      <c r="A397" s="193"/>
      <c r="B397" s="193"/>
      <c r="C397" s="193"/>
      <c r="D397" s="193"/>
      <c r="E397" s="193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</row>
    <row r="398" spans="1:26">
      <c r="A398" s="193"/>
      <c r="B398" s="193"/>
      <c r="C398" s="193"/>
      <c r="D398" s="193"/>
      <c r="E398" s="193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</row>
    <row r="399" spans="1:26">
      <c r="A399" s="193"/>
      <c r="B399" s="193"/>
      <c r="C399" s="193"/>
      <c r="D399" s="193"/>
      <c r="E399" s="193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</row>
    <row r="400" spans="1:26">
      <c r="A400" s="193"/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</row>
    <row r="401" spans="1:26">
      <c r="A401" s="193"/>
      <c r="B401" s="193"/>
      <c r="C401" s="193"/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</row>
    <row r="402" spans="1:26">
      <c r="A402" s="193"/>
      <c r="B402" s="193"/>
      <c r="C402" s="193"/>
      <c r="D402" s="193"/>
      <c r="E402" s="193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</row>
    <row r="403" spans="1:26">
      <c r="A403" s="193"/>
      <c r="B403" s="193"/>
      <c r="C403" s="193"/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</row>
    <row r="404" spans="1:26">
      <c r="A404" s="193"/>
      <c r="B404" s="193"/>
      <c r="C404" s="193"/>
      <c r="D404" s="193"/>
      <c r="E404" s="193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</row>
    <row r="405" spans="1:26">
      <c r="A405" s="193"/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</row>
    <row r="406" spans="1:26">
      <c r="A406" s="193"/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</row>
    <row r="407" spans="1:26">
      <c r="A407" s="193"/>
      <c r="B407" s="193"/>
      <c r="C407" s="193"/>
      <c r="D407" s="193"/>
      <c r="E407" s="193"/>
      <c r="F407" s="193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</row>
    <row r="408" spans="1:26">
      <c r="A408" s="193"/>
      <c r="B408" s="193"/>
      <c r="C408" s="193"/>
      <c r="D408" s="193"/>
      <c r="E408" s="193"/>
      <c r="F408" s="193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</row>
    <row r="409" spans="1:26">
      <c r="A409" s="193"/>
      <c r="B409" s="193"/>
      <c r="C409" s="193"/>
      <c r="D409" s="193"/>
      <c r="E409" s="193"/>
      <c r="F409" s="193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</row>
    <row r="410" spans="1:26">
      <c r="A410" s="193"/>
      <c r="B410" s="193"/>
      <c r="C410" s="193"/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</row>
    <row r="411" spans="1:26">
      <c r="A411" s="193"/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</row>
    <row r="412" spans="1:26">
      <c r="A412" s="193"/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</row>
    <row r="413" spans="1:26">
      <c r="A413" s="193"/>
      <c r="B413" s="193"/>
      <c r="C413" s="193"/>
      <c r="D413" s="193"/>
      <c r="E413" s="193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</row>
    <row r="414" spans="1:26">
      <c r="A414" s="193"/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</row>
    <row r="415" spans="1:26">
      <c r="A415" s="193"/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</row>
    <row r="416" spans="1:26">
      <c r="A416" s="193"/>
      <c r="B416" s="193"/>
      <c r="C416" s="193"/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</row>
    <row r="417" spans="1:26">
      <c r="A417" s="193"/>
      <c r="B417" s="193"/>
      <c r="C417" s="193"/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</row>
    <row r="418" spans="1:26">
      <c r="A418" s="193"/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</row>
    <row r="419" spans="1:26">
      <c r="A419" s="193"/>
      <c r="B419" s="193"/>
      <c r="C419" s="193"/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</row>
    <row r="420" spans="1:26">
      <c r="A420" s="193"/>
      <c r="B420" s="193"/>
      <c r="C420" s="193"/>
      <c r="D420" s="193"/>
      <c r="E420" s="193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</row>
    <row r="421" spans="1:26">
      <c r="A421" s="193"/>
      <c r="B421" s="193"/>
      <c r="C421" s="193"/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</row>
    <row r="422" spans="1:26">
      <c r="A422" s="193"/>
      <c r="B422" s="193"/>
      <c r="C422" s="193"/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</row>
    <row r="423" spans="1:26">
      <c r="A423" s="193"/>
      <c r="B423" s="193"/>
      <c r="C423" s="193"/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</row>
    <row r="424" spans="1:26">
      <c r="A424" s="193"/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</row>
    <row r="425" spans="1:26">
      <c r="A425" s="193"/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</row>
    <row r="426" spans="1:26">
      <c r="A426" s="193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</row>
    <row r="427" spans="1:26">
      <c r="A427" s="193"/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</row>
    <row r="428" spans="1:26">
      <c r="A428" s="193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</row>
    <row r="429" spans="1:26">
      <c r="A429" s="193"/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</row>
    <row r="430" spans="1:26">
      <c r="A430" s="193"/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</row>
    <row r="431" spans="1:26">
      <c r="A431" s="193"/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</row>
    <row r="432" spans="1:26">
      <c r="A432" s="193"/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</row>
    <row r="433" spans="1:26">
      <c r="A433" s="193"/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</row>
    <row r="434" spans="1:26">
      <c r="A434" s="193"/>
      <c r="B434" s="193"/>
      <c r="C434" s="193"/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</row>
    <row r="435" spans="1:26">
      <c r="A435" s="193"/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</row>
    <row r="436" spans="1:26">
      <c r="A436" s="193"/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</row>
    <row r="437" spans="1:26">
      <c r="A437" s="193"/>
      <c r="B437" s="193"/>
      <c r="C437" s="193"/>
      <c r="D437" s="193"/>
      <c r="E437" s="193"/>
      <c r="F437" s="193"/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</row>
    <row r="438" spans="1:26">
      <c r="A438" s="193"/>
      <c r="B438" s="193"/>
      <c r="C438" s="193"/>
      <c r="D438" s="193"/>
      <c r="E438" s="193"/>
      <c r="F438" s="193"/>
      <c r="G438" s="193"/>
      <c r="H438" s="193"/>
      <c r="I438" s="193"/>
      <c r="J438" s="193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</row>
    <row r="439" spans="1:26">
      <c r="A439" s="193"/>
      <c r="B439" s="193"/>
      <c r="C439" s="193"/>
      <c r="D439" s="193"/>
      <c r="E439" s="193"/>
      <c r="F439" s="193"/>
      <c r="G439" s="193"/>
      <c r="H439" s="193"/>
      <c r="I439" s="193"/>
      <c r="J439" s="193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</row>
    <row r="440" spans="1:26">
      <c r="A440" s="193"/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</row>
    <row r="441" spans="1:26">
      <c r="A441" s="193"/>
      <c r="B441" s="193"/>
      <c r="C441" s="193"/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</row>
    <row r="442" spans="1:26">
      <c r="A442" s="193"/>
      <c r="B442" s="193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</row>
    <row r="443" spans="1:26">
      <c r="A443" s="193"/>
      <c r="B443" s="193"/>
      <c r="C443" s="193"/>
      <c r="D443" s="193"/>
      <c r="E443" s="193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</row>
    <row r="444" spans="1:26">
      <c r="A444" s="193"/>
      <c r="B444" s="193"/>
      <c r="C444" s="193"/>
      <c r="D444" s="193"/>
      <c r="E444" s="193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</row>
    <row r="445" spans="1:26">
      <c r="A445" s="193"/>
      <c r="B445" s="193"/>
      <c r="C445" s="193"/>
      <c r="D445" s="193"/>
      <c r="E445" s="193"/>
      <c r="F445" s="193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</row>
    <row r="446" spans="1:26">
      <c r="A446" s="193"/>
      <c r="B446" s="193"/>
      <c r="C446" s="193"/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</row>
    <row r="447" spans="1:26">
      <c r="A447" s="193"/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</row>
    <row r="448" spans="1:26">
      <c r="A448" s="193"/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</row>
    <row r="449" spans="1:26">
      <c r="A449" s="193"/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3"/>
    </row>
    <row r="450" spans="1:26">
      <c r="A450" s="193"/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</row>
    <row r="451" spans="1:26">
      <c r="A451" s="193"/>
      <c r="B451" s="193"/>
      <c r="C451" s="193"/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</row>
    <row r="452" spans="1:26">
      <c r="A452" s="193"/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</row>
    <row r="453" spans="1:26">
      <c r="A453" s="193"/>
      <c r="B453" s="193"/>
      <c r="C453" s="193"/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</row>
    <row r="454" spans="1:26">
      <c r="A454" s="193"/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</row>
    <row r="455" spans="1:26">
      <c r="A455" s="193"/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</row>
    <row r="456" spans="1:26">
      <c r="A456" s="193"/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</row>
    <row r="457" spans="1:26">
      <c r="A457" s="193"/>
      <c r="B457" s="193"/>
      <c r="C457" s="193"/>
      <c r="D457" s="193"/>
      <c r="E457" s="193"/>
      <c r="F457" s="193"/>
      <c r="G457" s="193"/>
      <c r="H457" s="193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</row>
    <row r="458" spans="1:26">
      <c r="A458" s="193"/>
      <c r="B458" s="193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</row>
    <row r="459" spans="1:26">
      <c r="A459" s="193"/>
      <c r="B459" s="193"/>
      <c r="C459" s="193"/>
      <c r="D459" s="193"/>
      <c r="E459" s="193"/>
      <c r="F459" s="193"/>
      <c r="G459" s="193"/>
      <c r="H459" s="193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</row>
    <row r="460" spans="1:26">
      <c r="A460" s="193"/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</row>
    <row r="461" spans="1:26">
      <c r="A461" s="193"/>
      <c r="B461" s="193"/>
      <c r="C461" s="193"/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</row>
    <row r="462" spans="1:26">
      <c r="A462" s="193"/>
      <c r="B462" s="193"/>
      <c r="C462" s="193"/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</row>
    <row r="463" spans="1:26">
      <c r="A463" s="193"/>
      <c r="B463" s="193"/>
      <c r="C463" s="193"/>
      <c r="D463" s="193"/>
      <c r="E463" s="193"/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</row>
    <row r="464" spans="1:26">
      <c r="A464" s="193"/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</row>
    <row r="465" spans="1:26">
      <c r="A465" s="193"/>
      <c r="B465" s="193"/>
      <c r="C465" s="193"/>
      <c r="D465" s="193"/>
      <c r="E465" s="193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</row>
    <row r="466" spans="1:26">
      <c r="A466" s="193"/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</row>
    <row r="467" spans="1:26">
      <c r="A467" s="193"/>
      <c r="B467" s="193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</row>
    <row r="468" spans="1:26">
      <c r="A468" s="193"/>
      <c r="B468" s="193"/>
      <c r="C468" s="193"/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</row>
    <row r="469" spans="1:26">
      <c r="A469" s="193"/>
      <c r="B469" s="193"/>
      <c r="C469" s="193"/>
      <c r="D469" s="193"/>
      <c r="E469" s="193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</row>
    <row r="470" spans="1:26">
      <c r="A470" s="193"/>
      <c r="B470" s="193"/>
      <c r="C470" s="193"/>
      <c r="D470" s="193"/>
      <c r="E470" s="193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</row>
    <row r="471" spans="1:26">
      <c r="A471" s="193"/>
      <c r="B471" s="193"/>
      <c r="C471" s="193"/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</row>
    <row r="472" spans="1:26">
      <c r="A472" s="193"/>
      <c r="B472" s="193"/>
      <c r="C472" s="193"/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</row>
    <row r="473" spans="1:26">
      <c r="A473" s="193"/>
      <c r="B473" s="193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</row>
    <row r="474" spans="1:26">
      <c r="A474" s="193"/>
      <c r="B474" s="193"/>
      <c r="C474" s="193"/>
      <c r="D474" s="193"/>
      <c r="E474" s="193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</row>
    <row r="475" spans="1:26">
      <c r="A475" s="193"/>
      <c r="B475" s="193"/>
      <c r="C475" s="193"/>
      <c r="D475" s="193"/>
      <c r="E475" s="193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</row>
    <row r="476" spans="1:26">
      <c r="A476" s="193"/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</row>
    <row r="477" spans="1:26">
      <c r="A477" s="193"/>
      <c r="B477" s="193"/>
      <c r="C477" s="193"/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</row>
    <row r="478" spans="1:26">
      <c r="A478" s="193"/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</row>
    <row r="479" spans="1:26">
      <c r="A479" s="193"/>
      <c r="B479" s="193"/>
      <c r="C479" s="193"/>
      <c r="D479" s="193"/>
      <c r="E479" s="193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</row>
    <row r="480" spans="1:26">
      <c r="A480" s="193"/>
      <c r="B480" s="193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</row>
    <row r="481" spans="1:26">
      <c r="A481" s="193"/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</row>
    <row r="482" spans="1:26">
      <c r="A482" s="193"/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</row>
    <row r="483" spans="1:26">
      <c r="A483" s="193"/>
      <c r="B483" s="193"/>
      <c r="C483" s="193"/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</row>
    <row r="484" spans="1:26">
      <c r="A484" s="193"/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</row>
    <row r="485" spans="1:26">
      <c r="A485" s="193"/>
      <c r="B485" s="193"/>
      <c r="C485" s="193"/>
      <c r="D485" s="193"/>
      <c r="E485" s="193"/>
      <c r="F485" s="193"/>
      <c r="G485" s="193"/>
      <c r="H485" s="193"/>
      <c r="I485" s="193"/>
      <c r="J485" s="193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</row>
    <row r="486" spans="1:26">
      <c r="A486" s="193"/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</row>
    <row r="487" spans="1:26">
      <c r="A487" s="193"/>
      <c r="B487" s="193"/>
      <c r="C487" s="193"/>
      <c r="D487" s="193"/>
      <c r="E487" s="193"/>
      <c r="F487" s="193"/>
      <c r="G487" s="193"/>
      <c r="H487" s="193"/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</row>
    <row r="488" spans="1:26">
      <c r="A488" s="193"/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</row>
    <row r="489" spans="1:26">
      <c r="A489" s="193"/>
      <c r="B489" s="193"/>
      <c r="C489" s="193"/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3"/>
    </row>
    <row r="490" spans="1:26">
      <c r="A490" s="193"/>
      <c r="B490" s="193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</row>
    <row r="491" spans="1:26">
      <c r="A491" s="193"/>
      <c r="B491" s="193"/>
      <c r="C491" s="193"/>
      <c r="D491" s="193"/>
      <c r="E491" s="193"/>
      <c r="F491" s="193"/>
      <c r="G491" s="193"/>
      <c r="H491" s="193"/>
      <c r="I491" s="193"/>
      <c r="J491" s="193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</row>
    <row r="492" spans="1:26">
      <c r="A492" s="193"/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</row>
    <row r="493" spans="1:26">
      <c r="A493" s="193"/>
      <c r="B493" s="193"/>
      <c r="C493" s="193"/>
      <c r="D493" s="193"/>
      <c r="E493" s="193"/>
      <c r="F493" s="193"/>
      <c r="G493" s="193"/>
      <c r="H493" s="193"/>
      <c r="I493" s="193"/>
      <c r="J493" s="193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3"/>
    </row>
    <row r="494" spans="1:26">
      <c r="A494" s="193"/>
      <c r="B494" s="193"/>
      <c r="C494" s="193"/>
      <c r="D494" s="193"/>
      <c r="E494" s="193"/>
      <c r="F494" s="193"/>
      <c r="G494" s="193"/>
      <c r="H494" s="193"/>
      <c r="I494" s="193"/>
      <c r="J494" s="193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</row>
    <row r="495" spans="1:26">
      <c r="A495" s="193"/>
      <c r="B495" s="193"/>
      <c r="C495" s="193"/>
      <c r="D495" s="193"/>
      <c r="E495" s="193"/>
      <c r="F495" s="193"/>
      <c r="G495" s="193"/>
      <c r="H495" s="193"/>
      <c r="I495" s="193"/>
      <c r="J495" s="193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</row>
    <row r="496" spans="1:26">
      <c r="A496" s="193"/>
      <c r="B496" s="193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</row>
    <row r="497" spans="1:26">
      <c r="A497" s="193"/>
      <c r="B497" s="193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</row>
    <row r="498" spans="1:26">
      <c r="A498" s="193"/>
      <c r="B498" s="193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</row>
    <row r="499" spans="1:26">
      <c r="A499" s="193"/>
      <c r="B499" s="193"/>
      <c r="C499" s="193"/>
      <c r="D499" s="193"/>
      <c r="E499" s="193"/>
      <c r="F499" s="193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</row>
    <row r="500" spans="1:26">
      <c r="A500" s="193"/>
      <c r="B500" s="193"/>
      <c r="C500" s="193"/>
      <c r="D500" s="193"/>
      <c r="E500" s="193"/>
      <c r="F500" s="193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</row>
    <row r="501" spans="1:26">
      <c r="A501" s="193"/>
      <c r="B501" s="193"/>
      <c r="C501" s="193"/>
      <c r="D501" s="193"/>
      <c r="E501" s="193"/>
      <c r="F501" s="1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</row>
    <row r="502" spans="1:26">
      <c r="A502" s="193"/>
      <c r="B502" s="193"/>
      <c r="C502" s="193"/>
      <c r="D502" s="193"/>
      <c r="E502" s="193"/>
      <c r="F502" s="1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</row>
    <row r="503" spans="1:26">
      <c r="A503" s="193"/>
      <c r="B503" s="193"/>
      <c r="C503" s="193"/>
      <c r="D503" s="193"/>
      <c r="E503" s="193"/>
      <c r="F503" s="193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3"/>
    </row>
    <row r="504" spans="1:26">
      <c r="A504" s="193"/>
      <c r="B504" s="193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</row>
    <row r="505" spans="1:26">
      <c r="A505" s="193"/>
      <c r="B505" s="193"/>
      <c r="C505" s="193"/>
      <c r="D505" s="193"/>
      <c r="E505" s="193"/>
      <c r="F505" s="193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</row>
    <row r="506" spans="1:26">
      <c r="A506" s="193"/>
      <c r="B506" s="193"/>
      <c r="C506" s="193"/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</row>
    <row r="507" spans="1:26">
      <c r="A507" s="193"/>
      <c r="B507" s="193"/>
      <c r="C507" s="193"/>
      <c r="D507" s="193"/>
      <c r="E507" s="193"/>
      <c r="F507" s="193"/>
      <c r="G507" s="193"/>
      <c r="H507" s="193"/>
      <c r="I507" s="193"/>
      <c r="J507" s="193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</row>
    <row r="508" spans="1:26">
      <c r="A508" s="193"/>
      <c r="B508" s="193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3"/>
    </row>
    <row r="509" spans="1:26">
      <c r="A509" s="193"/>
      <c r="B509" s="193"/>
      <c r="C509" s="193"/>
      <c r="D509" s="193"/>
      <c r="E509" s="193"/>
      <c r="F509" s="1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3"/>
    </row>
    <row r="510" spans="1:26">
      <c r="A510" s="193"/>
      <c r="B510" s="193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</row>
    <row r="511" spans="1:26">
      <c r="A511" s="193"/>
      <c r="B511" s="193"/>
      <c r="C511" s="193"/>
      <c r="D511" s="193"/>
      <c r="E511" s="193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</row>
    <row r="512" spans="1:26">
      <c r="A512" s="193"/>
      <c r="B512" s="193"/>
      <c r="C512" s="193"/>
      <c r="D512" s="193"/>
      <c r="E512" s="193"/>
      <c r="F512" s="193"/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</row>
    <row r="513" spans="1:26">
      <c r="A513" s="193"/>
      <c r="B513" s="193"/>
      <c r="C513" s="193"/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</row>
    <row r="514" spans="1:26">
      <c r="A514" s="193"/>
      <c r="B514" s="193"/>
      <c r="C514" s="193"/>
      <c r="D514" s="193"/>
      <c r="E514" s="193"/>
      <c r="F514" s="193"/>
      <c r="G514" s="193"/>
      <c r="H514" s="193"/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</row>
    <row r="515" spans="1:26">
      <c r="A515" s="193"/>
      <c r="B515" s="193"/>
      <c r="C515" s="193"/>
      <c r="D515" s="193"/>
      <c r="E515" s="193"/>
      <c r="F515" s="193"/>
      <c r="G515" s="193"/>
      <c r="H515" s="193"/>
      <c r="I515" s="193"/>
      <c r="J515" s="193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</row>
    <row r="516" spans="1:26">
      <c r="A516" s="193"/>
      <c r="B516" s="193"/>
      <c r="C516" s="193"/>
      <c r="D516" s="193"/>
      <c r="E516" s="193"/>
      <c r="F516" s="193"/>
      <c r="G516" s="193"/>
      <c r="H516" s="193"/>
      <c r="I516" s="193"/>
      <c r="J516" s="193"/>
      <c r="K516" s="193"/>
      <c r="L516" s="193"/>
      <c r="M516" s="193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3"/>
    </row>
    <row r="517" spans="1:26">
      <c r="A517" s="193"/>
      <c r="B517" s="193"/>
      <c r="C517" s="193"/>
      <c r="D517" s="193"/>
      <c r="E517" s="193"/>
      <c r="F517" s="193"/>
      <c r="G517" s="193"/>
      <c r="H517" s="193"/>
      <c r="I517" s="193"/>
      <c r="J517" s="193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</row>
    <row r="518" spans="1:26">
      <c r="A518" s="193"/>
      <c r="B518" s="193"/>
      <c r="C518" s="193"/>
      <c r="D518" s="193"/>
      <c r="E518" s="193"/>
      <c r="F518" s="193"/>
      <c r="G518" s="193"/>
      <c r="H518" s="193"/>
      <c r="I518" s="193"/>
      <c r="J518" s="193"/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</row>
    <row r="519" spans="1:26">
      <c r="A519" s="193"/>
      <c r="B519" s="193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</row>
    <row r="520" spans="1:26">
      <c r="A520" s="193"/>
      <c r="B520" s="193"/>
      <c r="C520" s="193"/>
      <c r="D520" s="193"/>
      <c r="E520" s="193"/>
      <c r="F520" s="193"/>
      <c r="G520" s="193"/>
      <c r="H520" s="193"/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</row>
    <row r="521" spans="1:26">
      <c r="A521" s="193"/>
      <c r="B521" s="193"/>
      <c r="C521" s="193"/>
      <c r="D521" s="193"/>
      <c r="E521" s="193"/>
      <c r="F521" s="193"/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</row>
    <row r="522" spans="1:26">
      <c r="A522" s="193"/>
      <c r="B522" s="193"/>
      <c r="C522" s="193"/>
      <c r="D522" s="193"/>
      <c r="E522" s="193"/>
      <c r="F522" s="193"/>
      <c r="G522" s="193"/>
      <c r="H522" s="193"/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</row>
    <row r="523" spans="1:26">
      <c r="A523" s="193"/>
      <c r="B523" s="193"/>
      <c r="C523" s="193"/>
      <c r="D523" s="193"/>
      <c r="E523" s="193"/>
      <c r="F523" s="193"/>
      <c r="G523" s="193"/>
      <c r="H523" s="193"/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</row>
    <row r="524" spans="1:26">
      <c r="A524" s="193"/>
      <c r="B524" s="193"/>
      <c r="C524" s="193"/>
      <c r="D524" s="193"/>
      <c r="E524" s="193"/>
      <c r="F524" s="193"/>
      <c r="G524" s="193"/>
      <c r="H524" s="193"/>
      <c r="I524" s="193"/>
      <c r="J524" s="193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</row>
    <row r="525" spans="1:26">
      <c r="A525" s="193"/>
      <c r="B525" s="193"/>
      <c r="C525" s="193"/>
      <c r="D525" s="193"/>
      <c r="E525" s="193"/>
      <c r="F525" s="193"/>
      <c r="G525" s="193"/>
      <c r="H525" s="193"/>
      <c r="I525" s="193"/>
      <c r="J525" s="193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</row>
    <row r="526" spans="1:26">
      <c r="A526" s="193"/>
      <c r="B526" s="193"/>
      <c r="C526" s="193"/>
      <c r="D526" s="193"/>
      <c r="E526" s="193"/>
      <c r="F526" s="193"/>
      <c r="G526" s="193"/>
      <c r="H526" s="193"/>
      <c r="I526" s="193"/>
      <c r="J526" s="193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</row>
    <row r="527" spans="1:26">
      <c r="A527" s="193"/>
      <c r="B527" s="193"/>
      <c r="C527" s="193"/>
      <c r="D527" s="193"/>
      <c r="E527" s="193"/>
      <c r="F527" s="193"/>
      <c r="G527" s="193"/>
      <c r="H527" s="193"/>
      <c r="I527" s="193"/>
      <c r="J527" s="193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</row>
    <row r="528" spans="1:26">
      <c r="A528" s="193"/>
      <c r="B528" s="193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</row>
    <row r="529" spans="1:26">
      <c r="A529" s="193"/>
      <c r="B529" s="193"/>
      <c r="C529" s="193"/>
      <c r="D529" s="193"/>
      <c r="E529" s="193"/>
      <c r="F529" s="193"/>
      <c r="G529" s="193"/>
      <c r="H529" s="193"/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</row>
    <row r="530" spans="1:26">
      <c r="A530" s="193"/>
      <c r="B530" s="193"/>
      <c r="C530" s="193"/>
      <c r="D530" s="193"/>
      <c r="E530" s="193"/>
      <c r="F530" s="193"/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</row>
    <row r="531" spans="1:26">
      <c r="A531" s="193"/>
      <c r="B531" s="193"/>
      <c r="C531" s="193"/>
      <c r="D531" s="193"/>
      <c r="E531" s="193"/>
      <c r="F531" s="193"/>
      <c r="G531" s="193"/>
      <c r="H531" s="193"/>
      <c r="I531" s="193"/>
      <c r="J531" s="193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</row>
    <row r="532" spans="1:26">
      <c r="A532" s="193"/>
      <c r="B532" s="193"/>
      <c r="C532" s="193"/>
      <c r="D532" s="193"/>
      <c r="E532" s="193"/>
      <c r="F532" s="193"/>
      <c r="G532" s="193"/>
      <c r="H532" s="193"/>
      <c r="I532" s="193"/>
      <c r="J532" s="193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</row>
    <row r="533" spans="1:26">
      <c r="A533" s="193"/>
      <c r="B533" s="193"/>
      <c r="C533" s="193"/>
      <c r="D533" s="193"/>
      <c r="E533" s="193"/>
      <c r="F533" s="193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</row>
    <row r="534" spans="1:26">
      <c r="A534" s="193"/>
      <c r="B534" s="193"/>
      <c r="C534" s="193"/>
      <c r="D534" s="193"/>
      <c r="E534" s="193"/>
      <c r="F534" s="193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</row>
    <row r="535" spans="1:26">
      <c r="A535" s="193"/>
      <c r="B535" s="193"/>
      <c r="C535" s="193"/>
      <c r="D535" s="193"/>
      <c r="E535" s="193"/>
      <c r="F535" s="193"/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</row>
    <row r="536" spans="1:26">
      <c r="A536" s="193"/>
      <c r="B536" s="193"/>
      <c r="C536" s="193"/>
      <c r="D536" s="193"/>
      <c r="E536" s="193"/>
      <c r="F536" s="193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</row>
    <row r="537" spans="1:26">
      <c r="A537" s="193"/>
      <c r="B537" s="193"/>
      <c r="C537" s="193"/>
      <c r="D537" s="193"/>
      <c r="E537" s="193"/>
      <c r="F537" s="193"/>
      <c r="G537" s="193"/>
      <c r="H537" s="193"/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</row>
    <row r="538" spans="1:26">
      <c r="A538" s="193"/>
      <c r="B538" s="193"/>
      <c r="C538" s="193"/>
      <c r="D538" s="193"/>
      <c r="E538" s="193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</row>
    <row r="539" spans="1:26">
      <c r="A539" s="193"/>
      <c r="B539" s="193"/>
      <c r="C539" s="193"/>
      <c r="D539" s="193"/>
      <c r="E539" s="193"/>
      <c r="F539" s="193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</row>
    <row r="540" spans="1:26">
      <c r="A540" s="193"/>
      <c r="B540" s="193"/>
      <c r="C540" s="193"/>
      <c r="D540" s="193"/>
      <c r="E540" s="193"/>
      <c r="F540" s="193"/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</row>
    <row r="541" spans="1:26">
      <c r="A541" s="193"/>
      <c r="B541" s="193"/>
      <c r="C541" s="193"/>
      <c r="D541" s="193"/>
      <c r="E541" s="193"/>
      <c r="F541" s="193"/>
      <c r="G541" s="193"/>
      <c r="H541" s="193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</row>
    <row r="542" spans="1:26">
      <c r="A542" s="193"/>
      <c r="B542" s="193"/>
      <c r="C542" s="193"/>
      <c r="D542" s="193"/>
      <c r="E542" s="193"/>
      <c r="F542" s="193"/>
      <c r="G542" s="193"/>
      <c r="H542" s="193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</row>
    <row r="543" spans="1:26">
      <c r="A543" s="193"/>
      <c r="B543" s="193"/>
      <c r="C543" s="193"/>
      <c r="D543" s="193"/>
      <c r="E543" s="193"/>
      <c r="F543" s="193"/>
      <c r="G543" s="193"/>
      <c r="H543" s="193"/>
      <c r="I543" s="193"/>
      <c r="J543" s="193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</row>
    <row r="544" spans="1:26">
      <c r="A544" s="193"/>
      <c r="B544" s="193"/>
      <c r="C544" s="193"/>
      <c r="D544" s="193"/>
      <c r="E544" s="193"/>
      <c r="F544" s="193"/>
      <c r="G544" s="193"/>
      <c r="H544" s="193"/>
      <c r="I544" s="193"/>
      <c r="J544" s="193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</row>
    <row r="545" spans="1:26">
      <c r="A545" s="193"/>
      <c r="B545" s="193"/>
      <c r="C545" s="193"/>
      <c r="D545" s="193"/>
      <c r="E545" s="193"/>
      <c r="F545" s="193"/>
      <c r="G545" s="193"/>
      <c r="H545" s="193"/>
      <c r="I545" s="193"/>
      <c r="J545" s="193"/>
      <c r="K545" s="193"/>
      <c r="L545" s="193"/>
      <c r="M545" s="193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3"/>
    </row>
    <row r="546" spans="1:26">
      <c r="A546" s="193"/>
      <c r="B546" s="193"/>
      <c r="C546" s="193"/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</row>
    <row r="547" spans="1:26">
      <c r="A547" s="193"/>
      <c r="B547" s="193"/>
      <c r="C547" s="193"/>
      <c r="D547" s="193"/>
      <c r="E547" s="193"/>
      <c r="F547" s="193"/>
      <c r="G547" s="193"/>
      <c r="H547" s="193"/>
      <c r="I547" s="193"/>
      <c r="J547" s="193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</row>
    <row r="548" spans="1:26">
      <c r="A548" s="193"/>
      <c r="B548" s="193"/>
      <c r="C548" s="193"/>
      <c r="D548" s="193"/>
      <c r="E548" s="193"/>
      <c r="F548" s="193"/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</row>
    <row r="549" spans="1:26">
      <c r="A549" s="193"/>
      <c r="B549" s="193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</row>
    <row r="550" spans="1:26">
      <c r="A550" s="193"/>
      <c r="B550" s="193"/>
      <c r="C550" s="193"/>
      <c r="D550" s="193"/>
      <c r="E550" s="193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</row>
    <row r="551" spans="1:26">
      <c r="A551" s="193"/>
      <c r="B551" s="193"/>
      <c r="C551" s="193"/>
      <c r="D551" s="193"/>
      <c r="E551" s="193"/>
      <c r="F551" s="193"/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</row>
    <row r="552" spans="1:26">
      <c r="A552" s="193"/>
      <c r="B552" s="193"/>
      <c r="C552" s="193"/>
      <c r="D552" s="193"/>
      <c r="E552" s="193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</row>
    <row r="553" spans="1:26">
      <c r="A553" s="193"/>
      <c r="B553" s="193"/>
      <c r="C553" s="193"/>
      <c r="D553" s="193"/>
      <c r="E553" s="193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</row>
    <row r="554" spans="1:26">
      <c r="A554" s="193"/>
      <c r="B554" s="193"/>
      <c r="C554" s="193"/>
      <c r="D554" s="193"/>
      <c r="E554" s="193"/>
      <c r="F554" s="193"/>
      <c r="G554" s="193"/>
      <c r="H554" s="193"/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</row>
    <row r="555" spans="1:26">
      <c r="A555" s="193"/>
      <c r="B555" s="193"/>
      <c r="C555" s="193"/>
      <c r="D555" s="193"/>
      <c r="E555" s="193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</row>
    <row r="556" spans="1:26">
      <c r="A556" s="193"/>
      <c r="B556" s="193"/>
      <c r="C556" s="193"/>
      <c r="D556" s="193"/>
      <c r="E556" s="193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</row>
    <row r="557" spans="1:26">
      <c r="A557" s="193"/>
      <c r="B557" s="193"/>
      <c r="C557" s="193"/>
      <c r="D557" s="193"/>
      <c r="E557" s="193"/>
      <c r="F557" s="193"/>
      <c r="G557" s="193"/>
      <c r="H557" s="193"/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</row>
    <row r="558" spans="1:26">
      <c r="A558" s="193"/>
      <c r="B558" s="193"/>
      <c r="C558" s="193"/>
      <c r="D558" s="193"/>
      <c r="E558" s="193"/>
      <c r="F558" s="193"/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</row>
    <row r="559" spans="1:26">
      <c r="A559" s="193"/>
      <c r="B559" s="193"/>
      <c r="C559" s="193"/>
      <c r="D559" s="193"/>
      <c r="E559" s="193"/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</row>
    <row r="560" spans="1:26">
      <c r="A560" s="193"/>
      <c r="B560" s="193"/>
      <c r="C560" s="193"/>
      <c r="D560" s="193"/>
      <c r="E560" s="193"/>
      <c r="F560" s="193"/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</row>
    <row r="561" spans="1:26">
      <c r="A561" s="193"/>
      <c r="B561" s="193"/>
      <c r="C561" s="193"/>
      <c r="D561" s="193"/>
      <c r="E561" s="193"/>
      <c r="F561" s="193"/>
      <c r="G561" s="193"/>
      <c r="H561" s="193"/>
      <c r="I561" s="193"/>
      <c r="J561" s="193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</row>
    <row r="562" spans="1:26">
      <c r="A562" s="193"/>
      <c r="B562" s="193"/>
      <c r="C562" s="193"/>
      <c r="D562" s="193"/>
      <c r="E562" s="193"/>
      <c r="F562" s="193"/>
      <c r="G562" s="193"/>
      <c r="H562" s="193"/>
      <c r="I562" s="193"/>
      <c r="J562" s="193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</row>
    <row r="563" spans="1:26">
      <c r="A563" s="193"/>
      <c r="B563" s="193"/>
      <c r="C563" s="193"/>
      <c r="D563" s="193"/>
      <c r="E563" s="193"/>
      <c r="F563" s="193"/>
      <c r="G563" s="193"/>
      <c r="H563" s="193"/>
      <c r="I563" s="193"/>
      <c r="J563" s="193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</row>
    <row r="564" spans="1:26">
      <c r="A564" s="193"/>
      <c r="B564" s="193"/>
      <c r="C564" s="193"/>
      <c r="D564" s="193"/>
      <c r="E564" s="193"/>
      <c r="F564" s="193"/>
      <c r="G564" s="193"/>
      <c r="H564" s="193"/>
      <c r="I564" s="193"/>
      <c r="J564" s="193"/>
      <c r="K564" s="193"/>
      <c r="L564" s="193"/>
      <c r="M564" s="193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3"/>
    </row>
    <row r="565" spans="1:26">
      <c r="A565" s="193"/>
      <c r="B565" s="193"/>
      <c r="C565" s="193"/>
      <c r="D565" s="193"/>
      <c r="E565" s="193"/>
      <c r="F565" s="193"/>
      <c r="G565" s="193"/>
      <c r="H565" s="193"/>
      <c r="I565" s="193"/>
      <c r="J565" s="193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</row>
    <row r="566" spans="1:26">
      <c r="A566" s="193"/>
      <c r="B566" s="193"/>
      <c r="C566" s="193"/>
      <c r="D566" s="193"/>
      <c r="E566" s="193"/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</row>
    <row r="567" spans="1:26">
      <c r="A567" s="193"/>
      <c r="B567" s="193"/>
      <c r="C567" s="193"/>
      <c r="D567" s="193"/>
      <c r="E567" s="193"/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</row>
    <row r="568" spans="1:26">
      <c r="A568" s="193"/>
      <c r="B568" s="193"/>
      <c r="C568" s="193"/>
      <c r="D568" s="193"/>
      <c r="E568" s="193"/>
      <c r="F568" s="193"/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</row>
    <row r="569" spans="1:26">
      <c r="A569" s="193"/>
      <c r="B569" s="193"/>
      <c r="C569" s="193"/>
      <c r="D569" s="193"/>
      <c r="E569" s="193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</row>
    <row r="570" spans="1:26">
      <c r="A570" s="193"/>
      <c r="B570" s="193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</row>
    <row r="571" spans="1:26">
      <c r="A571" s="193"/>
      <c r="B571" s="193"/>
      <c r="C571" s="193"/>
      <c r="D571" s="193"/>
      <c r="E571" s="193"/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</row>
    <row r="572" spans="1:26">
      <c r="A572" s="193"/>
      <c r="B572" s="193"/>
      <c r="C572" s="193"/>
      <c r="D572" s="193"/>
      <c r="E572" s="193"/>
      <c r="F572" s="193"/>
      <c r="G572" s="193"/>
      <c r="H572" s="193"/>
      <c r="I572" s="193"/>
      <c r="J572" s="193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</row>
    <row r="573" spans="1:26">
      <c r="A573" s="193"/>
      <c r="B573" s="193"/>
      <c r="C573" s="193"/>
      <c r="D573" s="193"/>
      <c r="E573" s="193"/>
      <c r="F573" s="193"/>
      <c r="G573" s="193"/>
      <c r="H573" s="193"/>
      <c r="I573" s="193"/>
      <c r="J573" s="193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</row>
    <row r="574" spans="1:26">
      <c r="A574" s="193"/>
      <c r="B574" s="193"/>
      <c r="C574" s="193"/>
      <c r="D574" s="193"/>
      <c r="E574" s="193"/>
      <c r="F574" s="193"/>
      <c r="G574" s="193"/>
      <c r="H574" s="193"/>
      <c r="I574" s="193"/>
      <c r="J574" s="193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</row>
    <row r="575" spans="1:26">
      <c r="A575" s="193"/>
      <c r="B575" s="193"/>
      <c r="C575" s="193"/>
      <c r="D575" s="193"/>
      <c r="E575" s="193"/>
      <c r="F575" s="193"/>
      <c r="G575" s="193"/>
      <c r="H575" s="193"/>
      <c r="I575" s="193"/>
      <c r="J575" s="193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</row>
    <row r="576" spans="1:26">
      <c r="A576" s="193"/>
      <c r="B576" s="193"/>
      <c r="C576" s="193"/>
      <c r="D576" s="193"/>
      <c r="E576" s="193"/>
      <c r="F576" s="193"/>
      <c r="G576" s="193"/>
      <c r="H576" s="193"/>
      <c r="I576" s="193"/>
      <c r="J576" s="193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</row>
    <row r="577" spans="1:26">
      <c r="A577" s="193"/>
      <c r="B577" s="193"/>
      <c r="C577" s="193"/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</row>
    <row r="578" spans="1:26">
      <c r="A578" s="193"/>
      <c r="B578" s="193"/>
      <c r="C578" s="193"/>
      <c r="D578" s="193"/>
      <c r="E578" s="193"/>
      <c r="F578" s="193"/>
      <c r="G578" s="193"/>
      <c r="H578" s="193"/>
      <c r="I578" s="193"/>
      <c r="J578" s="193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</row>
    <row r="579" spans="1:26">
      <c r="A579" s="193"/>
      <c r="B579" s="193"/>
      <c r="C579" s="193"/>
      <c r="D579" s="193"/>
      <c r="E579" s="193"/>
      <c r="F579" s="193"/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</row>
    <row r="580" spans="1:26">
      <c r="A580" s="193"/>
      <c r="B580" s="193"/>
      <c r="C580" s="193"/>
      <c r="D580" s="193"/>
      <c r="E580" s="193"/>
      <c r="F580" s="193"/>
      <c r="G580" s="193"/>
      <c r="H580" s="193"/>
      <c r="I580" s="193"/>
      <c r="J580" s="193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</row>
    <row r="581" spans="1:26">
      <c r="A581" s="193"/>
      <c r="B581" s="193"/>
      <c r="C581" s="193"/>
      <c r="D581" s="193"/>
      <c r="E581" s="193"/>
      <c r="F581" s="193"/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</row>
    <row r="582" spans="1:26">
      <c r="A582" s="193"/>
      <c r="B582" s="193"/>
      <c r="C582" s="193"/>
      <c r="D582" s="193"/>
      <c r="E582" s="193"/>
      <c r="F582" s="193"/>
      <c r="G582" s="193"/>
      <c r="H582" s="193"/>
      <c r="I582" s="193"/>
      <c r="J582" s="193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</row>
    <row r="583" spans="1:26">
      <c r="A583" s="193"/>
      <c r="B583" s="193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</row>
    <row r="584" spans="1:26">
      <c r="A584" s="193"/>
      <c r="B584" s="193"/>
      <c r="C584" s="193"/>
      <c r="D584" s="193"/>
      <c r="E584" s="193"/>
      <c r="F584" s="193"/>
      <c r="G584" s="193"/>
      <c r="H584" s="193"/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</row>
    <row r="585" spans="1:26">
      <c r="A585" s="193"/>
      <c r="B585" s="193"/>
      <c r="C585" s="193"/>
      <c r="D585" s="193"/>
      <c r="E585" s="193"/>
      <c r="F585" s="193"/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</row>
    <row r="586" spans="1:26">
      <c r="A586" s="193"/>
      <c r="B586" s="193"/>
      <c r="C586" s="193"/>
      <c r="D586" s="193"/>
      <c r="E586" s="193"/>
      <c r="F586" s="193"/>
      <c r="G586" s="193"/>
      <c r="H586" s="193"/>
      <c r="I586" s="193"/>
      <c r="J586" s="193"/>
      <c r="K586" s="193"/>
      <c r="L586" s="193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</row>
    <row r="587" spans="1:26">
      <c r="A587" s="193"/>
      <c r="B587" s="193"/>
      <c r="C587" s="193"/>
      <c r="D587" s="193"/>
      <c r="E587" s="193"/>
      <c r="F587" s="193"/>
      <c r="G587" s="193"/>
      <c r="H587" s="193"/>
      <c r="I587" s="193"/>
      <c r="J587" s="193"/>
      <c r="K587" s="193"/>
      <c r="L587" s="193"/>
      <c r="M587" s="193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3"/>
    </row>
    <row r="588" spans="1:26">
      <c r="A588" s="193"/>
      <c r="B588" s="193"/>
      <c r="C588" s="193"/>
      <c r="D588" s="193"/>
      <c r="E588" s="193"/>
      <c r="F588" s="193"/>
      <c r="G588" s="193"/>
      <c r="H588" s="193"/>
      <c r="I588" s="193"/>
      <c r="J588" s="193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</row>
    <row r="589" spans="1:26">
      <c r="A589" s="193"/>
      <c r="B589" s="193"/>
      <c r="C589" s="193"/>
      <c r="D589" s="193"/>
      <c r="E589" s="193"/>
      <c r="F589" s="193"/>
      <c r="G589" s="193"/>
      <c r="H589" s="193"/>
      <c r="I589" s="193"/>
      <c r="J589" s="193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</row>
    <row r="590" spans="1:26">
      <c r="A590" s="193"/>
      <c r="B590" s="193"/>
      <c r="C590" s="193"/>
      <c r="D590" s="193"/>
      <c r="E590" s="193"/>
      <c r="F590" s="193"/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</row>
    <row r="591" spans="1:26">
      <c r="A591" s="193"/>
      <c r="B591" s="193"/>
      <c r="C591" s="193"/>
      <c r="D591" s="193"/>
      <c r="E591" s="193"/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</row>
    <row r="592" spans="1:26">
      <c r="A592" s="193"/>
      <c r="B592" s="193"/>
      <c r="C592" s="193"/>
      <c r="D592" s="193"/>
      <c r="E592" s="193"/>
      <c r="F592" s="193"/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</row>
    <row r="593" spans="1:26">
      <c r="A593" s="193"/>
      <c r="B593" s="193"/>
      <c r="C593" s="193"/>
      <c r="D593" s="193"/>
      <c r="E593" s="193"/>
      <c r="F593" s="193"/>
      <c r="G593" s="193"/>
      <c r="H593" s="193"/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</row>
    <row r="594" spans="1:26">
      <c r="A594" s="193"/>
      <c r="B594" s="193"/>
      <c r="C594" s="193"/>
      <c r="D594" s="193"/>
      <c r="E594" s="193"/>
      <c r="F594" s="193"/>
      <c r="G594" s="193"/>
      <c r="H594" s="193"/>
      <c r="I594" s="193"/>
      <c r="J594" s="193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</row>
    <row r="595" spans="1:26">
      <c r="A595" s="193"/>
      <c r="B595" s="193"/>
      <c r="C595" s="193"/>
      <c r="D595" s="193"/>
      <c r="E595" s="193"/>
      <c r="F595" s="193"/>
      <c r="G595" s="193"/>
      <c r="H595" s="193"/>
      <c r="I595" s="193"/>
      <c r="J595" s="193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3"/>
    </row>
    <row r="596" spans="1:26">
      <c r="A596" s="193"/>
      <c r="B596" s="193"/>
      <c r="C596" s="193"/>
      <c r="D596" s="193"/>
      <c r="E596" s="193"/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</row>
    <row r="597" spans="1:26">
      <c r="A597" s="193"/>
      <c r="B597" s="193"/>
      <c r="C597" s="193"/>
      <c r="D597" s="193"/>
      <c r="E597" s="193"/>
      <c r="F597" s="193"/>
      <c r="G597" s="193"/>
      <c r="H597" s="193"/>
      <c r="I597" s="193"/>
      <c r="J597" s="193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</row>
    <row r="598" spans="1:26">
      <c r="A598" s="193"/>
      <c r="B598" s="193"/>
      <c r="C598" s="193"/>
      <c r="D598" s="193"/>
      <c r="E598" s="193"/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</row>
    <row r="599" spans="1:26">
      <c r="A599" s="193"/>
      <c r="B599" s="193"/>
      <c r="C599" s="193"/>
      <c r="D599" s="193"/>
      <c r="E599" s="193"/>
      <c r="F599" s="193"/>
      <c r="G599" s="193"/>
      <c r="H599" s="193"/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</row>
    <row r="600" spans="1:26">
      <c r="A600" s="193"/>
      <c r="B600" s="193"/>
      <c r="C600" s="193"/>
      <c r="D600" s="193"/>
      <c r="E600" s="193"/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</row>
    <row r="601" spans="1:26">
      <c r="A601" s="193"/>
      <c r="B601" s="193"/>
      <c r="C601" s="193"/>
      <c r="D601" s="193"/>
      <c r="E601" s="193"/>
      <c r="F601" s="193"/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</row>
    <row r="602" spans="1:26">
      <c r="A602" s="193"/>
      <c r="B602" s="193"/>
      <c r="C602" s="193"/>
      <c r="D602" s="193"/>
      <c r="E602" s="193"/>
      <c r="F602" s="193"/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</row>
    <row r="603" spans="1:26">
      <c r="A603" s="193"/>
      <c r="B603" s="193"/>
      <c r="C603" s="193"/>
      <c r="D603" s="193"/>
      <c r="E603" s="193"/>
      <c r="F603" s="193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</row>
    <row r="604" spans="1:26">
      <c r="A604" s="193"/>
      <c r="B604" s="193"/>
      <c r="C604" s="193"/>
      <c r="D604" s="193"/>
      <c r="E604" s="193"/>
      <c r="F604" s="193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</row>
    <row r="605" spans="1:26">
      <c r="A605" s="193"/>
      <c r="B605" s="193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</row>
    <row r="606" spans="1:26">
      <c r="A606" s="193"/>
      <c r="B606" s="193"/>
      <c r="C606" s="193"/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</row>
    <row r="607" spans="1:26">
      <c r="A607" s="193"/>
      <c r="B607" s="193"/>
      <c r="C607" s="193"/>
      <c r="D607" s="193"/>
      <c r="E607" s="193"/>
      <c r="F607" s="193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</row>
    <row r="608" spans="1:26">
      <c r="A608" s="193"/>
      <c r="B608" s="193"/>
      <c r="C608" s="193"/>
      <c r="D608" s="193"/>
      <c r="E608" s="193"/>
      <c r="F608" s="193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</row>
    <row r="609" spans="1:26">
      <c r="A609" s="193"/>
      <c r="B609" s="193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</row>
    <row r="610" spans="1:26">
      <c r="A610" s="193"/>
      <c r="B610" s="193"/>
      <c r="C610" s="193"/>
      <c r="D610" s="193"/>
      <c r="E610" s="193"/>
      <c r="F610" s="193"/>
      <c r="G610" s="193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</row>
    <row r="611" spans="1:26">
      <c r="A611" s="193"/>
      <c r="B611" s="193"/>
      <c r="C611" s="193"/>
      <c r="D611" s="193"/>
      <c r="E611" s="193"/>
      <c r="F611" s="193"/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</row>
    <row r="612" spans="1:26">
      <c r="A612" s="193"/>
      <c r="B612" s="193"/>
      <c r="C612" s="193"/>
      <c r="D612" s="193"/>
      <c r="E612" s="193"/>
      <c r="F612" s="193"/>
      <c r="G612" s="193"/>
      <c r="H612" s="193"/>
      <c r="I612" s="193"/>
      <c r="J612" s="193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</row>
    <row r="613" spans="1:26">
      <c r="A613" s="193"/>
      <c r="B613" s="193"/>
      <c r="C613" s="193"/>
      <c r="D613" s="193"/>
      <c r="E613" s="193"/>
      <c r="F613" s="193"/>
      <c r="G613" s="193"/>
      <c r="H613" s="193"/>
      <c r="I613" s="193"/>
      <c r="J613" s="193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</row>
    <row r="614" spans="1:26">
      <c r="A614" s="193"/>
      <c r="B614" s="193"/>
      <c r="C614" s="193"/>
      <c r="D614" s="193"/>
      <c r="E614" s="193"/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</row>
    <row r="615" spans="1:26">
      <c r="A615" s="193"/>
      <c r="B615" s="193"/>
      <c r="C615" s="193"/>
      <c r="D615" s="193"/>
      <c r="E615" s="193"/>
      <c r="F615" s="193"/>
      <c r="G615" s="193"/>
      <c r="H615" s="193"/>
      <c r="I615" s="193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</row>
    <row r="616" spans="1:26">
      <c r="A616" s="193"/>
      <c r="B616" s="193"/>
      <c r="C616" s="193"/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</row>
    <row r="617" spans="1:26">
      <c r="A617" s="193"/>
      <c r="B617" s="193"/>
      <c r="C617" s="193"/>
      <c r="D617" s="193"/>
      <c r="E617" s="193"/>
      <c r="F617" s="193"/>
      <c r="G617" s="193"/>
      <c r="H617" s="193"/>
      <c r="I617" s="193"/>
      <c r="J617" s="193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</row>
    <row r="618" spans="1:26">
      <c r="A618" s="193"/>
      <c r="B618" s="193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</row>
    <row r="619" spans="1:26">
      <c r="A619" s="193"/>
      <c r="B619" s="193"/>
      <c r="C619" s="193"/>
      <c r="D619" s="193"/>
      <c r="E619" s="193"/>
      <c r="F619" s="193"/>
      <c r="G619" s="193"/>
      <c r="H619" s="193"/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</row>
    <row r="620" spans="1:26">
      <c r="A620" s="193"/>
      <c r="B620" s="193"/>
      <c r="C620" s="193"/>
      <c r="D620" s="193"/>
      <c r="E620" s="193"/>
      <c r="F620" s="193"/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</row>
    <row r="621" spans="1:26">
      <c r="A621" s="193"/>
      <c r="B621" s="193"/>
      <c r="C621" s="193"/>
      <c r="D621" s="193"/>
      <c r="E621" s="193"/>
      <c r="F621" s="193"/>
      <c r="G621" s="193"/>
      <c r="H621" s="193"/>
      <c r="I621" s="193"/>
      <c r="J621" s="193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</row>
    <row r="622" spans="1:26">
      <c r="A622" s="193"/>
      <c r="B622" s="193"/>
      <c r="C622" s="193"/>
      <c r="D622" s="193"/>
      <c r="E622" s="193"/>
      <c r="F622" s="193"/>
      <c r="G622" s="193"/>
      <c r="H622" s="193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</row>
    <row r="623" spans="1:26">
      <c r="A623" s="193"/>
      <c r="B623" s="193"/>
      <c r="C623" s="193"/>
      <c r="D623" s="193"/>
      <c r="E623" s="193"/>
      <c r="F623" s="193"/>
      <c r="G623" s="193"/>
      <c r="H623" s="193"/>
      <c r="I623" s="193"/>
      <c r="J623" s="193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</row>
    <row r="624" spans="1:26">
      <c r="A624" s="193"/>
      <c r="B624" s="193"/>
      <c r="C624" s="193"/>
      <c r="D624" s="193"/>
      <c r="E624" s="193"/>
      <c r="F624" s="193"/>
      <c r="G624" s="193"/>
      <c r="H624" s="193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</row>
    <row r="625" spans="1:26">
      <c r="A625" s="193"/>
      <c r="B625" s="193"/>
      <c r="C625" s="193"/>
      <c r="D625" s="193"/>
      <c r="E625" s="193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</row>
    <row r="626" spans="1:26">
      <c r="A626" s="193"/>
      <c r="B626" s="193"/>
      <c r="C626" s="193"/>
      <c r="D626" s="193"/>
      <c r="E626" s="193"/>
      <c r="F626" s="193"/>
      <c r="G626" s="193"/>
      <c r="H626" s="193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</row>
    <row r="627" spans="1:26">
      <c r="A627" s="193"/>
      <c r="B627" s="193"/>
      <c r="C627" s="193"/>
      <c r="D627" s="193"/>
      <c r="E627" s="193"/>
      <c r="F627" s="193"/>
      <c r="G627" s="193"/>
      <c r="H627" s="193"/>
      <c r="I627" s="193"/>
      <c r="J627" s="193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</row>
    <row r="628" spans="1:26">
      <c r="A628" s="193"/>
      <c r="B628" s="193"/>
      <c r="C628" s="193"/>
      <c r="D628" s="193"/>
      <c r="E628" s="193"/>
      <c r="F628" s="193"/>
      <c r="G628" s="193"/>
      <c r="H628" s="193"/>
      <c r="I628" s="193"/>
      <c r="J628" s="193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</row>
    <row r="629" spans="1:26">
      <c r="A629" s="193"/>
      <c r="B629" s="193"/>
      <c r="C629" s="193"/>
      <c r="D629" s="193"/>
      <c r="E629" s="193"/>
      <c r="F629" s="193"/>
      <c r="G629" s="193"/>
      <c r="H629" s="193"/>
      <c r="I629" s="193"/>
      <c r="J629" s="193"/>
      <c r="K629" s="193"/>
      <c r="L629" s="193"/>
      <c r="M629" s="193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</row>
    <row r="630" spans="1:26">
      <c r="A630" s="193"/>
      <c r="B630" s="193"/>
      <c r="C630" s="193"/>
      <c r="D630" s="193"/>
      <c r="E630" s="193"/>
      <c r="F630" s="193"/>
      <c r="G630" s="193"/>
      <c r="H630" s="193"/>
      <c r="I630" s="193"/>
      <c r="J630" s="193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</row>
    <row r="631" spans="1:26">
      <c r="A631" s="193"/>
      <c r="B631" s="193"/>
      <c r="C631" s="193"/>
      <c r="D631" s="193"/>
      <c r="E631" s="193"/>
      <c r="F631" s="193"/>
      <c r="G631" s="193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</row>
    <row r="632" spans="1:26">
      <c r="A632" s="193"/>
      <c r="B632" s="193"/>
      <c r="C632" s="193"/>
      <c r="D632" s="193"/>
      <c r="E632" s="193"/>
      <c r="F632" s="193"/>
      <c r="G632" s="193"/>
      <c r="H632" s="193"/>
      <c r="I632" s="193"/>
      <c r="J632" s="193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</row>
    <row r="633" spans="1:26">
      <c r="A633" s="193"/>
      <c r="B633" s="193"/>
      <c r="C633" s="193"/>
      <c r="D633" s="193"/>
      <c r="E633" s="193"/>
      <c r="F633" s="193"/>
      <c r="G633" s="193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</row>
    <row r="634" spans="1:26">
      <c r="A634" s="193"/>
      <c r="B634" s="193"/>
      <c r="C634" s="193"/>
      <c r="D634" s="193"/>
      <c r="E634" s="193"/>
      <c r="F634" s="193"/>
      <c r="G634" s="193"/>
      <c r="H634" s="193"/>
      <c r="I634" s="193"/>
      <c r="J634" s="193"/>
      <c r="K634" s="193"/>
      <c r="L634" s="193"/>
      <c r="M634" s="193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3"/>
    </row>
    <row r="635" spans="1:26">
      <c r="A635" s="193"/>
      <c r="B635" s="193"/>
      <c r="C635" s="193"/>
      <c r="D635" s="193"/>
      <c r="E635" s="193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</row>
    <row r="636" spans="1:26">
      <c r="A636" s="193"/>
      <c r="B636" s="193"/>
      <c r="C636" s="193"/>
      <c r="D636" s="193"/>
      <c r="E636" s="193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</row>
    <row r="637" spans="1:26">
      <c r="A637" s="193"/>
      <c r="B637" s="193"/>
      <c r="C637" s="193"/>
      <c r="D637" s="193"/>
      <c r="E637" s="193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</row>
    <row r="638" spans="1:26">
      <c r="A638" s="193"/>
      <c r="B638" s="193"/>
      <c r="C638" s="193"/>
      <c r="D638" s="193"/>
      <c r="E638" s="193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</row>
    <row r="639" spans="1:26">
      <c r="A639" s="193"/>
      <c r="B639" s="193"/>
      <c r="C639" s="193"/>
      <c r="D639" s="193"/>
      <c r="E639" s="193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</row>
    <row r="640" spans="1:26">
      <c r="A640" s="193"/>
      <c r="B640" s="193"/>
      <c r="C640" s="193"/>
      <c r="D640" s="193"/>
      <c r="E640" s="193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</row>
    <row r="641" spans="1:26">
      <c r="A641" s="193"/>
      <c r="B641" s="193"/>
      <c r="C641" s="193"/>
      <c r="D641" s="193"/>
      <c r="E641" s="193"/>
      <c r="F641" s="193"/>
      <c r="G641" s="193"/>
      <c r="H641" s="193"/>
      <c r="I641" s="193"/>
      <c r="J641" s="193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</row>
    <row r="642" spans="1:26">
      <c r="A642" s="193"/>
      <c r="B642" s="193"/>
      <c r="C642" s="193"/>
      <c r="D642" s="193"/>
      <c r="E642" s="193"/>
      <c r="F642" s="193"/>
      <c r="G642" s="193"/>
      <c r="H642" s="193"/>
      <c r="I642" s="193"/>
      <c r="J642" s="193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</row>
    <row r="643" spans="1:26">
      <c r="A643" s="193"/>
      <c r="B643" s="193"/>
      <c r="C643" s="193"/>
      <c r="D643" s="193"/>
      <c r="E643" s="193"/>
      <c r="F643" s="193"/>
      <c r="G643" s="193"/>
      <c r="H643" s="193"/>
      <c r="I643" s="193"/>
      <c r="J643" s="193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</row>
    <row r="644" spans="1:26">
      <c r="A644" s="193"/>
      <c r="B644" s="193"/>
      <c r="C644" s="193"/>
      <c r="D644" s="193"/>
      <c r="E644" s="193"/>
      <c r="F644" s="193"/>
      <c r="G644" s="193"/>
      <c r="H644" s="193"/>
      <c r="I644" s="193"/>
      <c r="J644" s="193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</row>
    <row r="645" spans="1:26">
      <c r="A645" s="193"/>
      <c r="B645" s="193"/>
      <c r="C645" s="193"/>
      <c r="D645" s="193"/>
      <c r="E645" s="193"/>
      <c r="F645" s="193"/>
      <c r="G645" s="193"/>
      <c r="H645" s="193"/>
      <c r="I645" s="193"/>
      <c r="J645" s="193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</row>
    <row r="646" spans="1:26">
      <c r="A646" s="193"/>
      <c r="B646" s="193"/>
      <c r="C646" s="193"/>
      <c r="D646" s="193"/>
      <c r="E646" s="193"/>
      <c r="F646" s="193"/>
      <c r="G646" s="193"/>
      <c r="H646" s="193"/>
      <c r="I646" s="193"/>
      <c r="J646" s="193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</row>
    <row r="647" spans="1:26">
      <c r="A647" s="193"/>
      <c r="B647" s="193"/>
      <c r="C647" s="193"/>
      <c r="D647" s="193"/>
      <c r="E647" s="193"/>
      <c r="F647" s="193"/>
      <c r="G647" s="193"/>
      <c r="H647" s="193"/>
      <c r="I647" s="193"/>
      <c r="J647" s="193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</row>
    <row r="648" spans="1:26">
      <c r="A648" s="193"/>
      <c r="B648" s="193"/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</row>
    <row r="649" spans="1:26">
      <c r="A649" s="193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</row>
    <row r="650" spans="1:26">
      <c r="A650" s="193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</row>
    <row r="651" spans="1:26">
      <c r="A651" s="193"/>
      <c r="B651" s="193"/>
      <c r="C651" s="193"/>
      <c r="D651" s="193"/>
      <c r="E651" s="193"/>
      <c r="F651" s="193"/>
      <c r="G651" s="193"/>
      <c r="H651" s="193"/>
      <c r="I651" s="193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</row>
    <row r="652" spans="1:26">
      <c r="A652" s="193"/>
      <c r="B652" s="193"/>
      <c r="C652" s="193"/>
      <c r="D652" s="193"/>
      <c r="E652" s="193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</row>
    <row r="653" spans="1:26">
      <c r="A653" s="193"/>
      <c r="B653" s="193"/>
      <c r="C653" s="193"/>
      <c r="D653" s="193"/>
      <c r="E653" s="193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</row>
    <row r="654" spans="1:26">
      <c r="A654" s="193"/>
      <c r="B654" s="193"/>
      <c r="C654" s="193"/>
      <c r="D654" s="193"/>
      <c r="E654" s="193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</row>
    <row r="655" spans="1:26">
      <c r="A655" s="193"/>
      <c r="B655" s="193"/>
      <c r="C655" s="193"/>
      <c r="D655" s="193"/>
      <c r="E655" s="193"/>
      <c r="F655" s="193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</row>
    <row r="656" spans="1:26">
      <c r="A656" s="193"/>
      <c r="B656" s="193"/>
      <c r="C656" s="193"/>
      <c r="D656" s="193"/>
      <c r="E656" s="193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</row>
    <row r="657" spans="1:26">
      <c r="A657" s="193"/>
      <c r="B657" s="193"/>
      <c r="C657" s="193"/>
      <c r="D657" s="193"/>
      <c r="E657" s="193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</row>
    <row r="658" spans="1:26">
      <c r="A658" s="193"/>
      <c r="B658" s="193"/>
      <c r="C658" s="193"/>
      <c r="D658" s="193"/>
      <c r="E658" s="193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</row>
    <row r="659" spans="1:26">
      <c r="A659" s="193"/>
      <c r="B659" s="193"/>
      <c r="C659" s="193"/>
      <c r="D659" s="193"/>
      <c r="E659" s="193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</row>
    <row r="660" spans="1:26">
      <c r="A660" s="193"/>
      <c r="B660" s="193"/>
      <c r="C660" s="193"/>
      <c r="D660" s="193"/>
      <c r="E660" s="193"/>
      <c r="F660" s="193"/>
      <c r="G660" s="193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</row>
    <row r="661" spans="1:26">
      <c r="A661" s="193"/>
      <c r="B661" s="193"/>
      <c r="C661" s="193"/>
      <c r="D661" s="193"/>
      <c r="E661" s="193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</row>
    <row r="662" spans="1:26">
      <c r="A662" s="193"/>
      <c r="B662" s="193"/>
      <c r="C662" s="193"/>
      <c r="D662" s="193"/>
      <c r="E662" s="193"/>
      <c r="F662" s="193"/>
      <c r="G662" s="193"/>
      <c r="H662" s="193"/>
      <c r="I662" s="193"/>
      <c r="J662" s="193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</row>
    <row r="663" spans="1:26">
      <c r="A663" s="193"/>
      <c r="B663" s="193"/>
      <c r="C663" s="193"/>
      <c r="D663" s="193"/>
      <c r="E663" s="193"/>
      <c r="F663" s="193"/>
      <c r="G663" s="193"/>
      <c r="H663" s="193"/>
      <c r="I663" s="193"/>
      <c r="J663" s="193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</row>
    <row r="664" spans="1:26">
      <c r="A664" s="193"/>
      <c r="B664" s="193"/>
      <c r="C664" s="193"/>
      <c r="D664" s="193"/>
      <c r="E664" s="193"/>
      <c r="F664" s="193"/>
      <c r="G664" s="193"/>
      <c r="H664" s="193"/>
      <c r="I664" s="193"/>
      <c r="J664" s="193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</row>
    <row r="665" spans="1:26">
      <c r="A665" s="193"/>
      <c r="B665" s="193"/>
      <c r="C665" s="193"/>
      <c r="D665" s="193"/>
      <c r="E665" s="193"/>
      <c r="F665" s="193"/>
      <c r="G665" s="193"/>
      <c r="H665" s="193"/>
      <c r="I665" s="193"/>
      <c r="J665" s="193"/>
      <c r="K665" s="193"/>
      <c r="L665" s="193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</row>
    <row r="666" spans="1:26">
      <c r="A666" s="193"/>
      <c r="B666" s="193"/>
      <c r="C666" s="193"/>
      <c r="D666" s="193"/>
      <c r="E666" s="193"/>
      <c r="F666" s="193"/>
      <c r="G666" s="193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</row>
    <row r="667" spans="1:26">
      <c r="A667" s="193"/>
      <c r="B667" s="193"/>
      <c r="C667" s="193"/>
      <c r="D667" s="193"/>
      <c r="E667" s="193"/>
      <c r="F667" s="193"/>
      <c r="G667" s="193"/>
      <c r="H667" s="193"/>
      <c r="I667" s="193"/>
      <c r="J667" s="193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</row>
    <row r="668" spans="1:26">
      <c r="A668" s="193"/>
      <c r="B668" s="193"/>
      <c r="C668" s="193"/>
      <c r="D668" s="193"/>
      <c r="E668" s="193"/>
      <c r="F668" s="193"/>
      <c r="G668" s="193"/>
      <c r="H668" s="193"/>
      <c r="I668" s="193"/>
      <c r="J668" s="193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</row>
    <row r="669" spans="1:26">
      <c r="A669" s="193"/>
      <c r="B669" s="193"/>
      <c r="C669" s="193"/>
      <c r="D669" s="193"/>
      <c r="E669" s="193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</row>
    <row r="670" spans="1:26">
      <c r="A670" s="193"/>
      <c r="B670" s="193"/>
      <c r="C670" s="193"/>
      <c r="D670" s="193"/>
      <c r="E670" s="193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</row>
    <row r="671" spans="1:26">
      <c r="A671" s="193"/>
      <c r="B671" s="193"/>
      <c r="C671" s="193"/>
      <c r="D671" s="193"/>
      <c r="E671" s="193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</row>
    <row r="672" spans="1:26">
      <c r="A672" s="193"/>
      <c r="B672" s="193"/>
      <c r="C672" s="193"/>
      <c r="D672" s="193"/>
      <c r="E672" s="193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</row>
    <row r="673" spans="1:26">
      <c r="A673" s="193"/>
      <c r="B673" s="193"/>
      <c r="C673" s="193"/>
      <c r="D673" s="193"/>
      <c r="E673" s="193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</row>
    <row r="674" spans="1:26">
      <c r="A674" s="193"/>
      <c r="B674" s="193"/>
      <c r="C674" s="193"/>
      <c r="D674" s="193"/>
      <c r="E674" s="193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</row>
    <row r="675" spans="1:26">
      <c r="A675" s="193"/>
      <c r="B675" s="193"/>
      <c r="C675" s="193"/>
      <c r="D675" s="193"/>
      <c r="E675" s="193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</row>
    <row r="676" spans="1:26">
      <c r="A676" s="193"/>
      <c r="B676" s="193"/>
      <c r="C676" s="193"/>
      <c r="D676" s="193"/>
      <c r="E676" s="193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</row>
    <row r="677" spans="1:26">
      <c r="A677" s="193"/>
      <c r="B677" s="193"/>
      <c r="C677" s="193"/>
      <c r="D677" s="193"/>
      <c r="E677" s="193"/>
      <c r="F677" s="193"/>
      <c r="G677" s="193"/>
      <c r="H677" s="193"/>
      <c r="I677" s="193"/>
      <c r="J677" s="193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</row>
    <row r="678" spans="1:26">
      <c r="A678" s="193"/>
      <c r="B678" s="193"/>
      <c r="C678" s="193"/>
      <c r="D678" s="193"/>
      <c r="E678" s="193"/>
      <c r="F678" s="193"/>
      <c r="G678" s="193"/>
      <c r="H678" s="193"/>
      <c r="I678" s="193"/>
      <c r="J678" s="193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</row>
    <row r="679" spans="1:26">
      <c r="A679" s="193"/>
      <c r="B679" s="193"/>
      <c r="C679" s="193"/>
      <c r="D679" s="193"/>
      <c r="E679" s="193"/>
      <c r="F679" s="193"/>
      <c r="G679" s="193"/>
      <c r="H679" s="193"/>
      <c r="I679" s="193"/>
      <c r="J679" s="193"/>
      <c r="K679" s="193"/>
      <c r="L679" s="193"/>
      <c r="M679" s="193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3"/>
    </row>
    <row r="680" spans="1:26">
      <c r="A680" s="193"/>
      <c r="B680" s="193"/>
      <c r="C680" s="193"/>
      <c r="D680" s="193"/>
      <c r="E680" s="193"/>
      <c r="F680" s="193"/>
      <c r="G680" s="193"/>
      <c r="H680" s="193"/>
      <c r="I680" s="193"/>
      <c r="J680" s="193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</row>
    <row r="681" spans="1:26">
      <c r="A681" s="193"/>
      <c r="B681" s="193"/>
      <c r="C681" s="193"/>
      <c r="D681" s="193"/>
      <c r="E681" s="193"/>
      <c r="F681" s="193"/>
      <c r="G681" s="193"/>
      <c r="H681" s="193"/>
      <c r="I681" s="193"/>
      <c r="J681" s="193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</row>
    <row r="682" spans="1:26">
      <c r="A682" s="193"/>
      <c r="B682" s="193"/>
      <c r="C682" s="193"/>
      <c r="D682" s="193"/>
      <c r="E682" s="193"/>
      <c r="F682" s="193"/>
      <c r="G682" s="193"/>
      <c r="H682" s="193"/>
      <c r="I682" s="193"/>
      <c r="J682" s="193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</row>
    <row r="683" spans="1:26">
      <c r="A683" s="193"/>
      <c r="B683" s="193"/>
      <c r="C683" s="193"/>
      <c r="D683" s="193"/>
      <c r="E683" s="193"/>
      <c r="F683" s="193"/>
      <c r="G683" s="193"/>
      <c r="H683" s="193"/>
      <c r="I683" s="193"/>
      <c r="J683" s="193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</row>
    <row r="684" spans="1:26">
      <c r="A684" s="193"/>
      <c r="B684" s="193"/>
      <c r="C684" s="193"/>
      <c r="D684" s="193"/>
      <c r="E684" s="193"/>
      <c r="F684" s="193"/>
      <c r="G684" s="193"/>
      <c r="H684" s="193"/>
      <c r="I684" s="193"/>
      <c r="J684" s="193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</row>
    <row r="685" spans="1:26">
      <c r="A685" s="193"/>
      <c r="B685" s="193"/>
      <c r="C685" s="193"/>
      <c r="D685" s="193"/>
      <c r="E685" s="193"/>
      <c r="F685" s="193"/>
      <c r="G685" s="193"/>
      <c r="H685" s="193"/>
      <c r="I685" s="193"/>
      <c r="J685" s="193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</row>
    <row r="686" spans="1:26">
      <c r="A686" s="193"/>
      <c r="B686" s="193"/>
      <c r="C686" s="193"/>
      <c r="D686" s="193"/>
      <c r="E686" s="193"/>
      <c r="F686" s="193"/>
      <c r="G686" s="193"/>
      <c r="H686" s="193"/>
      <c r="I686" s="193"/>
      <c r="J686" s="193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</row>
    <row r="687" spans="1:26">
      <c r="A687" s="193"/>
      <c r="B687" s="193"/>
      <c r="C687" s="193"/>
      <c r="D687" s="193"/>
      <c r="E687" s="193"/>
      <c r="F687" s="193"/>
      <c r="G687" s="193"/>
      <c r="H687" s="193"/>
      <c r="I687" s="193"/>
      <c r="J687" s="193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</row>
    <row r="688" spans="1:26">
      <c r="A688" s="193"/>
      <c r="B688" s="193"/>
      <c r="C688" s="193"/>
      <c r="D688" s="193"/>
      <c r="E688" s="193"/>
      <c r="F688" s="193"/>
      <c r="G688" s="193"/>
      <c r="H688" s="193"/>
      <c r="I688" s="193"/>
      <c r="J688" s="193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</row>
    <row r="689" spans="1:26">
      <c r="A689" s="193"/>
      <c r="B689" s="193"/>
      <c r="C689" s="193"/>
      <c r="D689" s="193"/>
      <c r="E689" s="193"/>
      <c r="F689" s="193"/>
      <c r="G689" s="193"/>
      <c r="H689" s="193"/>
      <c r="I689" s="193"/>
      <c r="J689" s="193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</row>
    <row r="690" spans="1:26">
      <c r="A690" s="193"/>
      <c r="B690" s="193"/>
      <c r="C690" s="193"/>
      <c r="D690" s="193"/>
      <c r="E690" s="193"/>
      <c r="F690" s="193"/>
      <c r="G690" s="193"/>
      <c r="H690" s="193"/>
      <c r="I690" s="193"/>
      <c r="J690" s="193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</row>
    <row r="691" spans="1:26">
      <c r="A691" s="193"/>
      <c r="B691" s="193"/>
      <c r="C691" s="193"/>
      <c r="D691" s="193"/>
      <c r="E691" s="193"/>
      <c r="F691" s="193"/>
      <c r="G691" s="193"/>
      <c r="H691" s="193"/>
      <c r="I691" s="193"/>
      <c r="J691" s="193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</row>
    <row r="692" spans="1:26">
      <c r="A692" s="193"/>
      <c r="B692" s="193"/>
      <c r="C692" s="193"/>
      <c r="D692" s="193"/>
      <c r="E692" s="193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</row>
    <row r="693" spans="1:26">
      <c r="A693" s="193"/>
      <c r="B693" s="193"/>
      <c r="C693" s="193"/>
      <c r="D693" s="193"/>
      <c r="E693" s="193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</row>
    <row r="694" spans="1:26">
      <c r="A694" s="193"/>
      <c r="B694" s="193"/>
      <c r="C694" s="193"/>
      <c r="D694" s="193"/>
      <c r="E694" s="193"/>
      <c r="F694" s="193"/>
      <c r="G694" s="193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</row>
    <row r="695" spans="1:26">
      <c r="A695" s="193"/>
      <c r="B695" s="193"/>
      <c r="C695" s="193"/>
      <c r="D695" s="193"/>
      <c r="E695" s="193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</row>
    <row r="696" spans="1:26">
      <c r="A696" s="193"/>
      <c r="B696" s="193"/>
      <c r="C696" s="193"/>
      <c r="D696" s="193"/>
      <c r="E696" s="193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</row>
    <row r="697" spans="1:26">
      <c r="A697" s="193"/>
      <c r="B697" s="193"/>
      <c r="C697" s="193"/>
      <c r="D697" s="193"/>
      <c r="E697" s="193"/>
      <c r="F697" s="193"/>
      <c r="G697" s="193"/>
      <c r="H697" s="193"/>
      <c r="I697" s="193"/>
      <c r="J697" s="193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</row>
    <row r="698" spans="1:26">
      <c r="A698" s="193"/>
      <c r="B698" s="193"/>
      <c r="C698" s="193"/>
      <c r="D698" s="193"/>
      <c r="E698" s="193"/>
      <c r="F698" s="193"/>
      <c r="G698" s="193"/>
      <c r="H698" s="193"/>
      <c r="I698" s="193"/>
      <c r="J698" s="193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</row>
    <row r="699" spans="1:26">
      <c r="A699" s="193"/>
      <c r="B699" s="193"/>
      <c r="C699" s="193"/>
      <c r="D699" s="193"/>
      <c r="E699" s="193"/>
      <c r="F699" s="193"/>
      <c r="G699" s="193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</row>
    <row r="700" spans="1:26">
      <c r="A700" s="193"/>
      <c r="B700" s="193"/>
      <c r="C700" s="193"/>
      <c r="D700" s="193"/>
      <c r="E700" s="193"/>
      <c r="F700" s="193"/>
      <c r="G700" s="193"/>
      <c r="H700" s="193"/>
      <c r="I700" s="193"/>
      <c r="J700" s="193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</row>
    <row r="701" spans="1:26">
      <c r="A701" s="193"/>
      <c r="B701" s="193"/>
      <c r="C701" s="193"/>
      <c r="D701" s="193"/>
      <c r="E701" s="193"/>
      <c r="F701" s="193"/>
      <c r="G701" s="193"/>
      <c r="H701" s="193"/>
      <c r="I701" s="193"/>
      <c r="J701" s="193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</row>
    <row r="702" spans="1:26">
      <c r="A702" s="193"/>
      <c r="B702" s="193"/>
      <c r="C702" s="193"/>
      <c r="D702" s="193"/>
      <c r="E702" s="193"/>
      <c r="F702" s="193"/>
      <c r="G702" s="193"/>
      <c r="H702" s="193"/>
      <c r="I702" s="193"/>
      <c r="J702" s="193"/>
      <c r="K702" s="193"/>
      <c r="L702" s="193"/>
      <c r="M702" s="193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3"/>
    </row>
    <row r="703" spans="1:26">
      <c r="A703" s="193"/>
      <c r="B703" s="193"/>
      <c r="C703" s="193"/>
      <c r="D703" s="193"/>
      <c r="E703" s="193"/>
      <c r="F703" s="193"/>
      <c r="G703" s="193"/>
      <c r="H703" s="193"/>
      <c r="I703" s="193"/>
      <c r="J703" s="193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</row>
    <row r="704" spans="1:26">
      <c r="A704" s="193"/>
      <c r="B704" s="193"/>
      <c r="C704" s="193"/>
      <c r="D704" s="193"/>
      <c r="E704" s="193"/>
      <c r="F704" s="193"/>
      <c r="G704" s="193"/>
      <c r="H704" s="193"/>
      <c r="I704" s="193"/>
      <c r="J704" s="193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</row>
    <row r="705" spans="1:26">
      <c r="A705" s="193"/>
      <c r="B705" s="193"/>
      <c r="C705" s="193"/>
      <c r="D705" s="193"/>
      <c r="E705" s="193"/>
      <c r="F705" s="193"/>
      <c r="G705" s="193"/>
      <c r="H705" s="193"/>
      <c r="I705" s="193"/>
      <c r="J705" s="193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</row>
    <row r="706" spans="1:26">
      <c r="A706" s="193"/>
      <c r="B706" s="193"/>
      <c r="C706" s="193"/>
      <c r="D706" s="193"/>
      <c r="E706" s="193"/>
      <c r="F706" s="193"/>
      <c r="G706" s="193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</row>
    <row r="707" spans="1:26">
      <c r="A707" s="193"/>
      <c r="B707" s="193"/>
      <c r="C707" s="193"/>
      <c r="D707" s="193"/>
      <c r="E707" s="193"/>
      <c r="F707" s="193"/>
      <c r="G707" s="193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</row>
    <row r="708" spans="1:26">
      <c r="A708" s="193"/>
      <c r="B708" s="193"/>
      <c r="C708" s="193"/>
      <c r="D708" s="193"/>
      <c r="E708" s="193"/>
      <c r="F708" s="193"/>
      <c r="G708" s="193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</row>
    <row r="709" spans="1:26">
      <c r="A709" s="193"/>
      <c r="B709" s="193"/>
      <c r="C709" s="193"/>
      <c r="D709" s="193"/>
      <c r="E709" s="193"/>
      <c r="F709" s="193"/>
      <c r="G709" s="193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</row>
    <row r="710" spans="1:26">
      <c r="A710" s="193"/>
      <c r="B710" s="193"/>
      <c r="C710" s="193"/>
      <c r="D710" s="193"/>
      <c r="E710" s="193"/>
      <c r="F710" s="193"/>
      <c r="G710" s="193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</row>
    <row r="711" spans="1:26">
      <c r="A711" s="193"/>
      <c r="B711" s="193"/>
      <c r="C711" s="193"/>
      <c r="D711" s="193"/>
      <c r="E711" s="193"/>
      <c r="F711" s="193"/>
      <c r="G711" s="193"/>
      <c r="H711" s="193"/>
      <c r="I711" s="193"/>
      <c r="J711" s="193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</row>
    <row r="712" spans="1:26">
      <c r="A712" s="193"/>
      <c r="B712" s="193"/>
      <c r="C712" s="193"/>
      <c r="D712" s="193"/>
      <c r="E712" s="193"/>
      <c r="F712" s="193"/>
      <c r="G712" s="193"/>
      <c r="H712" s="193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</row>
    <row r="713" spans="1:26">
      <c r="A713" s="193"/>
      <c r="B713" s="193"/>
      <c r="C713" s="193"/>
      <c r="D713" s="193"/>
      <c r="E713" s="193"/>
      <c r="F713" s="193"/>
      <c r="G713" s="193"/>
      <c r="H713" s="193"/>
      <c r="I713" s="193"/>
      <c r="J713" s="193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</row>
    <row r="714" spans="1:26">
      <c r="A714" s="193"/>
      <c r="B714" s="193"/>
      <c r="C714" s="193"/>
      <c r="D714" s="193"/>
      <c r="E714" s="193"/>
      <c r="F714" s="193"/>
      <c r="G714" s="193"/>
      <c r="H714" s="193"/>
      <c r="I714" s="193"/>
      <c r="J714" s="193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</row>
    <row r="715" spans="1:26">
      <c r="A715" s="193"/>
      <c r="B715" s="193"/>
      <c r="C715" s="193"/>
      <c r="D715" s="193"/>
      <c r="E715" s="193"/>
      <c r="F715" s="193"/>
      <c r="G715" s="193"/>
      <c r="H715" s="193"/>
      <c r="I715" s="193"/>
      <c r="J715" s="193"/>
      <c r="K715" s="193"/>
      <c r="L715" s="193"/>
      <c r="M715" s="193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3"/>
    </row>
    <row r="716" spans="1:26">
      <c r="A716" s="193"/>
      <c r="B716" s="193"/>
      <c r="C716" s="193"/>
      <c r="D716" s="193"/>
      <c r="E716" s="193"/>
      <c r="F716" s="193"/>
      <c r="G716" s="193"/>
      <c r="H716" s="193"/>
      <c r="I716" s="193"/>
      <c r="J716" s="193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</row>
    <row r="717" spans="1:26">
      <c r="A717" s="193"/>
      <c r="B717" s="193"/>
      <c r="C717" s="193"/>
      <c r="D717" s="193"/>
      <c r="E717" s="193"/>
      <c r="F717" s="193"/>
      <c r="G717" s="193"/>
      <c r="H717" s="193"/>
      <c r="I717" s="193"/>
      <c r="J717" s="193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</row>
    <row r="718" spans="1:26">
      <c r="A718" s="193"/>
      <c r="B718" s="193"/>
      <c r="C718" s="193"/>
      <c r="D718" s="193"/>
      <c r="E718" s="193"/>
      <c r="F718" s="193"/>
      <c r="G718" s="193"/>
      <c r="H718" s="193"/>
      <c r="I718" s="193"/>
      <c r="J718" s="193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</row>
    <row r="719" spans="1:26">
      <c r="A719" s="193"/>
      <c r="B719" s="193"/>
      <c r="C719" s="193"/>
      <c r="D719" s="193"/>
      <c r="E719" s="193"/>
      <c r="F719" s="193"/>
      <c r="G719" s="193"/>
      <c r="H719" s="193"/>
      <c r="I719" s="193"/>
      <c r="J719" s="193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</row>
    <row r="720" spans="1:26">
      <c r="A720" s="193"/>
      <c r="B720" s="193"/>
      <c r="C720" s="193"/>
      <c r="D720" s="193"/>
      <c r="E720" s="193"/>
      <c r="F720" s="193"/>
      <c r="G720" s="193"/>
      <c r="H720" s="193"/>
      <c r="I720" s="193"/>
      <c r="J720" s="193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</row>
    <row r="721" spans="1:26">
      <c r="A721" s="193"/>
      <c r="B721" s="193"/>
      <c r="C721" s="193"/>
      <c r="D721" s="193"/>
      <c r="E721" s="193"/>
      <c r="F721" s="193"/>
      <c r="G721" s="193"/>
      <c r="H721" s="193"/>
      <c r="I721" s="193"/>
      <c r="J721" s="193"/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</row>
    <row r="722" spans="1:26">
      <c r="A722" s="193"/>
      <c r="B722" s="193"/>
      <c r="C722" s="193"/>
      <c r="D722" s="193"/>
      <c r="E722" s="193"/>
      <c r="F722" s="193"/>
      <c r="G722" s="193"/>
      <c r="H722" s="193"/>
      <c r="I722" s="193"/>
      <c r="J722" s="193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</row>
    <row r="723" spans="1:26">
      <c r="A723" s="193"/>
      <c r="B723" s="193"/>
      <c r="C723" s="193"/>
      <c r="D723" s="193"/>
      <c r="E723" s="193"/>
      <c r="F723" s="193"/>
      <c r="G723" s="193"/>
      <c r="H723" s="193"/>
      <c r="I723" s="193"/>
      <c r="J723" s="193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</row>
    <row r="724" spans="1:26">
      <c r="A724" s="193"/>
      <c r="B724" s="193"/>
      <c r="C724" s="193"/>
      <c r="D724" s="193"/>
      <c r="E724" s="193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</row>
    <row r="725" spans="1:26">
      <c r="A725" s="193"/>
      <c r="B725" s="193"/>
      <c r="C725" s="193"/>
      <c r="D725" s="193"/>
      <c r="E725" s="193"/>
      <c r="F725" s="193"/>
      <c r="G725" s="193"/>
      <c r="H725" s="193"/>
      <c r="I725" s="193"/>
      <c r="J725" s="193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</row>
    <row r="726" spans="1:26">
      <c r="A726" s="193"/>
      <c r="B726" s="193"/>
      <c r="C726" s="193"/>
      <c r="D726" s="193"/>
      <c r="E726" s="193"/>
      <c r="F726" s="193"/>
      <c r="G726" s="193"/>
      <c r="H726" s="193"/>
      <c r="I726" s="193"/>
      <c r="J726" s="193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</row>
    <row r="727" spans="1:26">
      <c r="A727" s="193"/>
      <c r="B727" s="193"/>
      <c r="C727" s="193"/>
      <c r="D727" s="193"/>
      <c r="E727" s="193"/>
      <c r="F727" s="193"/>
      <c r="G727" s="193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</row>
    <row r="728" spans="1:26">
      <c r="A728" s="193"/>
      <c r="B728" s="193"/>
      <c r="C728" s="193"/>
      <c r="D728" s="193"/>
      <c r="E728" s="193"/>
      <c r="F728" s="193"/>
      <c r="G728" s="193"/>
      <c r="H728" s="193"/>
      <c r="I728" s="193"/>
      <c r="J728" s="193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</row>
    <row r="729" spans="1:26">
      <c r="A729" s="193"/>
      <c r="B729" s="193"/>
      <c r="C729" s="193"/>
      <c r="D729" s="193"/>
      <c r="E729" s="193"/>
      <c r="F729" s="193"/>
      <c r="G729" s="193"/>
      <c r="H729" s="193"/>
      <c r="I729" s="193"/>
      <c r="J729" s="193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</row>
    <row r="730" spans="1:26">
      <c r="A730" s="193"/>
      <c r="B730" s="193"/>
      <c r="C730" s="193"/>
      <c r="D730" s="193"/>
      <c r="E730" s="193"/>
      <c r="F730" s="193"/>
      <c r="G730" s="193"/>
      <c r="H730" s="193"/>
      <c r="I730" s="193"/>
      <c r="J730" s="193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</row>
    <row r="731" spans="1:26">
      <c r="A731" s="193"/>
      <c r="B731" s="193"/>
      <c r="C731" s="193"/>
      <c r="D731" s="193"/>
      <c r="E731" s="193"/>
      <c r="F731" s="193"/>
      <c r="G731" s="193"/>
      <c r="H731" s="193"/>
      <c r="I731" s="193"/>
      <c r="J731" s="193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</row>
    <row r="732" spans="1:26">
      <c r="A732" s="193"/>
      <c r="B732" s="193"/>
      <c r="C732" s="193"/>
      <c r="D732" s="193"/>
      <c r="E732" s="193"/>
      <c r="F732" s="193"/>
      <c r="G732" s="193"/>
      <c r="H732" s="193"/>
      <c r="I732" s="193"/>
      <c r="J732" s="193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</row>
    <row r="733" spans="1:26">
      <c r="A733" s="193"/>
      <c r="B733" s="193"/>
      <c r="C733" s="193"/>
      <c r="D733" s="193"/>
      <c r="E733" s="193"/>
      <c r="F733" s="193"/>
      <c r="G733" s="193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</row>
    <row r="734" spans="1:26">
      <c r="A734" s="193"/>
      <c r="B734" s="193"/>
      <c r="C734" s="193"/>
      <c r="D734" s="193"/>
      <c r="E734" s="193"/>
      <c r="F734" s="193"/>
      <c r="G734" s="193"/>
      <c r="H734" s="193"/>
      <c r="I734" s="193"/>
      <c r="J734" s="193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</row>
    <row r="735" spans="1:26">
      <c r="A735" s="193"/>
      <c r="B735" s="193"/>
      <c r="C735" s="193"/>
      <c r="D735" s="193"/>
      <c r="E735" s="193"/>
      <c r="F735" s="193"/>
      <c r="G735" s="193"/>
      <c r="H735" s="193"/>
      <c r="I735" s="193"/>
      <c r="J735" s="193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</row>
    <row r="736" spans="1:26">
      <c r="A736" s="193"/>
      <c r="B736" s="193"/>
      <c r="C736" s="193"/>
      <c r="D736" s="193"/>
      <c r="E736" s="193"/>
      <c r="F736" s="193"/>
      <c r="G736" s="193"/>
      <c r="H736" s="193"/>
      <c r="I736" s="193"/>
      <c r="J736" s="193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</row>
    <row r="737" spans="1:26">
      <c r="A737" s="193"/>
      <c r="B737" s="193"/>
      <c r="C737" s="193"/>
      <c r="D737" s="193"/>
      <c r="E737" s="193"/>
      <c r="F737" s="193"/>
      <c r="G737" s="193"/>
      <c r="H737" s="193"/>
      <c r="I737" s="193"/>
      <c r="J737" s="193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</row>
    <row r="738" spans="1:26">
      <c r="A738" s="193"/>
      <c r="B738" s="193"/>
      <c r="C738" s="193"/>
      <c r="D738" s="193"/>
      <c r="E738" s="193"/>
      <c r="F738" s="193"/>
      <c r="G738" s="193"/>
      <c r="H738" s="193"/>
      <c r="I738" s="193"/>
      <c r="J738" s="193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</row>
    <row r="739" spans="1:26">
      <c r="A739" s="193"/>
      <c r="B739" s="193"/>
      <c r="C739" s="193"/>
      <c r="D739" s="193"/>
      <c r="E739" s="193"/>
      <c r="F739" s="193"/>
      <c r="G739" s="193"/>
      <c r="H739" s="193"/>
      <c r="I739" s="193"/>
      <c r="J739" s="193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</row>
    <row r="740" spans="1:26">
      <c r="A740" s="193"/>
      <c r="B740" s="193"/>
      <c r="C740" s="193"/>
      <c r="D740" s="193"/>
      <c r="E740" s="193"/>
      <c r="F740" s="193"/>
      <c r="G740" s="193"/>
      <c r="H740" s="193"/>
      <c r="I740" s="193"/>
      <c r="J740" s="193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</row>
    <row r="741" spans="1:26">
      <c r="A741" s="193"/>
      <c r="B741" s="193"/>
      <c r="C741" s="193"/>
      <c r="D741" s="193"/>
      <c r="E741" s="193"/>
      <c r="F741" s="193"/>
      <c r="G741" s="193"/>
      <c r="H741" s="193"/>
      <c r="I741" s="193"/>
      <c r="J741" s="193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</row>
    <row r="742" spans="1:26">
      <c r="A742" s="193"/>
      <c r="B742" s="193"/>
      <c r="C742" s="193"/>
      <c r="D742" s="193"/>
      <c r="E742" s="193"/>
      <c r="F742" s="193"/>
      <c r="G742" s="193"/>
      <c r="H742" s="193"/>
      <c r="I742" s="193"/>
      <c r="J742" s="193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</row>
    <row r="743" spans="1:26">
      <c r="A743" s="193"/>
      <c r="B743" s="193"/>
      <c r="C743" s="193"/>
      <c r="D743" s="193"/>
      <c r="E743" s="193"/>
      <c r="F743" s="193"/>
      <c r="G743" s="193"/>
      <c r="H743" s="193"/>
      <c r="I743" s="193"/>
      <c r="J743" s="193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</row>
    <row r="744" spans="1:26">
      <c r="A744" s="193"/>
      <c r="B744" s="193"/>
      <c r="C744" s="193"/>
      <c r="D744" s="193"/>
      <c r="E744" s="193"/>
      <c r="F744" s="193"/>
      <c r="G744" s="193"/>
      <c r="H744" s="193"/>
      <c r="I744" s="193"/>
      <c r="J744" s="193"/>
      <c r="K744" s="193"/>
      <c r="L744" s="193"/>
      <c r="M744" s="193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3"/>
    </row>
    <row r="745" spans="1:26">
      <c r="A745" s="193"/>
      <c r="B745" s="193"/>
      <c r="C745" s="193"/>
      <c r="D745" s="193"/>
      <c r="E745" s="193"/>
      <c r="F745" s="193"/>
      <c r="G745" s="193"/>
      <c r="H745" s="193"/>
      <c r="I745" s="193"/>
      <c r="J745" s="193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</row>
    <row r="746" spans="1:26">
      <c r="A746" s="193"/>
      <c r="B746" s="193"/>
      <c r="C746" s="193"/>
      <c r="D746" s="193"/>
      <c r="E746" s="193"/>
      <c r="F746" s="193"/>
      <c r="G746" s="193"/>
      <c r="H746" s="193"/>
      <c r="I746" s="193"/>
      <c r="J746" s="193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</row>
    <row r="747" spans="1:26">
      <c r="A747" s="193"/>
      <c r="B747" s="193"/>
      <c r="C747" s="193"/>
      <c r="D747" s="193"/>
      <c r="E747" s="193"/>
      <c r="F747" s="193"/>
      <c r="G747" s="193"/>
      <c r="H747" s="193"/>
      <c r="I747" s="193"/>
      <c r="J747" s="193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</row>
    <row r="748" spans="1:26">
      <c r="A748" s="193"/>
      <c r="B748" s="193"/>
      <c r="C748" s="193"/>
      <c r="D748" s="193"/>
      <c r="E748" s="193"/>
      <c r="F748" s="193"/>
      <c r="G748" s="193"/>
      <c r="H748" s="193"/>
      <c r="I748" s="193"/>
      <c r="J748" s="193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</row>
    <row r="749" spans="1:26">
      <c r="A749" s="193"/>
      <c r="B749" s="193"/>
      <c r="C749" s="193"/>
      <c r="D749" s="193"/>
      <c r="E749" s="193"/>
      <c r="F749" s="193"/>
      <c r="G749" s="193"/>
      <c r="H749" s="193"/>
      <c r="I749" s="193"/>
      <c r="J749" s="193"/>
      <c r="K749" s="193"/>
      <c r="L749" s="193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</row>
    <row r="750" spans="1:26">
      <c r="A750" s="193"/>
      <c r="B750" s="193"/>
      <c r="C750" s="193"/>
      <c r="D750" s="193"/>
      <c r="E750" s="193"/>
      <c r="F750" s="193"/>
      <c r="G750" s="193"/>
      <c r="H750" s="193"/>
      <c r="I750" s="193"/>
      <c r="J750" s="193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</row>
    <row r="751" spans="1:26">
      <c r="A751" s="193"/>
      <c r="B751" s="193"/>
      <c r="C751" s="193"/>
      <c r="D751" s="193"/>
      <c r="E751" s="193"/>
      <c r="F751" s="193"/>
      <c r="G751" s="193"/>
      <c r="H751" s="193"/>
      <c r="I751" s="193"/>
      <c r="J751" s="193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</row>
    <row r="752" spans="1:26">
      <c r="A752" s="193"/>
      <c r="B752" s="193"/>
      <c r="C752" s="193"/>
      <c r="D752" s="193"/>
      <c r="E752" s="193"/>
      <c r="F752" s="193"/>
      <c r="G752" s="193"/>
      <c r="H752" s="193"/>
      <c r="I752" s="193"/>
      <c r="J752" s="193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</row>
    <row r="753" spans="1:26">
      <c r="A753" s="193"/>
      <c r="B753" s="193"/>
      <c r="C753" s="193"/>
      <c r="D753" s="193"/>
      <c r="E753" s="193"/>
      <c r="F753" s="193"/>
      <c r="G753" s="193"/>
      <c r="H753" s="193"/>
      <c r="I753" s="193"/>
      <c r="J753" s="193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</row>
    <row r="754" spans="1:26">
      <c r="A754" s="193"/>
      <c r="B754" s="193"/>
      <c r="C754" s="193"/>
      <c r="D754" s="193"/>
      <c r="E754" s="193"/>
      <c r="F754" s="193"/>
      <c r="G754" s="193"/>
      <c r="H754" s="193"/>
      <c r="I754" s="193"/>
      <c r="J754" s="193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</row>
    <row r="755" spans="1:26">
      <c r="A755" s="193"/>
      <c r="B755" s="193"/>
      <c r="C755" s="193"/>
      <c r="D755" s="193"/>
      <c r="E755" s="193"/>
      <c r="F755" s="193"/>
      <c r="G755" s="193"/>
      <c r="H755" s="193"/>
      <c r="I755" s="193"/>
      <c r="J755" s="193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</row>
    <row r="756" spans="1:26">
      <c r="A756" s="193"/>
      <c r="B756" s="193"/>
      <c r="C756" s="193"/>
      <c r="D756" s="193"/>
      <c r="E756" s="193"/>
      <c r="F756" s="193"/>
      <c r="G756" s="193"/>
      <c r="H756" s="193"/>
      <c r="I756" s="193"/>
      <c r="J756" s="193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</row>
    <row r="757" spans="1:26">
      <c r="A757" s="193"/>
      <c r="B757" s="193"/>
      <c r="C757" s="193"/>
      <c r="D757" s="193"/>
      <c r="E757" s="193"/>
      <c r="F757" s="193"/>
      <c r="G757" s="193"/>
      <c r="H757" s="193"/>
      <c r="I757" s="193"/>
      <c r="J757" s="193"/>
      <c r="K757" s="193"/>
      <c r="L757" s="193"/>
      <c r="M757" s="193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3"/>
    </row>
    <row r="758" spans="1:26">
      <c r="A758" s="193"/>
      <c r="B758" s="193"/>
      <c r="C758" s="193"/>
      <c r="D758" s="193"/>
      <c r="E758" s="193"/>
      <c r="F758" s="193"/>
      <c r="G758" s="193"/>
      <c r="H758" s="193"/>
      <c r="I758" s="193"/>
      <c r="J758" s="193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</row>
    <row r="759" spans="1:26">
      <c r="A759" s="193"/>
      <c r="B759" s="193"/>
      <c r="C759" s="193"/>
      <c r="D759" s="193"/>
      <c r="E759" s="193"/>
      <c r="F759" s="193"/>
      <c r="G759" s="193"/>
      <c r="H759" s="193"/>
      <c r="I759" s="193"/>
      <c r="J759" s="193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</row>
    <row r="760" spans="1:26">
      <c r="A760" s="193"/>
      <c r="B760" s="193"/>
      <c r="C760" s="193"/>
      <c r="D760" s="193"/>
      <c r="E760" s="193"/>
      <c r="F760" s="193"/>
      <c r="G760" s="193"/>
      <c r="H760" s="193"/>
      <c r="I760" s="193"/>
      <c r="J760" s="193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</row>
    <row r="761" spans="1:26">
      <c r="A761" s="193"/>
      <c r="B761" s="193"/>
      <c r="C761" s="193"/>
      <c r="D761" s="193"/>
      <c r="E761" s="193"/>
      <c r="F761" s="193"/>
      <c r="G761" s="193"/>
      <c r="H761" s="193"/>
      <c r="I761" s="193"/>
      <c r="J761" s="193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</row>
    <row r="762" spans="1:26">
      <c r="A762" s="193"/>
      <c r="B762" s="193"/>
      <c r="C762" s="193"/>
      <c r="D762" s="193"/>
      <c r="E762" s="193"/>
      <c r="F762" s="193"/>
      <c r="G762" s="193"/>
      <c r="H762" s="193"/>
      <c r="I762" s="193"/>
      <c r="J762" s="193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</row>
    <row r="763" spans="1:26">
      <c r="A763" s="193"/>
      <c r="B763" s="193"/>
      <c r="C763" s="193"/>
      <c r="D763" s="193"/>
      <c r="E763" s="193"/>
      <c r="F763" s="193"/>
      <c r="G763" s="193"/>
      <c r="H763" s="193"/>
      <c r="I763" s="193"/>
      <c r="J763" s="193"/>
      <c r="K763" s="193"/>
      <c r="L763" s="193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</row>
    <row r="764" spans="1:26">
      <c r="A764" s="193"/>
      <c r="B764" s="193"/>
      <c r="C764" s="193"/>
      <c r="D764" s="193"/>
      <c r="E764" s="193"/>
      <c r="F764" s="193"/>
      <c r="G764" s="193"/>
      <c r="H764" s="193"/>
      <c r="I764" s="193"/>
      <c r="J764" s="193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</row>
    <row r="765" spans="1:26">
      <c r="A765" s="193"/>
      <c r="B765" s="193"/>
      <c r="C765" s="193"/>
      <c r="D765" s="193"/>
      <c r="E765" s="193"/>
      <c r="F765" s="193"/>
      <c r="G765" s="193"/>
      <c r="H765" s="193"/>
      <c r="I765" s="193"/>
      <c r="J765" s="193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</row>
    <row r="766" spans="1:26">
      <c r="A766" s="193"/>
      <c r="B766" s="193"/>
      <c r="C766" s="193"/>
      <c r="D766" s="193"/>
      <c r="E766" s="193"/>
      <c r="F766" s="193"/>
      <c r="G766" s="193"/>
      <c r="H766" s="193"/>
      <c r="I766" s="193"/>
      <c r="J766" s="193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</row>
    <row r="767" spans="1:26">
      <c r="A767" s="193"/>
      <c r="B767" s="193"/>
      <c r="C767" s="193"/>
      <c r="D767" s="193"/>
      <c r="E767" s="193"/>
      <c r="F767" s="193"/>
      <c r="G767" s="193"/>
      <c r="H767" s="193"/>
      <c r="I767" s="193"/>
      <c r="J767" s="193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</row>
    <row r="768" spans="1:26">
      <c r="A768" s="193"/>
      <c r="B768" s="193"/>
      <c r="C768" s="193"/>
      <c r="D768" s="193"/>
      <c r="E768" s="193"/>
      <c r="F768" s="193"/>
      <c r="G768" s="193"/>
      <c r="H768" s="193"/>
      <c r="I768" s="193"/>
      <c r="J768" s="193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</row>
    <row r="769" spans="1:26">
      <c r="A769" s="193"/>
      <c r="B769" s="193"/>
      <c r="C769" s="193"/>
      <c r="D769" s="193"/>
      <c r="E769" s="193"/>
      <c r="F769" s="193"/>
      <c r="G769" s="193"/>
      <c r="H769" s="193"/>
      <c r="I769" s="193"/>
      <c r="J769" s="193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</row>
    <row r="770" spans="1:26">
      <c r="A770" s="193"/>
      <c r="B770" s="193"/>
      <c r="C770" s="193"/>
      <c r="D770" s="193"/>
      <c r="E770" s="193"/>
      <c r="F770" s="193"/>
      <c r="G770" s="193"/>
      <c r="H770" s="193"/>
      <c r="I770" s="193"/>
      <c r="J770" s="193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</row>
    <row r="771" spans="1:26">
      <c r="A771" s="193"/>
      <c r="B771" s="193"/>
      <c r="C771" s="193"/>
      <c r="D771" s="193"/>
      <c r="E771" s="193"/>
      <c r="F771" s="193"/>
      <c r="G771" s="193"/>
      <c r="H771" s="193"/>
      <c r="I771" s="193"/>
      <c r="J771" s="193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</row>
    <row r="772" spans="1:26">
      <c r="A772" s="193"/>
      <c r="B772" s="193"/>
      <c r="C772" s="193"/>
      <c r="D772" s="193"/>
      <c r="E772" s="193"/>
      <c r="F772" s="193"/>
      <c r="G772" s="193"/>
      <c r="H772" s="193"/>
      <c r="I772" s="193"/>
      <c r="J772" s="193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</row>
    <row r="773" spans="1:26">
      <c r="A773" s="193"/>
      <c r="B773" s="193"/>
      <c r="C773" s="193"/>
      <c r="D773" s="193"/>
      <c r="E773" s="193"/>
      <c r="F773" s="193"/>
      <c r="G773" s="193"/>
      <c r="H773" s="193"/>
      <c r="I773" s="193"/>
      <c r="J773" s="193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</row>
    <row r="774" spans="1:26">
      <c r="A774" s="193"/>
      <c r="B774" s="193"/>
      <c r="C774" s="193"/>
      <c r="D774" s="193"/>
      <c r="E774" s="193"/>
      <c r="F774" s="193"/>
      <c r="G774" s="193"/>
      <c r="H774" s="193"/>
      <c r="I774" s="193"/>
      <c r="J774" s="193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</row>
    <row r="775" spans="1:26">
      <c r="A775" s="193"/>
      <c r="B775" s="193"/>
      <c r="C775" s="193"/>
      <c r="D775" s="193"/>
      <c r="E775" s="193"/>
      <c r="F775" s="193"/>
      <c r="G775" s="193"/>
      <c r="H775" s="193"/>
      <c r="I775" s="193"/>
      <c r="J775" s="193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</row>
    <row r="776" spans="1:26">
      <c r="A776" s="193"/>
      <c r="B776" s="193"/>
      <c r="C776" s="193"/>
      <c r="D776" s="193"/>
      <c r="E776" s="193"/>
      <c r="F776" s="193"/>
      <c r="G776" s="193"/>
      <c r="H776" s="193"/>
      <c r="I776" s="193"/>
      <c r="J776" s="193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</row>
    <row r="777" spans="1:26">
      <c r="A777" s="193"/>
      <c r="B777" s="193"/>
      <c r="C777" s="193"/>
      <c r="D777" s="193"/>
      <c r="E777" s="193"/>
      <c r="F777" s="193"/>
      <c r="G777" s="193"/>
      <c r="H777" s="193"/>
      <c r="I777" s="193"/>
      <c r="J777" s="193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</row>
    <row r="778" spans="1:26">
      <c r="A778" s="193"/>
      <c r="B778" s="193"/>
      <c r="C778" s="193"/>
      <c r="D778" s="193"/>
      <c r="E778" s="193"/>
      <c r="F778" s="193"/>
      <c r="G778" s="193"/>
      <c r="H778" s="193"/>
      <c r="I778" s="193"/>
      <c r="J778" s="193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</row>
    <row r="779" spans="1:26">
      <c r="A779" s="193"/>
      <c r="B779" s="193"/>
      <c r="C779" s="193"/>
      <c r="D779" s="193"/>
      <c r="E779" s="193"/>
      <c r="F779" s="193"/>
      <c r="G779" s="193"/>
      <c r="H779" s="193"/>
      <c r="I779" s="193"/>
      <c r="J779" s="193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</row>
    <row r="780" spans="1:26">
      <c r="A780" s="193"/>
      <c r="B780" s="193"/>
      <c r="C780" s="193"/>
      <c r="D780" s="193"/>
      <c r="E780" s="193"/>
      <c r="F780" s="193"/>
      <c r="G780" s="193"/>
      <c r="H780" s="193"/>
      <c r="I780" s="193"/>
      <c r="J780" s="193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</row>
    <row r="781" spans="1:26">
      <c r="A781" s="193"/>
      <c r="B781" s="193"/>
      <c r="C781" s="193"/>
      <c r="D781" s="193"/>
      <c r="E781" s="193"/>
      <c r="F781" s="193"/>
      <c r="G781" s="193"/>
      <c r="H781" s="193"/>
      <c r="I781" s="193"/>
      <c r="J781" s="193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</row>
    <row r="782" spans="1:26">
      <c r="A782" s="193"/>
      <c r="B782" s="193"/>
      <c r="C782" s="193"/>
      <c r="D782" s="193"/>
      <c r="E782" s="193"/>
      <c r="F782" s="193"/>
      <c r="G782" s="193"/>
      <c r="H782" s="193"/>
      <c r="I782" s="193"/>
      <c r="J782" s="193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</row>
    <row r="783" spans="1:26">
      <c r="A783" s="193"/>
      <c r="B783" s="193"/>
      <c r="C783" s="193"/>
      <c r="D783" s="193"/>
      <c r="E783" s="193"/>
      <c r="F783" s="193"/>
      <c r="G783" s="193"/>
      <c r="H783" s="193"/>
      <c r="I783" s="193"/>
      <c r="J783" s="193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</row>
    <row r="784" spans="1:26">
      <c r="A784" s="193"/>
      <c r="B784" s="193"/>
      <c r="C784" s="193"/>
      <c r="D784" s="193"/>
      <c r="E784" s="193"/>
      <c r="F784" s="193"/>
      <c r="G784" s="193"/>
      <c r="H784" s="193"/>
      <c r="I784" s="193"/>
      <c r="J784" s="193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</row>
    <row r="785" spans="1:26">
      <c r="A785" s="193"/>
      <c r="B785" s="193"/>
      <c r="C785" s="193"/>
      <c r="D785" s="193"/>
      <c r="E785" s="193"/>
      <c r="F785" s="193"/>
      <c r="G785" s="193"/>
      <c r="H785" s="193"/>
      <c r="I785" s="193"/>
      <c r="J785" s="193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</row>
    <row r="786" spans="1:26">
      <c r="A786" s="193"/>
      <c r="B786" s="193"/>
      <c r="C786" s="193"/>
      <c r="D786" s="193"/>
      <c r="E786" s="193"/>
      <c r="F786" s="193"/>
      <c r="G786" s="193"/>
      <c r="H786" s="193"/>
      <c r="I786" s="193"/>
      <c r="J786" s="193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</row>
    <row r="787" spans="1:26">
      <c r="A787" s="193"/>
      <c r="B787" s="193"/>
      <c r="C787" s="193"/>
      <c r="D787" s="193"/>
      <c r="E787" s="193"/>
      <c r="F787" s="193"/>
      <c r="G787" s="193"/>
      <c r="H787" s="193"/>
      <c r="I787" s="193"/>
      <c r="J787" s="193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</row>
    <row r="788" spans="1:26">
      <c r="A788" s="193"/>
      <c r="B788" s="193"/>
      <c r="C788" s="193"/>
      <c r="D788" s="193"/>
      <c r="E788" s="193"/>
      <c r="F788" s="193"/>
      <c r="G788" s="193"/>
      <c r="H788" s="193"/>
      <c r="I788" s="193"/>
      <c r="J788" s="193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</row>
    <row r="789" spans="1:26">
      <c r="A789" s="193"/>
      <c r="B789" s="193"/>
      <c r="C789" s="193"/>
      <c r="D789" s="193"/>
      <c r="E789" s="193"/>
      <c r="F789" s="193"/>
      <c r="G789" s="193"/>
      <c r="H789" s="193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</row>
    <row r="790" spans="1:26">
      <c r="A790" s="193"/>
      <c r="B790" s="193"/>
      <c r="C790" s="193"/>
      <c r="D790" s="193"/>
      <c r="E790" s="193"/>
      <c r="F790" s="193"/>
      <c r="G790" s="193"/>
      <c r="H790" s="193"/>
      <c r="I790" s="193"/>
      <c r="J790" s="193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</row>
    <row r="791" spans="1:26">
      <c r="A791" s="193"/>
      <c r="B791" s="193"/>
      <c r="C791" s="193"/>
      <c r="D791" s="193"/>
      <c r="E791" s="193"/>
      <c r="F791" s="193"/>
      <c r="G791" s="193"/>
      <c r="H791" s="193"/>
      <c r="I791" s="193"/>
      <c r="J791" s="193"/>
      <c r="K791" s="193"/>
      <c r="L791" s="193"/>
      <c r="M791" s="193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3"/>
    </row>
    <row r="792" spans="1:26">
      <c r="A792" s="193"/>
      <c r="B792" s="193"/>
      <c r="C792" s="193"/>
      <c r="D792" s="193"/>
      <c r="E792" s="193"/>
      <c r="F792" s="193"/>
      <c r="G792" s="193"/>
      <c r="H792" s="193"/>
      <c r="I792" s="193"/>
      <c r="J792" s="193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</row>
    <row r="793" spans="1:26">
      <c r="A793" s="193"/>
      <c r="B793" s="193"/>
      <c r="C793" s="193"/>
      <c r="D793" s="193"/>
      <c r="E793" s="193"/>
      <c r="F793" s="193"/>
      <c r="G793" s="193"/>
      <c r="H793" s="193"/>
      <c r="I793" s="193"/>
      <c r="J793" s="193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</row>
    <row r="794" spans="1:26">
      <c r="A794" s="193"/>
      <c r="B794" s="193"/>
      <c r="C794" s="193"/>
      <c r="D794" s="193"/>
      <c r="E794" s="193"/>
      <c r="F794" s="193"/>
      <c r="G794" s="193"/>
      <c r="H794" s="193"/>
      <c r="I794" s="193"/>
      <c r="J794" s="193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</row>
    <row r="795" spans="1:26">
      <c r="A795" s="193"/>
      <c r="B795" s="193"/>
      <c r="C795" s="193"/>
      <c r="D795" s="193"/>
      <c r="E795" s="193"/>
      <c r="F795" s="193"/>
      <c r="G795" s="193"/>
      <c r="H795" s="193"/>
      <c r="I795" s="193"/>
      <c r="J795" s="193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</row>
    <row r="796" spans="1:26">
      <c r="A796" s="193"/>
      <c r="B796" s="193"/>
      <c r="C796" s="193"/>
      <c r="D796" s="193"/>
      <c r="E796" s="193"/>
      <c r="F796" s="193"/>
      <c r="G796" s="193"/>
      <c r="H796" s="193"/>
      <c r="I796" s="193"/>
      <c r="J796" s="193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</row>
    <row r="797" spans="1:26">
      <c r="A797" s="193"/>
      <c r="B797" s="193"/>
      <c r="C797" s="193"/>
      <c r="D797" s="193"/>
      <c r="E797" s="193"/>
      <c r="F797" s="193"/>
      <c r="G797" s="193"/>
      <c r="H797" s="193"/>
      <c r="I797" s="193"/>
      <c r="J797" s="193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</row>
    <row r="798" spans="1:26">
      <c r="A798" s="193"/>
      <c r="B798" s="193"/>
      <c r="C798" s="193"/>
      <c r="D798" s="193"/>
      <c r="E798" s="193"/>
      <c r="F798" s="193"/>
      <c r="G798" s="193"/>
      <c r="H798" s="193"/>
      <c r="I798" s="193"/>
      <c r="J798" s="193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</row>
    <row r="799" spans="1:26">
      <c r="A799" s="193"/>
      <c r="B799" s="193"/>
      <c r="C799" s="193"/>
      <c r="D799" s="193"/>
      <c r="E799" s="193"/>
      <c r="F799" s="193"/>
      <c r="G799" s="193"/>
      <c r="H799" s="193"/>
      <c r="I799" s="193"/>
      <c r="J799" s="193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</row>
    <row r="800" spans="1:26">
      <c r="A800" s="193"/>
      <c r="B800" s="193"/>
      <c r="C800" s="193"/>
      <c r="D800" s="193"/>
      <c r="E800" s="193"/>
      <c r="F800" s="193"/>
      <c r="G800" s="193"/>
      <c r="H800" s="193"/>
      <c r="I800" s="193"/>
      <c r="J800" s="193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</row>
    <row r="801" spans="1:26">
      <c r="A801" s="193"/>
      <c r="B801" s="193"/>
      <c r="C801" s="193"/>
      <c r="D801" s="193"/>
      <c r="E801" s="193"/>
      <c r="F801" s="193"/>
      <c r="G801" s="193"/>
      <c r="H801" s="193"/>
      <c r="I801" s="193"/>
      <c r="J801" s="193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</row>
    <row r="802" spans="1:26">
      <c r="A802" s="193"/>
      <c r="B802" s="193"/>
      <c r="C802" s="193"/>
      <c r="D802" s="193"/>
      <c r="E802" s="193"/>
      <c r="F802" s="193"/>
      <c r="G802" s="193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</row>
    <row r="803" spans="1:26">
      <c r="A803" s="193"/>
      <c r="B803" s="193"/>
      <c r="C803" s="193"/>
      <c r="D803" s="193"/>
      <c r="E803" s="193"/>
      <c r="F803" s="193"/>
      <c r="G803" s="193"/>
      <c r="H803" s="193"/>
      <c r="I803" s="193"/>
      <c r="J803" s="193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</row>
    <row r="804" spans="1:26">
      <c r="A804" s="193"/>
      <c r="B804" s="193"/>
      <c r="C804" s="193"/>
      <c r="D804" s="193"/>
      <c r="E804" s="193"/>
      <c r="F804" s="193"/>
      <c r="G804" s="193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</row>
    <row r="805" spans="1:26">
      <c r="A805" s="193"/>
      <c r="B805" s="193"/>
      <c r="C805" s="193"/>
      <c r="D805" s="193"/>
      <c r="E805" s="193"/>
      <c r="F805" s="193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</row>
    <row r="806" spans="1:26">
      <c r="A806" s="193"/>
      <c r="B806" s="193"/>
      <c r="C806" s="193"/>
      <c r="D806" s="193"/>
      <c r="E806" s="193"/>
      <c r="F806" s="193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</row>
    <row r="807" spans="1:26">
      <c r="A807" s="193"/>
      <c r="B807" s="193"/>
      <c r="C807" s="193"/>
      <c r="D807" s="193"/>
      <c r="E807" s="193"/>
      <c r="F807" s="193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</row>
    <row r="808" spans="1:26">
      <c r="A808" s="193"/>
      <c r="B808" s="193"/>
      <c r="C808" s="193"/>
      <c r="D808" s="193"/>
      <c r="E808" s="193"/>
      <c r="F808" s="193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</row>
    <row r="809" spans="1:26">
      <c r="A809" s="193"/>
      <c r="B809" s="193"/>
      <c r="C809" s="193"/>
      <c r="D809" s="193"/>
      <c r="E809" s="193"/>
      <c r="F809" s="193"/>
      <c r="G809" s="193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</row>
    <row r="810" spans="1:26">
      <c r="A810" s="193"/>
      <c r="B810" s="193"/>
      <c r="C810" s="193"/>
      <c r="D810" s="193"/>
      <c r="E810" s="193"/>
      <c r="F810" s="193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</row>
    <row r="811" spans="1:26">
      <c r="A811" s="193"/>
      <c r="B811" s="193"/>
      <c r="C811" s="193"/>
      <c r="D811" s="193"/>
      <c r="E811" s="193"/>
      <c r="F811" s="193"/>
      <c r="G811" s="193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</row>
    <row r="812" spans="1:26">
      <c r="A812" s="193"/>
      <c r="B812" s="193"/>
      <c r="C812" s="193"/>
      <c r="D812" s="193"/>
      <c r="E812" s="193"/>
      <c r="F812" s="193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</row>
    <row r="813" spans="1:26">
      <c r="A813" s="193"/>
      <c r="B813" s="193"/>
      <c r="C813" s="193"/>
      <c r="D813" s="193"/>
      <c r="E813" s="193"/>
      <c r="F813" s="193"/>
      <c r="G813" s="193"/>
      <c r="H813" s="193"/>
      <c r="I813" s="193"/>
      <c r="J813" s="193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</row>
    <row r="814" spans="1:26">
      <c r="A814" s="193"/>
      <c r="B814" s="193"/>
      <c r="C814" s="193"/>
      <c r="D814" s="193"/>
      <c r="E814" s="193"/>
      <c r="F814" s="193"/>
      <c r="G814" s="193"/>
      <c r="H814" s="193"/>
      <c r="I814" s="193"/>
      <c r="J814" s="193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</row>
    <row r="815" spans="1:26">
      <c r="A815" s="193"/>
      <c r="B815" s="193"/>
      <c r="C815" s="193"/>
      <c r="D815" s="193"/>
      <c r="E815" s="193"/>
      <c r="F815" s="193"/>
      <c r="G815" s="193"/>
      <c r="H815" s="193"/>
      <c r="I815" s="193"/>
      <c r="J815" s="193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</row>
    <row r="816" spans="1:26">
      <c r="A816" s="193"/>
      <c r="B816" s="193"/>
      <c r="C816" s="193"/>
      <c r="D816" s="193"/>
      <c r="E816" s="193"/>
      <c r="F816" s="193"/>
      <c r="G816" s="193"/>
      <c r="H816" s="193"/>
      <c r="I816" s="193"/>
      <c r="J816" s="193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</row>
    <row r="817" spans="1:26">
      <c r="A817" s="193"/>
      <c r="B817" s="193"/>
      <c r="C817" s="193"/>
      <c r="D817" s="193"/>
      <c r="E817" s="193"/>
      <c r="F817" s="193"/>
      <c r="G817" s="193"/>
      <c r="H817" s="193"/>
      <c r="I817" s="193"/>
      <c r="J817" s="193"/>
      <c r="K817" s="193"/>
      <c r="L817" s="193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</row>
    <row r="818" spans="1:26">
      <c r="A818" s="193"/>
      <c r="B818" s="193"/>
      <c r="C818" s="193"/>
      <c r="D818" s="193"/>
      <c r="E818" s="193"/>
      <c r="F818" s="193"/>
      <c r="G818" s="193"/>
      <c r="H818" s="193"/>
      <c r="I818" s="193"/>
      <c r="J818" s="193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</row>
    <row r="819" spans="1:26">
      <c r="A819" s="193"/>
      <c r="B819" s="193"/>
      <c r="C819" s="193"/>
      <c r="D819" s="193"/>
      <c r="E819" s="193"/>
      <c r="F819" s="193"/>
      <c r="G819" s="193"/>
      <c r="H819" s="193"/>
      <c r="I819" s="193"/>
      <c r="J819" s="193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</row>
    <row r="820" spans="1:26">
      <c r="A820" s="193"/>
      <c r="B820" s="193"/>
      <c r="C820" s="193"/>
      <c r="D820" s="193"/>
      <c r="E820" s="193"/>
      <c r="F820" s="193"/>
      <c r="G820" s="193"/>
      <c r="H820" s="193"/>
      <c r="I820" s="193"/>
      <c r="J820" s="193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</row>
    <row r="821" spans="1:26">
      <c r="A821" s="193"/>
      <c r="B821" s="193"/>
      <c r="C821" s="193"/>
      <c r="D821" s="193"/>
      <c r="E821" s="193"/>
      <c r="F821" s="193"/>
      <c r="G821" s="193"/>
      <c r="H821" s="193"/>
      <c r="I821" s="193"/>
      <c r="J821" s="193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</row>
    <row r="822" spans="1:26">
      <c r="A822" s="193"/>
      <c r="B822" s="193"/>
      <c r="C822" s="193"/>
      <c r="D822" s="193"/>
      <c r="E822" s="193"/>
      <c r="F822" s="193"/>
      <c r="G822" s="193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</row>
    <row r="823" spans="1:26">
      <c r="A823" s="193"/>
      <c r="B823" s="193"/>
      <c r="C823" s="193"/>
      <c r="D823" s="193"/>
      <c r="E823" s="193"/>
      <c r="F823" s="193"/>
      <c r="G823" s="193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</row>
    <row r="824" spans="1:26">
      <c r="A824" s="193"/>
      <c r="B824" s="193"/>
      <c r="C824" s="193"/>
      <c r="D824" s="193"/>
      <c r="E824" s="193"/>
      <c r="F824" s="193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</row>
    <row r="825" spans="1:26">
      <c r="A825" s="193"/>
      <c r="B825" s="193"/>
      <c r="C825" s="193"/>
      <c r="D825" s="193"/>
      <c r="E825" s="193"/>
      <c r="F825" s="193"/>
      <c r="G825" s="193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</row>
    <row r="826" spans="1:26">
      <c r="A826" s="193"/>
      <c r="B826" s="193"/>
      <c r="C826" s="193"/>
      <c r="D826" s="193"/>
      <c r="E826" s="193"/>
      <c r="F826" s="193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</row>
    <row r="827" spans="1:26">
      <c r="A827" s="193"/>
      <c r="B827" s="193"/>
      <c r="C827" s="193"/>
      <c r="D827" s="193"/>
      <c r="E827" s="193"/>
      <c r="F827" s="193"/>
      <c r="G827" s="193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</row>
    <row r="828" spans="1:26">
      <c r="A828" s="193"/>
      <c r="B828" s="193"/>
      <c r="C828" s="193"/>
      <c r="D828" s="193"/>
      <c r="E828" s="193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</row>
    <row r="829" spans="1:26">
      <c r="A829" s="193"/>
      <c r="B829" s="193"/>
      <c r="C829" s="193"/>
      <c r="D829" s="193"/>
      <c r="E829" s="193"/>
      <c r="F829" s="193"/>
      <c r="G829" s="193"/>
      <c r="H829" s="193"/>
      <c r="I829" s="193"/>
      <c r="J829" s="193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</row>
    <row r="830" spans="1:26">
      <c r="A830" s="193"/>
      <c r="B830" s="193"/>
      <c r="C830" s="193"/>
      <c r="D830" s="193"/>
      <c r="E830" s="193"/>
      <c r="F830" s="193"/>
      <c r="G830" s="193"/>
      <c r="H830" s="193"/>
      <c r="I830" s="193"/>
      <c r="J830" s="193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</row>
    <row r="831" spans="1:26">
      <c r="A831" s="193"/>
      <c r="B831" s="193"/>
      <c r="C831" s="193"/>
      <c r="D831" s="193"/>
      <c r="E831" s="193"/>
      <c r="F831" s="193"/>
      <c r="G831" s="193"/>
      <c r="H831" s="193"/>
      <c r="I831" s="193"/>
      <c r="J831" s="193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</row>
    <row r="832" spans="1:26">
      <c r="A832" s="193"/>
      <c r="B832" s="193"/>
      <c r="C832" s="193"/>
      <c r="D832" s="193"/>
      <c r="E832" s="193"/>
      <c r="F832" s="193"/>
      <c r="G832" s="193"/>
      <c r="H832" s="193"/>
      <c r="I832" s="193"/>
      <c r="J832" s="193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</row>
    <row r="833" spans="1:26">
      <c r="A833" s="193"/>
      <c r="B833" s="193"/>
      <c r="C833" s="193"/>
      <c r="D833" s="193"/>
      <c r="E833" s="193"/>
      <c r="F833" s="193"/>
      <c r="G833" s="193"/>
      <c r="H833" s="193"/>
      <c r="I833" s="193"/>
      <c r="J833" s="193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</row>
    <row r="834" spans="1:26">
      <c r="A834" s="193"/>
      <c r="B834" s="193"/>
      <c r="C834" s="193"/>
      <c r="D834" s="193"/>
      <c r="E834" s="193"/>
      <c r="F834" s="193"/>
      <c r="G834" s="193"/>
      <c r="H834" s="193"/>
      <c r="I834" s="193"/>
      <c r="J834" s="193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</row>
    <row r="835" spans="1:26">
      <c r="A835" s="193"/>
      <c r="B835" s="193"/>
      <c r="C835" s="193"/>
      <c r="D835" s="193"/>
      <c r="E835" s="193"/>
      <c r="F835" s="193"/>
      <c r="G835" s="193"/>
      <c r="H835" s="193"/>
      <c r="I835" s="193"/>
      <c r="J835" s="193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</row>
    <row r="836" spans="1:26">
      <c r="A836" s="193"/>
      <c r="B836" s="193"/>
      <c r="C836" s="193"/>
      <c r="D836" s="193"/>
      <c r="E836" s="193"/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3"/>
    </row>
    <row r="837" spans="1:26">
      <c r="A837" s="193"/>
      <c r="B837" s="193"/>
      <c r="C837" s="193"/>
      <c r="D837" s="193"/>
      <c r="E837" s="193"/>
      <c r="F837" s="193"/>
      <c r="G837" s="193"/>
      <c r="H837" s="193"/>
      <c r="I837" s="193"/>
      <c r="J837" s="193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</row>
    <row r="838" spans="1:26">
      <c r="A838" s="193"/>
      <c r="B838" s="193"/>
      <c r="C838" s="193"/>
      <c r="D838" s="193"/>
      <c r="E838" s="193"/>
      <c r="F838" s="193"/>
      <c r="G838" s="193"/>
      <c r="H838" s="193"/>
      <c r="I838" s="193"/>
      <c r="J838" s="193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</row>
    <row r="839" spans="1:26">
      <c r="A839" s="193"/>
      <c r="B839" s="193"/>
      <c r="C839" s="193"/>
      <c r="D839" s="193"/>
      <c r="E839" s="193"/>
      <c r="F839" s="193"/>
      <c r="G839" s="193"/>
      <c r="H839" s="193"/>
      <c r="I839" s="193"/>
      <c r="J839" s="193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</row>
    <row r="840" spans="1:26">
      <c r="A840" s="193"/>
      <c r="B840" s="193"/>
      <c r="C840" s="193"/>
      <c r="D840" s="193"/>
      <c r="E840" s="193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</row>
    <row r="841" spans="1:26">
      <c r="A841" s="193"/>
      <c r="B841" s="193"/>
      <c r="C841" s="193"/>
      <c r="D841" s="193"/>
      <c r="E841" s="193"/>
      <c r="F841" s="193"/>
      <c r="G841" s="193"/>
      <c r="H841" s="193"/>
      <c r="I841" s="193"/>
      <c r="J841" s="193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</row>
    <row r="842" spans="1:26">
      <c r="A842" s="193"/>
      <c r="B842" s="193"/>
      <c r="C842" s="193"/>
      <c r="D842" s="193"/>
      <c r="E842" s="193"/>
      <c r="F842" s="193"/>
      <c r="G842" s="193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</row>
    <row r="843" spans="1:26">
      <c r="A843" s="193"/>
      <c r="B843" s="193"/>
      <c r="C843" s="193"/>
      <c r="D843" s="193"/>
      <c r="E843" s="193"/>
      <c r="F843" s="193"/>
      <c r="G843" s="193"/>
      <c r="H843" s="193"/>
      <c r="I843" s="193"/>
      <c r="J843" s="193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</row>
    <row r="844" spans="1:26">
      <c r="A844" s="193"/>
      <c r="B844" s="193"/>
      <c r="C844" s="193"/>
      <c r="D844" s="193"/>
      <c r="E844" s="193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</row>
    <row r="845" spans="1:26">
      <c r="A845" s="193"/>
      <c r="B845" s="193"/>
      <c r="C845" s="193"/>
      <c r="D845" s="193"/>
      <c r="E845" s="193"/>
      <c r="F845" s="193"/>
      <c r="G845" s="193"/>
      <c r="H845" s="193"/>
      <c r="I845" s="193"/>
      <c r="J845" s="193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</row>
    <row r="846" spans="1:26">
      <c r="A846" s="193"/>
      <c r="B846" s="193"/>
      <c r="C846" s="193"/>
      <c r="D846" s="193"/>
      <c r="E846" s="193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</row>
    <row r="847" spans="1:26">
      <c r="A847" s="193"/>
      <c r="B847" s="193"/>
      <c r="C847" s="193"/>
      <c r="D847" s="193"/>
      <c r="E847" s="193"/>
      <c r="F847" s="193"/>
      <c r="G847" s="193"/>
      <c r="H847" s="193"/>
      <c r="I847" s="193"/>
      <c r="J847" s="193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</row>
    <row r="848" spans="1:26">
      <c r="A848" s="193"/>
      <c r="B848" s="193"/>
      <c r="C848" s="193"/>
      <c r="D848" s="193"/>
      <c r="E848" s="193"/>
      <c r="F848" s="193"/>
      <c r="G848" s="193"/>
      <c r="H848" s="193"/>
      <c r="I848" s="193"/>
      <c r="J848" s="193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</row>
    <row r="849" spans="1:26">
      <c r="A849" s="193"/>
      <c r="B849" s="193"/>
      <c r="C849" s="193"/>
      <c r="D849" s="193"/>
      <c r="E849" s="193"/>
      <c r="F849" s="193"/>
      <c r="G849" s="193"/>
      <c r="H849" s="193"/>
      <c r="I849" s="193"/>
      <c r="J849" s="193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</row>
    <row r="850" spans="1:26">
      <c r="A850" s="193"/>
      <c r="B850" s="193"/>
      <c r="C850" s="193"/>
      <c r="D850" s="193"/>
      <c r="E850" s="193"/>
      <c r="F850" s="193"/>
      <c r="G850" s="193"/>
      <c r="H850" s="193"/>
      <c r="I850" s="193"/>
      <c r="J850" s="193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</row>
    <row r="851" spans="1:26">
      <c r="A851" s="193"/>
      <c r="B851" s="193"/>
      <c r="C851" s="193"/>
      <c r="D851" s="193"/>
      <c r="E851" s="193"/>
      <c r="F851" s="193"/>
      <c r="G851" s="193"/>
      <c r="H851" s="193"/>
      <c r="I851" s="193"/>
      <c r="J851" s="193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</row>
    <row r="852" spans="1:26">
      <c r="A852" s="193"/>
      <c r="B852" s="193"/>
      <c r="C852" s="193"/>
      <c r="D852" s="193"/>
      <c r="E852" s="193"/>
      <c r="F852" s="193"/>
      <c r="G852" s="193"/>
      <c r="H852" s="193"/>
      <c r="I852" s="193"/>
      <c r="J852" s="193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</row>
    <row r="853" spans="1:26">
      <c r="A853" s="193"/>
      <c r="B853" s="193"/>
      <c r="C853" s="193"/>
      <c r="D853" s="193"/>
      <c r="E853" s="193"/>
      <c r="F853" s="193"/>
      <c r="G853" s="193"/>
      <c r="H853" s="193"/>
      <c r="I853" s="193"/>
      <c r="J853" s="193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</row>
    <row r="854" spans="1:26">
      <c r="A854" s="193"/>
      <c r="B854" s="193"/>
      <c r="C854" s="193"/>
      <c r="D854" s="193"/>
      <c r="E854" s="193"/>
      <c r="F854" s="193"/>
      <c r="G854" s="193"/>
      <c r="H854" s="193"/>
      <c r="I854" s="193"/>
      <c r="J854" s="193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</row>
    <row r="855" spans="1:26">
      <c r="A855" s="193"/>
      <c r="B855" s="193"/>
      <c r="C855" s="193"/>
      <c r="D855" s="193"/>
      <c r="E855" s="193"/>
      <c r="F855" s="193"/>
      <c r="G855" s="193"/>
      <c r="H855" s="193"/>
      <c r="I855" s="193"/>
      <c r="J855" s="193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</row>
    <row r="856" spans="1:26">
      <c r="A856" s="193"/>
      <c r="B856" s="193"/>
      <c r="C856" s="193"/>
      <c r="D856" s="193"/>
      <c r="E856" s="193"/>
      <c r="F856" s="193"/>
      <c r="G856" s="193"/>
      <c r="H856" s="193"/>
      <c r="I856" s="193"/>
      <c r="J856" s="193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</row>
    <row r="857" spans="1:26">
      <c r="A857" s="193"/>
      <c r="B857" s="193"/>
      <c r="C857" s="193"/>
      <c r="D857" s="193"/>
      <c r="E857" s="193"/>
      <c r="F857" s="193"/>
      <c r="G857" s="193"/>
      <c r="H857" s="193"/>
      <c r="I857" s="193"/>
      <c r="J857" s="193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</row>
    <row r="858" spans="1:26">
      <c r="A858" s="193"/>
      <c r="B858" s="193"/>
      <c r="C858" s="193"/>
      <c r="D858" s="193"/>
      <c r="E858" s="193"/>
      <c r="F858" s="193"/>
      <c r="G858" s="193"/>
      <c r="H858" s="193"/>
      <c r="I858" s="193"/>
      <c r="J858" s="193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</row>
    <row r="859" spans="1:26">
      <c r="A859" s="193"/>
      <c r="B859" s="193"/>
      <c r="C859" s="193"/>
      <c r="D859" s="193"/>
      <c r="E859" s="193"/>
      <c r="F859" s="193"/>
      <c r="G859" s="193"/>
      <c r="H859" s="193"/>
      <c r="I859" s="193"/>
      <c r="J859" s="193"/>
      <c r="K859" s="193"/>
      <c r="L859" s="193"/>
      <c r="M859" s="193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3"/>
    </row>
    <row r="860" spans="1:26">
      <c r="A860" s="193"/>
      <c r="B860" s="193"/>
      <c r="C860" s="193"/>
      <c r="D860" s="193"/>
      <c r="E860" s="193"/>
      <c r="F860" s="193"/>
      <c r="G860" s="193"/>
      <c r="H860" s="193"/>
      <c r="I860" s="193"/>
      <c r="J860" s="193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</row>
    <row r="861" spans="1:26">
      <c r="A861" s="193"/>
      <c r="B861" s="193"/>
      <c r="C861" s="193"/>
      <c r="D861" s="193"/>
      <c r="E861" s="193"/>
      <c r="F861" s="193"/>
      <c r="G861" s="193"/>
      <c r="H861" s="193"/>
      <c r="I861" s="193"/>
      <c r="J861" s="193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</row>
    <row r="862" spans="1:26">
      <c r="A862" s="193"/>
      <c r="B862" s="193"/>
      <c r="C862" s="193"/>
      <c r="D862" s="193"/>
      <c r="E862" s="193"/>
      <c r="F862" s="193"/>
      <c r="G862" s="193"/>
      <c r="H862" s="193"/>
      <c r="I862" s="193"/>
      <c r="J862" s="193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</row>
    <row r="863" spans="1:26">
      <c r="A863" s="193"/>
      <c r="B863" s="193"/>
      <c r="C863" s="193"/>
      <c r="D863" s="193"/>
      <c r="E863" s="193"/>
      <c r="F863" s="193"/>
      <c r="G863" s="193"/>
      <c r="H863" s="193"/>
      <c r="I863" s="193"/>
      <c r="J863" s="193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</row>
    <row r="864" spans="1:26">
      <c r="A864" s="193"/>
      <c r="B864" s="193"/>
      <c r="C864" s="193"/>
      <c r="D864" s="193"/>
      <c r="E864" s="193"/>
      <c r="F864" s="193"/>
      <c r="G864" s="193"/>
      <c r="H864" s="193"/>
      <c r="I864" s="193"/>
      <c r="J864" s="193"/>
      <c r="K864" s="193"/>
      <c r="L864" s="193"/>
      <c r="M864" s="193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3"/>
    </row>
    <row r="865" spans="1:26">
      <c r="A865" s="193"/>
      <c r="B865" s="193"/>
      <c r="C865" s="193"/>
      <c r="D865" s="193"/>
      <c r="E865" s="193"/>
      <c r="F865" s="193"/>
      <c r="G865" s="193"/>
      <c r="H865" s="193"/>
      <c r="I865" s="193"/>
      <c r="J865" s="193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</row>
    <row r="866" spans="1:26">
      <c r="A866" s="193"/>
      <c r="B866" s="193"/>
      <c r="C866" s="193"/>
      <c r="D866" s="193"/>
      <c r="E866" s="193"/>
      <c r="F866" s="193"/>
      <c r="G866" s="193"/>
      <c r="H866" s="193"/>
      <c r="I866" s="193"/>
      <c r="J866" s="193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</row>
    <row r="867" spans="1:26">
      <c r="A867" s="193"/>
      <c r="B867" s="193"/>
      <c r="C867" s="193"/>
      <c r="D867" s="193"/>
      <c r="E867" s="193"/>
      <c r="F867" s="193"/>
      <c r="G867" s="193"/>
      <c r="H867" s="193"/>
      <c r="I867" s="193"/>
      <c r="J867" s="193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</row>
    <row r="868" spans="1:26">
      <c r="A868" s="193"/>
      <c r="B868" s="193"/>
      <c r="C868" s="193"/>
      <c r="D868" s="193"/>
      <c r="E868" s="193"/>
      <c r="F868" s="193"/>
      <c r="G868" s="193"/>
      <c r="H868" s="193"/>
      <c r="I868" s="193"/>
      <c r="J868" s="193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</row>
    <row r="869" spans="1:26">
      <c r="A869" s="193"/>
      <c r="B869" s="193"/>
      <c r="C869" s="193"/>
      <c r="D869" s="193"/>
      <c r="E869" s="193"/>
      <c r="F869" s="193"/>
      <c r="G869" s="193"/>
      <c r="H869" s="193"/>
      <c r="I869" s="193"/>
      <c r="J869" s="193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</row>
    <row r="870" spans="1:26">
      <c r="A870" s="193"/>
      <c r="B870" s="193"/>
      <c r="C870" s="193"/>
      <c r="D870" s="193"/>
      <c r="E870" s="193"/>
      <c r="F870" s="193"/>
      <c r="G870" s="193"/>
      <c r="H870" s="193"/>
      <c r="I870" s="193"/>
      <c r="J870" s="193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</row>
    <row r="871" spans="1:26">
      <c r="A871" s="193"/>
      <c r="B871" s="193"/>
      <c r="C871" s="193"/>
      <c r="D871" s="193"/>
      <c r="E871" s="193"/>
      <c r="F871" s="193"/>
      <c r="G871" s="193"/>
      <c r="H871" s="193"/>
      <c r="I871" s="193"/>
      <c r="J871" s="193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</row>
    <row r="872" spans="1:26">
      <c r="A872" s="193"/>
      <c r="B872" s="193"/>
      <c r="C872" s="193"/>
      <c r="D872" s="193"/>
      <c r="E872" s="193"/>
      <c r="F872" s="193"/>
      <c r="G872" s="193"/>
      <c r="H872" s="193"/>
      <c r="I872" s="193"/>
      <c r="J872" s="193"/>
      <c r="K872" s="193"/>
      <c r="L872" s="193"/>
      <c r="M872" s="193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3"/>
    </row>
    <row r="873" spans="1:26">
      <c r="A873" s="193"/>
      <c r="B873" s="193"/>
      <c r="C873" s="193"/>
      <c r="D873" s="193"/>
      <c r="E873" s="193"/>
      <c r="F873" s="193"/>
      <c r="G873" s="193"/>
      <c r="H873" s="193"/>
      <c r="I873" s="193"/>
      <c r="J873" s="193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</row>
    <row r="874" spans="1:26">
      <c r="A874" s="193"/>
      <c r="B874" s="193"/>
      <c r="C874" s="193"/>
      <c r="D874" s="193"/>
      <c r="E874" s="193"/>
      <c r="F874" s="193"/>
      <c r="G874" s="193"/>
      <c r="H874" s="193"/>
      <c r="I874" s="193"/>
      <c r="J874" s="193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</row>
    <row r="875" spans="1:26">
      <c r="A875" s="193"/>
      <c r="B875" s="193"/>
      <c r="C875" s="193"/>
      <c r="D875" s="193"/>
      <c r="E875" s="193"/>
      <c r="F875" s="193"/>
      <c r="G875" s="193"/>
      <c r="H875" s="193"/>
      <c r="I875" s="193"/>
      <c r="J875" s="193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</row>
    <row r="876" spans="1:26">
      <c r="A876" s="193"/>
      <c r="B876" s="193"/>
      <c r="C876" s="193"/>
      <c r="D876" s="193"/>
      <c r="E876" s="193"/>
      <c r="F876" s="193"/>
      <c r="G876" s="193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</row>
    <row r="877" spans="1:26">
      <c r="A877" s="193"/>
      <c r="B877" s="193"/>
      <c r="C877" s="193"/>
      <c r="D877" s="193"/>
      <c r="E877" s="193"/>
      <c r="F877" s="193"/>
      <c r="G877" s="193"/>
      <c r="H877" s="193"/>
      <c r="I877" s="193"/>
      <c r="J877" s="193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</row>
    <row r="878" spans="1:26">
      <c r="A878" s="193"/>
      <c r="B878" s="193"/>
      <c r="C878" s="193"/>
      <c r="D878" s="193"/>
      <c r="E878" s="193"/>
      <c r="F878" s="193"/>
      <c r="G878" s="193"/>
      <c r="H878" s="193"/>
      <c r="I878" s="193"/>
      <c r="J878" s="193"/>
      <c r="K878" s="193"/>
      <c r="L878" s="193"/>
      <c r="M878" s="193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</row>
    <row r="879" spans="1:26">
      <c r="A879" s="193"/>
      <c r="B879" s="193"/>
      <c r="C879" s="193"/>
      <c r="D879" s="193"/>
      <c r="E879" s="193"/>
      <c r="F879" s="193"/>
      <c r="G879" s="193"/>
      <c r="H879" s="193"/>
      <c r="I879" s="193"/>
      <c r="J879" s="193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</row>
    <row r="880" spans="1:26">
      <c r="A880" s="193"/>
      <c r="B880" s="193"/>
      <c r="C880" s="193"/>
      <c r="D880" s="193"/>
      <c r="E880" s="193"/>
      <c r="F880" s="193"/>
      <c r="G880" s="193"/>
      <c r="H880" s="193"/>
      <c r="I880" s="193"/>
      <c r="J880" s="193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</row>
    <row r="881" spans="1:26">
      <c r="A881" s="193"/>
      <c r="B881" s="193"/>
      <c r="C881" s="193"/>
      <c r="D881" s="193"/>
      <c r="E881" s="193"/>
      <c r="F881" s="193"/>
      <c r="G881" s="193"/>
      <c r="H881" s="193"/>
      <c r="I881" s="193"/>
      <c r="J881" s="193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</row>
    <row r="882" spans="1:26">
      <c r="A882" s="193"/>
      <c r="B882" s="193"/>
      <c r="C882" s="193"/>
      <c r="D882" s="193"/>
      <c r="E882" s="193"/>
      <c r="F882" s="193"/>
      <c r="G882" s="193"/>
      <c r="H882" s="193"/>
      <c r="I882" s="193"/>
      <c r="J882" s="193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</row>
    <row r="883" spans="1:26">
      <c r="A883" s="193"/>
      <c r="B883" s="193"/>
      <c r="C883" s="193"/>
      <c r="D883" s="193"/>
      <c r="E883" s="193"/>
      <c r="F883" s="193"/>
      <c r="G883" s="193"/>
      <c r="H883" s="193"/>
      <c r="I883" s="193"/>
      <c r="J883" s="193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</row>
    <row r="884" spans="1:26">
      <c r="A884" s="193"/>
      <c r="B884" s="193"/>
      <c r="C884" s="193"/>
      <c r="D884" s="193"/>
      <c r="E884" s="193"/>
      <c r="F884" s="193"/>
      <c r="G884" s="193"/>
      <c r="H884" s="193"/>
      <c r="I884" s="193"/>
      <c r="J884" s="193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</row>
    <row r="885" spans="1:26">
      <c r="A885" s="193"/>
      <c r="B885" s="193"/>
      <c r="C885" s="193"/>
      <c r="D885" s="193"/>
      <c r="E885" s="193"/>
      <c r="F885" s="193"/>
      <c r="G885" s="193"/>
      <c r="H885" s="193"/>
      <c r="I885" s="193"/>
      <c r="J885" s="193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</row>
    <row r="886" spans="1:26">
      <c r="A886" s="193"/>
      <c r="B886" s="193"/>
      <c r="C886" s="193"/>
      <c r="D886" s="193"/>
      <c r="E886" s="193"/>
      <c r="F886" s="193"/>
      <c r="G886" s="193"/>
      <c r="H886" s="193"/>
      <c r="I886" s="193"/>
      <c r="J886" s="193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</row>
    <row r="887" spans="1:26">
      <c r="A887" s="193"/>
      <c r="B887" s="193"/>
      <c r="C887" s="193"/>
      <c r="D887" s="193"/>
      <c r="E887" s="193"/>
      <c r="F887" s="193"/>
      <c r="G887" s="193"/>
      <c r="H887" s="193"/>
      <c r="I887" s="193"/>
      <c r="J887" s="193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</row>
    <row r="888" spans="1:26">
      <c r="A888" s="193"/>
      <c r="B888" s="193"/>
      <c r="C888" s="193"/>
      <c r="D888" s="193"/>
      <c r="E888" s="193"/>
      <c r="F888" s="193"/>
      <c r="G888" s="193"/>
      <c r="H888" s="193"/>
      <c r="I888" s="193"/>
      <c r="J888" s="193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</row>
    <row r="889" spans="1:26">
      <c r="A889" s="193"/>
      <c r="B889" s="193"/>
      <c r="C889" s="193"/>
      <c r="D889" s="193"/>
      <c r="E889" s="193"/>
      <c r="F889" s="193"/>
      <c r="G889" s="193"/>
      <c r="H889" s="193"/>
      <c r="I889" s="193"/>
      <c r="J889" s="193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</row>
    <row r="890" spans="1:26">
      <c r="A890" s="193"/>
      <c r="B890" s="193"/>
      <c r="C890" s="193"/>
      <c r="D890" s="193"/>
      <c r="E890" s="193"/>
      <c r="F890" s="193"/>
      <c r="G890" s="193"/>
      <c r="H890" s="193"/>
      <c r="I890" s="193"/>
      <c r="J890" s="193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</row>
    <row r="891" spans="1:26">
      <c r="A891" s="193"/>
      <c r="B891" s="193"/>
      <c r="C891" s="193"/>
      <c r="D891" s="193"/>
      <c r="E891" s="193"/>
      <c r="F891" s="193"/>
      <c r="G891" s="193"/>
      <c r="H891" s="193"/>
      <c r="I891" s="193"/>
      <c r="J891" s="193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</row>
    <row r="892" spans="1:26">
      <c r="A892" s="193"/>
      <c r="B892" s="193"/>
      <c r="C892" s="193"/>
      <c r="D892" s="193"/>
      <c r="E892" s="193"/>
      <c r="F892" s="193"/>
      <c r="G892" s="193"/>
      <c r="H892" s="193"/>
      <c r="I892" s="193"/>
      <c r="J892" s="193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</row>
    <row r="893" spans="1:26">
      <c r="A893" s="193"/>
      <c r="B893" s="193"/>
      <c r="C893" s="193"/>
      <c r="D893" s="193"/>
      <c r="E893" s="193"/>
      <c r="F893" s="193"/>
      <c r="G893" s="193"/>
      <c r="H893" s="193"/>
      <c r="I893" s="193"/>
      <c r="J893" s="193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</row>
    <row r="894" spans="1:26">
      <c r="A894" s="193"/>
      <c r="B894" s="193"/>
      <c r="C894" s="193"/>
      <c r="D894" s="193"/>
      <c r="E894" s="193"/>
      <c r="F894" s="193"/>
      <c r="G894" s="193"/>
      <c r="H894" s="193"/>
      <c r="I894" s="193"/>
      <c r="J894" s="193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</row>
    <row r="895" spans="1:26">
      <c r="A895" s="193"/>
      <c r="B895" s="193"/>
      <c r="C895" s="193"/>
      <c r="D895" s="193"/>
      <c r="E895" s="193"/>
      <c r="F895" s="193"/>
      <c r="G895" s="193"/>
      <c r="H895" s="193"/>
      <c r="I895" s="193"/>
      <c r="J895" s="193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</row>
    <row r="896" spans="1:26">
      <c r="A896" s="193"/>
      <c r="B896" s="193"/>
      <c r="C896" s="193"/>
      <c r="D896" s="193"/>
      <c r="E896" s="193"/>
      <c r="F896" s="193"/>
      <c r="G896" s="193"/>
      <c r="H896" s="193"/>
      <c r="I896" s="193"/>
      <c r="J896" s="193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</row>
    <row r="897" spans="1:26">
      <c r="A897" s="193"/>
      <c r="B897" s="193"/>
      <c r="C897" s="193"/>
      <c r="D897" s="193"/>
      <c r="E897" s="193"/>
      <c r="F897" s="193"/>
      <c r="G897" s="193"/>
      <c r="H897" s="193"/>
      <c r="I897" s="193"/>
      <c r="J897" s="193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</row>
    <row r="898" spans="1:26">
      <c r="A898" s="193"/>
      <c r="B898" s="193"/>
      <c r="C898" s="193"/>
      <c r="D898" s="193"/>
      <c r="E898" s="193"/>
      <c r="F898" s="193"/>
      <c r="G898" s="193"/>
      <c r="H898" s="193"/>
      <c r="I898" s="193"/>
      <c r="J898" s="193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</row>
    <row r="899" spans="1:26">
      <c r="A899" s="193"/>
      <c r="B899" s="193"/>
      <c r="C899" s="193"/>
      <c r="D899" s="193"/>
      <c r="E899" s="193"/>
      <c r="F899" s="193"/>
      <c r="G899" s="193"/>
      <c r="H899" s="193"/>
      <c r="I899" s="193"/>
      <c r="J899" s="193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</row>
    <row r="900" spans="1:26">
      <c r="A900" s="193"/>
      <c r="B900" s="193"/>
      <c r="C900" s="193"/>
      <c r="D900" s="193"/>
      <c r="E900" s="193"/>
      <c r="F900" s="193"/>
      <c r="G900" s="193"/>
      <c r="H900" s="193"/>
      <c r="I900" s="193"/>
      <c r="J900" s="193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</row>
    <row r="901" spans="1:26">
      <c r="A901" s="193"/>
      <c r="B901" s="193"/>
      <c r="C901" s="193"/>
      <c r="D901" s="193"/>
      <c r="E901" s="193"/>
      <c r="F901" s="193"/>
      <c r="G901" s="193"/>
      <c r="H901" s="193"/>
      <c r="I901" s="193"/>
      <c r="J901" s="193"/>
      <c r="K901" s="193"/>
      <c r="L901" s="193"/>
      <c r="M901" s="193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3"/>
    </row>
    <row r="902" spans="1:26">
      <c r="A902" s="193"/>
      <c r="B902" s="193"/>
      <c r="C902" s="193"/>
      <c r="D902" s="193"/>
      <c r="E902" s="193"/>
      <c r="F902" s="193"/>
      <c r="G902" s="193"/>
      <c r="H902" s="193"/>
      <c r="I902" s="193"/>
      <c r="J902" s="19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</row>
    <row r="903" spans="1:26">
      <c r="A903" s="193"/>
      <c r="B903" s="193"/>
      <c r="C903" s="193"/>
      <c r="D903" s="193"/>
      <c r="E903" s="193"/>
      <c r="F903" s="193"/>
      <c r="G903" s="193"/>
      <c r="H903" s="193"/>
      <c r="I903" s="193"/>
      <c r="J903" s="193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</row>
    <row r="904" spans="1:26">
      <c r="A904" s="193"/>
      <c r="B904" s="193"/>
      <c r="C904" s="193"/>
      <c r="D904" s="193"/>
      <c r="E904" s="193"/>
      <c r="F904" s="193"/>
      <c r="G904" s="193"/>
      <c r="H904" s="193"/>
      <c r="I904" s="193"/>
      <c r="J904" s="193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</row>
    <row r="905" spans="1:26">
      <c r="A905" s="193"/>
      <c r="B905" s="193"/>
      <c r="C905" s="193"/>
      <c r="D905" s="193"/>
      <c r="E905" s="193"/>
      <c r="F905" s="193"/>
      <c r="G905" s="193"/>
      <c r="H905" s="193"/>
      <c r="I905" s="193"/>
      <c r="J905" s="193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</row>
    <row r="906" spans="1:26">
      <c r="A906" s="193"/>
      <c r="B906" s="193"/>
      <c r="C906" s="193"/>
      <c r="D906" s="193"/>
      <c r="E906" s="193"/>
      <c r="F906" s="193"/>
      <c r="G906" s="193"/>
      <c r="H906" s="193"/>
      <c r="I906" s="193"/>
      <c r="J906" s="19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3"/>
    </row>
    <row r="907" spans="1:26">
      <c r="A907" s="193"/>
      <c r="B907" s="193"/>
      <c r="C907" s="193"/>
      <c r="D907" s="193"/>
      <c r="E907" s="193"/>
      <c r="F907" s="193"/>
      <c r="G907" s="193"/>
      <c r="H907" s="193"/>
      <c r="I907" s="193"/>
      <c r="J907" s="19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</row>
    <row r="908" spans="1:26">
      <c r="A908" s="193"/>
      <c r="B908" s="193"/>
      <c r="C908" s="193"/>
      <c r="D908" s="193"/>
      <c r="E908" s="193"/>
      <c r="F908" s="193"/>
      <c r="G908" s="193"/>
      <c r="H908" s="193"/>
      <c r="I908" s="193"/>
      <c r="J908" s="193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</row>
    <row r="909" spans="1:26">
      <c r="A909" s="193"/>
      <c r="B909" s="193"/>
      <c r="C909" s="193"/>
      <c r="D909" s="193"/>
      <c r="E909" s="193"/>
      <c r="F909" s="193"/>
      <c r="G909" s="193"/>
      <c r="H909" s="193"/>
      <c r="I909" s="193"/>
      <c r="J909" s="193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</row>
    <row r="910" spans="1:26">
      <c r="A910" s="193"/>
      <c r="B910" s="193"/>
      <c r="C910" s="193"/>
      <c r="D910" s="193"/>
      <c r="E910" s="193"/>
      <c r="F910" s="193"/>
      <c r="G910" s="193"/>
      <c r="H910" s="193"/>
      <c r="I910" s="193"/>
      <c r="J910" s="193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</row>
    <row r="911" spans="1:26">
      <c r="A911" s="193"/>
      <c r="B911" s="193"/>
      <c r="C911" s="193"/>
      <c r="D911" s="193"/>
      <c r="E911" s="193"/>
      <c r="F911" s="193"/>
      <c r="G911" s="193"/>
      <c r="H911" s="193"/>
      <c r="I911" s="193"/>
      <c r="J911" s="193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</row>
    <row r="912" spans="1:26">
      <c r="A912" s="193"/>
      <c r="B912" s="193"/>
      <c r="C912" s="193"/>
      <c r="D912" s="193"/>
      <c r="E912" s="193"/>
      <c r="F912" s="193"/>
      <c r="G912" s="193"/>
      <c r="H912" s="193"/>
      <c r="I912" s="193"/>
      <c r="J912" s="193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</row>
    <row r="913" spans="1:26">
      <c r="A913" s="193"/>
      <c r="B913" s="193"/>
      <c r="C913" s="193"/>
      <c r="D913" s="193"/>
      <c r="E913" s="193"/>
      <c r="F913" s="193"/>
      <c r="G913" s="193"/>
      <c r="H913" s="193"/>
      <c r="I913" s="193"/>
      <c r="J913" s="193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</row>
    <row r="914" spans="1:26">
      <c r="A914" s="193"/>
      <c r="B914" s="193"/>
      <c r="C914" s="193"/>
      <c r="D914" s="193"/>
      <c r="E914" s="193"/>
      <c r="F914" s="193"/>
      <c r="G914" s="193"/>
      <c r="H914" s="193"/>
      <c r="I914" s="193"/>
      <c r="J914" s="193"/>
      <c r="K914" s="193"/>
      <c r="L914" s="193"/>
      <c r="M914" s="193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</row>
    <row r="915" spans="1:26">
      <c r="A915" s="193"/>
      <c r="B915" s="193"/>
      <c r="C915" s="193"/>
      <c r="D915" s="193"/>
      <c r="E915" s="193"/>
      <c r="F915" s="193"/>
      <c r="G915" s="193"/>
      <c r="H915" s="193"/>
      <c r="I915" s="193"/>
      <c r="J915" s="193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</row>
    <row r="916" spans="1:26">
      <c r="A916" s="193"/>
      <c r="B916" s="193"/>
      <c r="C916" s="193"/>
      <c r="D916" s="193"/>
      <c r="E916" s="193"/>
      <c r="F916" s="193"/>
      <c r="G916" s="193"/>
      <c r="H916" s="193"/>
      <c r="I916" s="193"/>
      <c r="J916" s="19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</row>
    <row r="917" spans="1:26">
      <c r="A917" s="193"/>
      <c r="B917" s="193"/>
      <c r="C917" s="193"/>
      <c r="D917" s="193"/>
      <c r="E917" s="193"/>
      <c r="F917" s="193"/>
      <c r="G917" s="193"/>
      <c r="H917" s="193"/>
      <c r="I917" s="193"/>
      <c r="J917" s="193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</row>
    <row r="918" spans="1:26">
      <c r="A918" s="193"/>
      <c r="B918" s="193"/>
      <c r="C918" s="193"/>
      <c r="D918" s="193"/>
      <c r="E918" s="193"/>
      <c r="F918" s="193"/>
      <c r="G918" s="193"/>
      <c r="H918" s="193"/>
      <c r="I918" s="193"/>
      <c r="J918" s="193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</row>
    <row r="919" spans="1:26">
      <c r="A919" s="193"/>
      <c r="B919" s="193"/>
      <c r="C919" s="193"/>
      <c r="D919" s="193"/>
      <c r="E919" s="193"/>
      <c r="F919" s="193"/>
      <c r="G919" s="193"/>
      <c r="H919" s="193"/>
      <c r="I919" s="193"/>
      <c r="J919" s="193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</row>
    <row r="920" spans="1:26">
      <c r="A920" s="193"/>
      <c r="B920" s="193"/>
      <c r="C920" s="193"/>
      <c r="D920" s="193"/>
      <c r="E920" s="193"/>
      <c r="F920" s="193"/>
      <c r="G920" s="193"/>
      <c r="H920" s="193"/>
      <c r="I920" s="193"/>
      <c r="J920" s="19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3"/>
    </row>
    <row r="921" spans="1:26">
      <c r="A921" s="193"/>
      <c r="B921" s="193"/>
      <c r="C921" s="193"/>
      <c r="D921" s="193"/>
      <c r="E921" s="193"/>
      <c r="F921" s="193"/>
      <c r="G921" s="193"/>
      <c r="H921" s="193"/>
      <c r="I921" s="193"/>
      <c r="J921" s="193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</row>
    <row r="922" spans="1:26">
      <c r="A922" s="193"/>
      <c r="B922" s="193"/>
      <c r="C922" s="193"/>
      <c r="D922" s="193"/>
      <c r="E922" s="193"/>
      <c r="F922" s="193"/>
      <c r="G922" s="193"/>
      <c r="H922" s="193"/>
      <c r="I922" s="193"/>
      <c r="J922" s="193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</row>
    <row r="923" spans="1:26">
      <c r="A923" s="193"/>
      <c r="B923" s="193"/>
      <c r="C923" s="193"/>
      <c r="D923" s="193"/>
      <c r="E923" s="193"/>
      <c r="F923" s="193"/>
      <c r="G923" s="193"/>
      <c r="H923" s="193"/>
      <c r="I923" s="193"/>
      <c r="J923" s="193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</row>
    <row r="924" spans="1:26">
      <c r="A924" s="193"/>
      <c r="B924" s="193"/>
      <c r="C924" s="193"/>
      <c r="D924" s="193"/>
      <c r="E924" s="193"/>
      <c r="F924" s="193"/>
      <c r="G924" s="193"/>
      <c r="H924" s="193"/>
      <c r="I924" s="193"/>
      <c r="J924" s="193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</row>
    <row r="925" spans="1:26">
      <c r="A925" s="193"/>
      <c r="B925" s="193"/>
      <c r="C925" s="193"/>
      <c r="D925" s="193"/>
      <c r="E925" s="193"/>
      <c r="F925" s="193"/>
      <c r="G925" s="193"/>
      <c r="H925" s="193"/>
      <c r="I925" s="193"/>
      <c r="J925" s="193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</row>
    <row r="926" spans="1:26">
      <c r="A926" s="193"/>
      <c r="B926" s="193"/>
      <c r="C926" s="193"/>
      <c r="D926" s="193"/>
      <c r="E926" s="193"/>
      <c r="F926" s="193"/>
      <c r="G926" s="193"/>
      <c r="H926" s="193"/>
      <c r="I926" s="193"/>
      <c r="J926" s="193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</row>
    <row r="927" spans="1:26">
      <c r="A927" s="193"/>
      <c r="B927" s="193"/>
      <c r="C927" s="193"/>
      <c r="D927" s="193"/>
      <c r="E927" s="193"/>
      <c r="F927" s="193"/>
      <c r="G927" s="193"/>
      <c r="H927" s="193"/>
      <c r="I927" s="193"/>
      <c r="J927" s="193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</row>
    <row r="928" spans="1:26">
      <c r="A928" s="193"/>
      <c r="B928" s="193"/>
      <c r="C928" s="193"/>
      <c r="D928" s="193"/>
      <c r="E928" s="193"/>
      <c r="F928" s="193"/>
      <c r="G928" s="193"/>
      <c r="H928" s="193"/>
      <c r="I928" s="193"/>
      <c r="J928" s="193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</row>
    <row r="929" spans="1:26">
      <c r="A929" s="193"/>
      <c r="B929" s="193"/>
      <c r="C929" s="193"/>
      <c r="D929" s="193"/>
      <c r="E929" s="193"/>
      <c r="F929" s="193"/>
      <c r="G929" s="193"/>
      <c r="H929" s="193"/>
      <c r="I929" s="193"/>
      <c r="J929" s="193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</row>
    <row r="930" spans="1:26">
      <c r="A930" s="193"/>
      <c r="B930" s="193"/>
      <c r="C930" s="193"/>
      <c r="D930" s="193"/>
      <c r="E930" s="193"/>
      <c r="F930" s="193"/>
      <c r="G930" s="193"/>
      <c r="H930" s="193"/>
      <c r="I930" s="193"/>
      <c r="J930" s="193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</row>
    <row r="931" spans="1:26">
      <c r="A931" s="193"/>
      <c r="B931" s="193"/>
      <c r="C931" s="193"/>
      <c r="D931" s="193"/>
      <c r="E931" s="193"/>
      <c r="F931" s="193"/>
      <c r="G931" s="193"/>
      <c r="H931" s="193"/>
      <c r="I931" s="193"/>
      <c r="J931" s="193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</row>
    <row r="932" spans="1:26">
      <c r="A932" s="193"/>
      <c r="B932" s="193"/>
      <c r="C932" s="193"/>
      <c r="D932" s="193"/>
      <c r="E932" s="193"/>
      <c r="F932" s="193"/>
      <c r="G932" s="193"/>
      <c r="H932" s="193"/>
      <c r="I932" s="193"/>
      <c r="J932" s="193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</row>
    <row r="933" spans="1:26">
      <c r="A933" s="193"/>
      <c r="B933" s="193"/>
      <c r="C933" s="193"/>
      <c r="D933" s="193"/>
      <c r="E933" s="193"/>
      <c r="F933" s="193"/>
      <c r="G933" s="193"/>
      <c r="H933" s="193"/>
      <c r="I933" s="193"/>
      <c r="J933" s="193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</row>
    <row r="934" spans="1:26">
      <c r="A934" s="193"/>
      <c r="B934" s="193"/>
      <c r="C934" s="193"/>
      <c r="D934" s="193"/>
      <c r="E934" s="193"/>
      <c r="F934" s="193"/>
      <c r="G934" s="193"/>
      <c r="H934" s="193"/>
      <c r="I934" s="193"/>
      <c r="J934" s="193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</row>
    <row r="935" spans="1:26">
      <c r="A935" s="193"/>
      <c r="B935" s="193"/>
      <c r="C935" s="193"/>
      <c r="D935" s="193"/>
      <c r="E935" s="193"/>
      <c r="F935" s="193"/>
      <c r="G935" s="193"/>
      <c r="H935" s="193"/>
      <c r="I935" s="193"/>
      <c r="J935" s="193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</row>
    <row r="936" spans="1:26">
      <c r="A936" s="193"/>
      <c r="B936" s="193"/>
      <c r="C936" s="193"/>
      <c r="D936" s="193"/>
      <c r="E936" s="193"/>
      <c r="F936" s="193"/>
      <c r="G936" s="193"/>
      <c r="H936" s="193"/>
      <c r="I936" s="193"/>
      <c r="J936" s="193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</row>
    <row r="937" spans="1:26">
      <c r="A937" s="193"/>
      <c r="B937" s="193"/>
      <c r="C937" s="193"/>
      <c r="D937" s="193"/>
      <c r="E937" s="193"/>
      <c r="F937" s="193"/>
      <c r="G937" s="193"/>
      <c r="H937" s="193"/>
      <c r="I937" s="193"/>
      <c r="J937" s="193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</row>
    <row r="938" spans="1:26">
      <c r="A938" s="193"/>
      <c r="B938" s="193"/>
      <c r="C938" s="193"/>
      <c r="D938" s="193"/>
      <c r="E938" s="193"/>
      <c r="F938" s="193"/>
      <c r="G938" s="193"/>
      <c r="H938" s="193"/>
      <c r="I938" s="193"/>
      <c r="J938" s="193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</row>
    <row r="939" spans="1:26">
      <c r="A939" s="193"/>
      <c r="B939" s="193"/>
      <c r="C939" s="193"/>
      <c r="D939" s="193"/>
      <c r="E939" s="193"/>
      <c r="F939" s="193"/>
      <c r="G939" s="193"/>
      <c r="H939" s="193"/>
      <c r="I939" s="193"/>
      <c r="J939" s="193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</row>
    <row r="940" spans="1:26">
      <c r="A940" s="193"/>
      <c r="B940" s="193"/>
      <c r="C940" s="193"/>
      <c r="D940" s="193"/>
      <c r="E940" s="193"/>
      <c r="F940" s="193"/>
      <c r="G940" s="193"/>
      <c r="H940" s="193"/>
      <c r="I940" s="193"/>
      <c r="J940" s="193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</row>
    <row r="941" spans="1:26">
      <c r="A941" s="193"/>
      <c r="B941" s="193"/>
      <c r="C941" s="193"/>
      <c r="D941" s="193"/>
      <c r="E941" s="193"/>
      <c r="F941" s="193"/>
      <c r="G941" s="193"/>
      <c r="H941" s="193"/>
      <c r="I941" s="193"/>
      <c r="J941" s="193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</row>
    <row r="942" spans="1:26">
      <c r="A942" s="193"/>
      <c r="B942" s="193"/>
      <c r="C942" s="193"/>
      <c r="D942" s="193"/>
      <c r="E942" s="193"/>
      <c r="F942" s="193"/>
      <c r="G942" s="193"/>
      <c r="H942" s="193"/>
      <c r="I942" s="193"/>
      <c r="J942" s="193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</row>
    <row r="943" spans="1:26">
      <c r="A943" s="193"/>
      <c r="B943" s="193"/>
      <c r="C943" s="193"/>
      <c r="D943" s="193"/>
      <c r="E943" s="193"/>
      <c r="F943" s="193"/>
      <c r="G943" s="193"/>
      <c r="H943" s="193"/>
      <c r="I943" s="193"/>
      <c r="J943" s="193"/>
      <c r="K943" s="193"/>
      <c r="L943" s="193"/>
      <c r="M943" s="193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3"/>
    </row>
    <row r="944" spans="1:26">
      <c r="A944" s="193"/>
      <c r="B944" s="193"/>
      <c r="C944" s="193"/>
      <c r="D944" s="193"/>
      <c r="E944" s="193"/>
      <c r="F944" s="193"/>
      <c r="G944" s="193"/>
      <c r="H944" s="193"/>
      <c r="I944" s="193"/>
      <c r="J944" s="193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</row>
    <row r="945" spans="1:26">
      <c r="A945" s="193"/>
      <c r="B945" s="193"/>
      <c r="C945" s="193"/>
      <c r="D945" s="193"/>
      <c r="E945" s="193"/>
      <c r="F945" s="193"/>
      <c r="G945" s="193"/>
      <c r="H945" s="193"/>
      <c r="I945" s="193"/>
      <c r="J945" s="193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</row>
    <row r="946" spans="1:26">
      <c r="A946" s="193"/>
      <c r="B946" s="193"/>
      <c r="C946" s="193"/>
      <c r="D946" s="193"/>
      <c r="E946" s="193"/>
      <c r="F946" s="193"/>
      <c r="G946" s="193"/>
      <c r="H946" s="193"/>
      <c r="I946" s="193"/>
      <c r="J946" s="193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</row>
    <row r="947" spans="1:26">
      <c r="A947" s="193"/>
      <c r="B947" s="193"/>
      <c r="C947" s="193"/>
      <c r="D947" s="193"/>
      <c r="E947" s="193"/>
      <c r="F947" s="193"/>
      <c r="G947" s="193"/>
      <c r="H947" s="193"/>
      <c r="I947" s="193"/>
      <c r="J947" s="193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</row>
    <row r="948" spans="1:26">
      <c r="A948" s="193"/>
      <c r="B948" s="193"/>
      <c r="C948" s="193"/>
      <c r="D948" s="193"/>
      <c r="E948" s="193"/>
      <c r="F948" s="193"/>
      <c r="G948" s="193"/>
      <c r="H948" s="193"/>
      <c r="I948" s="193"/>
      <c r="J948" s="193"/>
      <c r="K948" s="193"/>
      <c r="L948" s="193"/>
      <c r="M948" s="193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3"/>
    </row>
    <row r="949" spans="1:26">
      <c r="A949" s="193"/>
      <c r="B949" s="193"/>
      <c r="C949" s="193"/>
      <c r="D949" s="193"/>
      <c r="E949" s="193"/>
      <c r="F949" s="193"/>
      <c r="G949" s="193"/>
      <c r="H949" s="193"/>
      <c r="I949" s="193"/>
      <c r="J949" s="193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</row>
    <row r="950" spans="1:26">
      <c r="A950" s="193"/>
      <c r="B950" s="193"/>
      <c r="C950" s="193"/>
      <c r="D950" s="193"/>
      <c r="E950" s="193"/>
      <c r="F950" s="193"/>
      <c r="G950" s="193"/>
      <c r="H950" s="193"/>
      <c r="I950" s="193"/>
      <c r="J950" s="193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</row>
    <row r="951" spans="1:26">
      <c r="A951" s="193"/>
      <c r="B951" s="193"/>
      <c r="C951" s="193"/>
      <c r="D951" s="193"/>
      <c r="E951" s="193"/>
      <c r="F951" s="193"/>
      <c r="G951" s="193"/>
      <c r="H951" s="193"/>
      <c r="I951" s="193"/>
      <c r="J951" s="193"/>
      <c r="K951" s="193"/>
      <c r="L951" s="193"/>
      <c r="M951" s="193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3"/>
    </row>
    <row r="952" spans="1:26">
      <c r="A952" s="193"/>
      <c r="B952" s="193"/>
      <c r="C952" s="193"/>
      <c r="D952" s="193"/>
      <c r="E952" s="193"/>
      <c r="F952" s="193"/>
      <c r="G952" s="193"/>
      <c r="H952" s="193"/>
      <c r="I952" s="193"/>
      <c r="J952" s="193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</row>
    <row r="953" spans="1:26">
      <c r="A953" s="193"/>
      <c r="B953" s="193"/>
      <c r="C953" s="193"/>
      <c r="D953" s="193"/>
      <c r="E953" s="193"/>
      <c r="F953" s="193"/>
      <c r="G953" s="193"/>
      <c r="H953" s="193"/>
      <c r="I953" s="193"/>
      <c r="J953" s="193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</row>
    <row r="954" spans="1:26">
      <c r="A954" s="193"/>
      <c r="B954" s="193"/>
      <c r="C954" s="193"/>
      <c r="D954" s="193"/>
      <c r="E954" s="193"/>
      <c r="F954" s="193"/>
      <c r="G954" s="193"/>
      <c r="H954" s="193"/>
      <c r="I954" s="193"/>
      <c r="J954" s="193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</row>
    <row r="955" spans="1:26">
      <c r="A955" s="193"/>
      <c r="B955" s="193"/>
      <c r="C955" s="193"/>
      <c r="D955" s="193"/>
      <c r="E955" s="193"/>
      <c r="F955" s="193"/>
      <c r="G955" s="193"/>
      <c r="H955" s="193"/>
      <c r="I955" s="193"/>
      <c r="J955" s="193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</row>
    <row r="956" spans="1:26">
      <c r="A956" s="193"/>
      <c r="B956" s="193"/>
      <c r="C956" s="193"/>
      <c r="D956" s="193"/>
      <c r="E956" s="193"/>
      <c r="F956" s="193"/>
      <c r="G956" s="193"/>
      <c r="H956" s="193"/>
      <c r="I956" s="193"/>
      <c r="J956" s="193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</row>
    <row r="957" spans="1:26">
      <c r="A957" s="193"/>
      <c r="B957" s="193"/>
      <c r="C957" s="193"/>
      <c r="D957" s="193"/>
      <c r="E957" s="193"/>
      <c r="F957" s="193"/>
      <c r="G957" s="193"/>
      <c r="H957" s="193"/>
      <c r="I957" s="193"/>
      <c r="J957" s="193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</row>
    <row r="958" spans="1:26">
      <c r="A958" s="193"/>
      <c r="B958" s="193"/>
      <c r="C958" s="193"/>
      <c r="D958" s="193"/>
      <c r="E958" s="193"/>
      <c r="F958" s="193"/>
      <c r="G958" s="193"/>
      <c r="H958" s="193"/>
      <c r="I958" s="193"/>
      <c r="J958" s="193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</row>
    <row r="959" spans="1:26">
      <c r="A959" s="193"/>
      <c r="B959" s="193"/>
      <c r="C959" s="193"/>
      <c r="D959" s="193"/>
      <c r="E959" s="193"/>
      <c r="F959" s="193"/>
      <c r="G959" s="193"/>
      <c r="H959" s="193"/>
      <c r="I959" s="193"/>
      <c r="J959" s="193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</row>
    <row r="960" spans="1:26">
      <c r="A960" s="193"/>
      <c r="B960" s="193"/>
      <c r="C960" s="193"/>
      <c r="D960" s="193"/>
      <c r="E960" s="193"/>
      <c r="F960" s="193"/>
      <c r="G960" s="193"/>
      <c r="H960" s="193"/>
      <c r="I960" s="193"/>
      <c r="J960" s="193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</row>
    <row r="961" spans="1:26">
      <c r="A961" s="193"/>
      <c r="B961" s="193"/>
      <c r="C961" s="193"/>
      <c r="D961" s="193"/>
      <c r="E961" s="193"/>
      <c r="F961" s="193"/>
      <c r="G961" s="193"/>
      <c r="H961" s="193"/>
      <c r="I961" s="193"/>
      <c r="J961" s="193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</row>
    <row r="962" spans="1:26">
      <c r="A962" s="193"/>
      <c r="B962" s="193"/>
      <c r="C962" s="193"/>
      <c r="D962" s="193"/>
      <c r="E962" s="193"/>
      <c r="F962" s="193"/>
      <c r="G962" s="193"/>
      <c r="H962" s="193"/>
      <c r="I962" s="193"/>
      <c r="J962" s="193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</row>
    <row r="963" spans="1:26">
      <c r="A963" s="193"/>
      <c r="B963" s="193"/>
      <c r="C963" s="193"/>
      <c r="D963" s="193"/>
      <c r="E963" s="193"/>
      <c r="F963" s="193"/>
      <c r="G963" s="193"/>
      <c r="H963" s="193"/>
      <c r="I963" s="193"/>
      <c r="J963" s="193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</row>
    <row r="964" spans="1:26">
      <c r="A964" s="193"/>
      <c r="B964" s="193"/>
      <c r="C964" s="193"/>
      <c r="D964" s="193"/>
      <c r="E964" s="193"/>
      <c r="F964" s="193"/>
      <c r="G964" s="193"/>
      <c r="H964" s="193"/>
      <c r="I964" s="193"/>
      <c r="J964" s="193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</row>
    <row r="965" spans="1:26">
      <c r="A965" s="193"/>
      <c r="B965" s="193"/>
      <c r="C965" s="193"/>
      <c r="D965" s="193"/>
      <c r="E965" s="193"/>
      <c r="F965" s="193"/>
      <c r="G965" s="193"/>
      <c r="H965" s="193"/>
      <c r="I965" s="193"/>
      <c r="J965" s="193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</row>
    <row r="966" spans="1:26">
      <c r="A966" s="193"/>
      <c r="B966" s="193"/>
      <c r="C966" s="193"/>
      <c r="D966" s="193"/>
      <c r="E966" s="193"/>
      <c r="F966" s="193"/>
      <c r="G966" s="193"/>
      <c r="H966" s="193"/>
      <c r="I966" s="193"/>
      <c r="J966" s="193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</row>
    <row r="967" spans="1:26">
      <c r="A967" s="193"/>
      <c r="B967" s="193"/>
      <c r="C967" s="193"/>
      <c r="D967" s="193"/>
      <c r="E967" s="193"/>
      <c r="F967" s="193"/>
      <c r="G967" s="193"/>
      <c r="H967" s="193"/>
      <c r="I967" s="193"/>
      <c r="J967" s="193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</row>
    <row r="968" spans="1:26">
      <c r="A968" s="193"/>
      <c r="B968" s="193"/>
      <c r="C968" s="193"/>
      <c r="D968" s="193"/>
      <c r="E968" s="193"/>
      <c r="F968" s="193"/>
      <c r="G968" s="193"/>
      <c r="H968" s="193"/>
      <c r="I968" s="193"/>
      <c r="J968" s="193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</row>
    <row r="969" spans="1:26">
      <c r="A969" s="193"/>
      <c r="B969" s="193"/>
      <c r="C969" s="193"/>
      <c r="D969" s="193"/>
      <c r="E969" s="193"/>
      <c r="F969" s="193"/>
      <c r="G969" s="193"/>
      <c r="H969" s="193"/>
      <c r="I969" s="193"/>
      <c r="J969" s="193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</row>
    <row r="970" spans="1:26">
      <c r="A970" s="193"/>
      <c r="B970" s="193"/>
      <c r="C970" s="193"/>
      <c r="D970" s="193"/>
      <c r="E970" s="193"/>
      <c r="F970" s="193"/>
      <c r="G970" s="193"/>
      <c r="H970" s="193"/>
      <c r="I970" s="193"/>
      <c r="J970" s="193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</row>
    <row r="971" spans="1:26">
      <c r="A971" s="193"/>
      <c r="B971" s="193"/>
      <c r="C971" s="193"/>
      <c r="D971" s="193"/>
      <c r="E971" s="193"/>
      <c r="F971" s="193"/>
      <c r="G971" s="193"/>
      <c r="H971" s="193"/>
      <c r="I971" s="193"/>
      <c r="J971" s="193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</row>
    <row r="972" spans="1:26">
      <c r="A972" s="193"/>
      <c r="B972" s="193"/>
      <c r="C972" s="193"/>
      <c r="D972" s="193"/>
      <c r="E972" s="193"/>
      <c r="F972" s="193"/>
      <c r="G972" s="193"/>
      <c r="H972" s="193"/>
      <c r="I972" s="193"/>
      <c r="J972" s="193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</row>
    <row r="973" spans="1:26">
      <c r="A973" s="193"/>
      <c r="B973" s="193"/>
      <c r="C973" s="193"/>
      <c r="D973" s="193"/>
      <c r="E973" s="193"/>
      <c r="F973" s="193"/>
      <c r="G973" s="193"/>
      <c r="H973" s="193"/>
      <c r="I973" s="193"/>
      <c r="J973" s="193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</row>
    <row r="974" spans="1:26">
      <c r="A974" s="193"/>
      <c r="B974" s="193"/>
      <c r="C974" s="193"/>
      <c r="D974" s="193"/>
      <c r="E974" s="193"/>
      <c r="F974" s="193"/>
      <c r="G974" s="193"/>
      <c r="H974" s="193"/>
      <c r="I974" s="193"/>
      <c r="J974" s="193"/>
      <c r="K974" s="193"/>
      <c r="L974" s="193"/>
      <c r="M974" s="193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3"/>
    </row>
    <row r="975" spans="1:26">
      <c r="A975" s="193"/>
      <c r="B975" s="193"/>
      <c r="C975" s="193"/>
      <c r="D975" s="193"/>
      <c r="E975" s="193"/>
      <c r="F975" s="193"/>
      <c r="G975" s="193"/>
      <c r="H975" s="193"/>
      <c r="I975" s="193"/>
      <c r="J975" s="193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</row>
    <row r="976" spans="1:26">
      <c r="A976" s="193"/>
      <c r="B976" s="193"/>
      <c r="C976" s="193"/>
      <c r="D976" s="193"/>
      <c r="E976" s="193"/>
      <c r="F976" s="193"/>
      <c r="G976" s="193"/>
      <c r="H976" s="193"/>
      <c r="I976" s="193"/>
      <c r="J976" s="193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</row>
    <row r="977" spans="1:26">
      <c r="A977" s="193"/>
      <c r="B977" s="193"/>
      <c r="C977" s="193"/>
      <c r="D977" s="193"/>
      <c r="E977" s="193"/>
      <c r="F977" s="193"/>
      <c r="G977" s="193"/>
      <c r="H977" s="193"/>
      <c r="I977" s="193"/>
      <c r="J977" s="193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</row>
    <row r="978" spans="1:26">
      <c r="A978" s="193"/>
      <c r="B978" s="193"/>
      <c r="C978" s="193"/>
      <c r="D978" s="193"/>
      <c r="E978" s="193"/>
      <c r="F978" s="193"/>
      <c r="G978" s="193"/>
      <c r="H978" s="193"/>
      <c r="I978" s="193"/>
      <c r="J978" s="193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</row>
    <row r="979" spans="1:26">
      <c r="A979" s="193"/>
      <c r="B979" s="193"/>
      <c r="C979" s="193"/>
      <c r="D979" s="193"/>
      <c r="E979" s="193"/>
      <c r="F979" s="193"/>
      <c r="G979" s="193"/>
      <c r="H979" s="193"/>
      <c r="I979" s="193"/>
      <c r="J979" s="193"/>
      <c r="K979" s="193"/>
      <c r="L979" s="193"/>
      <c r="M979" s="193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3"/>
    </row>
    <row r="980" spans="1:26">
      <c r="A980" s="193"/>
      <c r="B980" s="193"/>
      <c r="C980" s="193"/>
      <c r="D980" s="193"/>
      <c r="E980" s="193"/>
      <c r="F980" s="193"/>
      <c r="G980" s="193"/>
      <c r="H980" s="193"/>
      <c r="I980" s="193"/>
      <c r="J980" s="193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</row>
    <row r="981" spans="1:26">
      <c r="A981" s="193"/>
      <c r="B981" s="193"/>
      <c r="C981" s="193"/>
      <c r="D981" s="193"/>
      <c r="E981" s="193"/>
      <c r="F981" s="193"/>
      <c r="G981" s="193"/>
      <c r="H981" s="193"/>
      <c r="I981" s="193"/>
      <c r="J981" s="193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</row>
    <row r="982" spans="1:26">
      <c r="A982" s="193"/>
      <c r="B982" s="193"/>
      <c r="C982" s="193"/>
      <c r="D982" s="193"/>
      <c r="E982" s="193"/>
      <c r="F982" s="193"/>
      <c r="G982" s="193"/>
      <c r="H982" s="193"/>
      <c r="I982" s="193"/>
      <c r="J982" s="193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</row>
    <row r="983" spans="1:26">
      <c r="A983" s="193"/>
      <c r="B983" s="193"/>
      <c r="C983" s="193"/>
      <c r="D983" s="193"/>
      <c r="E983" s="193"/>
      <c r="F983" s="193"/>
      <c r="G983" s="193"/>
      <c r="H983" s="193"/>
      <c r="I983" s="193"/>
      <c r="J983" s="193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</row>
    <row r="984" spans="1:26">
      <c r="A984" s="193"/>
      <c r="B984" s="193"/>
      <c r="C984" s="193"/>
      <c r="D984" s="193"/>
      <c r="E984" s="193"/>
      <c r="F984" s="193"/>
      <c r="G984" s="193"/>
      <c r="H984" s="193"/>
      <c r="I984" s="193"/>
      <c r="J984" s="193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</row>
    <row r="985" spans="1:26">
      <c r="A985" s="193"/>
      <c r="B985" s="193"/>
      <c r="C985" s="193"/>
      <c r="D985" s="193"/>
      <c r="E985" s="193"/>
      <c r="F985" s="193"/>
      <c r="G985" s="193"/>
      <c r="H985" s="193"/>
      <c r="I985" s="193"/>
      <c r="J985" s="193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</row>
    <row r="986" spans="1:26">
      <c r="A986" s="193"/>
      <c r="B986" s="193"/>
      <c r="C986" s="193"/>
      <c r="D986" s="193"/>
      <c r="E986" s="193"/>
      <c r="F986" s="193"/>
      <c r="G986" s="193"/>
      <c r="H986" s="193"/>
      <c r="I986" s="193"/>
      <c r="J986" s="193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</row>
    <row r="987" spans="1:26">
      <c r="A987" s="193"/>
      <c r="B987" s="193"/>
      <c r="C987" s="193"/>
      <c r="D987" s="193"/>
      <c r="E987" s="193"/>
      <c r="F987" s="193"/>
      <c r="G987" s="193"/>
      <c r="H987" s="193"/>
      <c r="I987" s="193"/>
      <c r="J987" s="193"/>
      <c r="K987" s="193"/>
      <c r="L987" s="193"/>
      <c r="M987" s="193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3"/>
    </row>
    <row r="988" spans="1:26">
      <c r="A988" s="193"/>
      <c r="B988" s="193"/>
      <c r="C988" s="193"/>
      <c r="D988" s="193"/>
      <c r="E988" s="193"/>
      <c r="F988" s="193"/>
      <c r="G988" s="193"/>
      <c r="H988" s="193"/>
      <c r="I988" s="193"/>
      <c r="J988" s="193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</row>
    <row r="989" spans="1:26">
      <c r="A989" s="193"/>
      <c r="B989" s="193"/>
      <c r="C989" s="193"/>
      <c r="D989" s="193"/>
      <c r="E989" s="193"/>
      <c r="F989" s="193"/>
      <c r="G989" s="193"/>
      <c r="H989" s="193"/>
      <c r="I989" s="193"/>
      <c r="J989" s="193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</row>
    <row r="990" spans="1:26">
      <c r="A990" s="193"/>
      <c r="B990" s="193"/>
      <c r="C990" s="193"/>
      <c r="D990" s="193"/>
      <c r="E990" s="193"/>
      <c r="F990" s="193"/>
      <c r="G990" s="193"/>
      <c r="H990" s="193"/>
      <c r="I990" s="193"/>
      <c r="J990" s="193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</row>
    <row r="991" spans="1:26">
      <c r="A991" s="193"/>
      <c r="B991" s="193"/>
      <c r="C991" s="193"/>
      <c r="D991" s="193"/>
      <c r="E991" s="193"/>
      <c r="F991" s="193"/>
      <c r="G991" s="193"/>
      <c r="H991" s="193"/>
      <c r="I991" s="193"/>
      <c r="J991" s="193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</row>
    <row r="992" spans="1:26">
      <c r="A992" s="193"/>
      <c r="B992" s="193"/>
      <c r="C992" s="193"/>
      <c r="D992" s="193"/>
      <c r="E992" s="193"/>
      <c r="F992" s="193"/>
      <c r="G992" s="193"/>
      <c r="H992" s="193"/>
      <c r="I992" s="193"/>
      <c r="J992" s="193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</row>
    <row r="993" spans="1:26">
      <c r="A993" s="193"/>
      <c r="B993" s="193"/>
      <c r="C993" s="193"/>
      <c r="D993" s="193"/>
      <c r="E993" s="193"/>
      <c r="F993" s="193"/>
      <c r="G993" s="193"/>
      <c r="H993" s="193"/>
      <c r="I993" s="193"/>
      <c r="J993" s="193"/>
      <c r="K993" s="193"/>
      <c r="L993" s="193"/>
      <c r="M993" s="193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3"/>
    </row>
    <row r="994" spans="1:26">
      <c r="A994" s="193"/>
      <c r="B994" s="193"/>
      <c r="C994" s="193"/>
      <c r="D994" s="193"/>
      <c r="E994" s="193"/>
      <c r="F994" s="193"/>
      <c r="G994" s="193"/>
      <c r="H994" s="193"/>
      <c r="I994" s="193"/>
      <c r="J994" s="193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</row>
    <row r="995" spans="1:26">
      <c r="A995" s="193"/>
      <c r="B995" s="193"/>
      <c r="C995" s="193"/>
      <c r="D995" s="193"/>
      <c r="E995" s="193"/>
      <c r="F995" s="193"/>
      <c r="G995" s="193"/>
      <c r="H995" s="193"/>
      <c r="I995" s="193"/>
      <c r="J995" s="193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</row>
    <row r="996" spans="1:26">
      <c r="A996" s="193"/>
      <c r="B996" s="193"/>
      <c r="C996" s="193"/>
      <c r="D996" s="193"/>
      <c r="E996" s="193"/>
      <c r="F996" s="193"/>
      <c r="G996" s="193"/>
      <c r="H996" s="193"/>
      <c r="I996" s="193"/>
      <c r="J996" s="193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</row>
    <row r="997" spans="1:26">
      <c r="A997" s="193"/>
      <c r="B997" s="193"/>
      <c r="C997" s="193"/>
      <c r="D997" s="193"/>
      <c r="E997" s="193"/>
      <c r="F997" s="193"/>
      <c r="G997" s="193"/>
      <c r="H997" s="193"/>
      <c r="I997" s="193"/>
      <c r="J997" s="193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</row>
    <row r="998" spans="1:26">
      <c r="A998" s="193"/>
      <c r="B998" s="193"/>
      <c r="C998" s="193"/>
      <c r="D998" s="193"/>
      <c r="E998" s="193"/>
      <c r="F998" s="193"/>
      <c r="G998" s="193"/>
      <c r="H998" s="193"/>
      <c r="I998" s="193"/>
      <c r="J998" s="193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</row>
    <row r="999" spans="1:26">
      <c r="A999" s="193"/>
      <c r="B999" s="193"/>
      <c r="C999" s="193"/>
      <c r="D999" s="193"/>
      <c r="E999" s="193"/>
      <c r="F999" s="193"/>
      <c r="G999" s="193"/>
      <c r="H999" s="193"/>
      <c r="I999" s="193"/>
      <c r="J999" s="193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</row>
    <row r="1000" spans="1:26">
      <c r="A1000" s="193"/>
      <c r="B1000" s="193"/>
      <c r="C1000" s="193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</row>
  </sheetData>
  <sheetProtection algorithmName="SHA-512" hashValue="CIFZ0iAqPFunMGCNHaUYtHyY6apJQdG9hThrwTO4qkQaCsJmte+gGgT9b95oUaBdPbiJxnIO9m4kkc88lJVpaA==" saltValue="hDz4nBAMlFX9NcezlVj5Ig==" spinCount="100000" sheet="1"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59999389629810485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193"/>
      <c r="B1" s="195"/>
      <c r="C1" s="196" t="s">
        <v>974</v>
      </c>
      <c r="D1" s="195"/>
      <c r="E1" s="195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6">
      <c r="A2" s="193"/>
      <c r="B2" s="195"/>
      <c r="C2" s="196" t="s">
        <v>0</v>
      </c>
      <c r="D2" s="195"/>
      <c r="E2" s="195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26">
      <c r="A3" s="193"/>
      <c r="B3" s="195"/>
      <c r="C3" s="196" t="s">
        <v>1</v>
      </c>
      <c r="D3" s="195"/>
      <c r="E3" s="195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26">
      <c r="A4" s="193"/>
      <c r="B4" s="195"/>
      <c r="C4" s="221" t="s">
        <v>1197</v>
      </c>
      <c r="D4" s="195"/>
      <c r="E4" s="195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</row>
    <row r="5" spans="1:26">
      <c r="A5" s="199"/>
      <c r="B5" s="200"/>
      <c r="C5" s="200"/>
      <c r="D5" s="200"/>
      <c r="E5" s="193"/>
      <c r="F5" s="197" t="s">
        <v>2</v>
      </c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</row>
    <row r="6" spans="1:26" ht="13.5" thickBot="1">
      <c r="A6" s="199"/>
      <c r="B6" s="199"/>
      <c r="C6" s="199"/>
      <c r="D6" s="193"/>
      <c r="E6" s="193"/>
      <c r="F6" s="193" t="s">
        <v>1196</v>
      </c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</row>
    <row r="7" spans="1:26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26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26">
      <c r="A9" s="201"/>
      <c r="B9" s="224"/>
      <c r="C9" s="225"/>
      <c r="D9" s="203"/>
      <c r="E9" s="202"/>
      <c r="F9" s="204"/>
      <c r="G9" s="205" t="s">
        <v>5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</row>
    <row r="10" spans="1:26">
      <c r="A10" s="206" t="s">
        <v>6</v>
      </c>
      <c r="B10" s="226">
        <v>9012156.0299999993</v>
      </c>
      <c r="C10" s="227">
        <v>1050795.1200000001</v>
      </c>
      <c r="D10" s="223">
        <v>529625.26</v>
      </c>
      <c r="E10" s="207">
        <v>10592576.409999998</v>
      </c>
      <c r="F10" s="208">
        <v>0.36498073748932292</v>
      </c>
      <c r="G10" s="198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</row>
    <row r="11" spans="1:26">
      <c r="A11" s="206" t="s">
        <v>7</v>
      </c>
      <c r="B11" s="226">
        <v>0</v>
      </c>
      <c r="C11" s="227">
        <v>0</v>
      </c>
      <c r="D11" s="223">
        <v>0</v>
      </c>
      <c r="E11" s="207">
        <v>0</v>
      </c>
      <c r="F11" s="208">
        <v>0</v>
      </c>
      <c r="G11" s="198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 spans="1:26">
      <c r="A12" s="206" t="s">
        <v>8</v>
      </c>
      <c r="B12" s="226">
        <v>0</v>
      </c>
      <c r="C12" s="227">
        <v>0</v>
      </c>
      <c r="D12" s="223">
        <v>0</v>
      </c>
      <c r="E12" s="207">
        <v>0</v>
      </c>
      <c r="F12" s="208">
        <v>0</v>
      </c>
      <c r="G12" s="198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</row>
    <row r="13" spans="1:26">
      <c r="A13" s="206" t="s">
        <v>9</v>
      </c>
      <c r="B13" s="226">
        <v>2654665.9999999995</v>
      </c>
      <c r="C13" s="227">
        <v>482163.13</v>
      </c>
      <c r="D13" s="223">
        <v>3858.73</v>
      </c>
      <c r="E13" s="209">
        <v>3140687.86</v>
      </c>
      <c r="F13" s="210">
        <v>0.10821640807654684</v>
      </c>
      <c r="G13" s="198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</row>
    <row r="14" spans="1:26">
      <c r="A14" s="222" t="s">
        <v>10</v>
      </c>
      <c r="B14" s="226">
        <v>0</v>
      </c>
      <c r="C14" s="227">
        <v>0</v>
      </c>
      <c r="D14" s="223"/>
      <c r="E14" s="207">
        <v>0</v>
      </c>
      <c r="F14" s="208">
        <v>0</v>
      </c>
      <c r="G14" s="198"/>
      <c r="H14" s="211"/>
      <c r="I14" s="211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</row>
    <row r="15" spans="1:26">
      <c r="A15" s="222" t="s">
        <v>11</v>
      </c>
      <c r="B15" s="226">
        <v>0</v>
      </c>
      <c r="C15" s="227">
        <v>0</v>
      </c>
      <c r="D15" s="223">
        <v>0</v>
      </c>
      <c r="E15" s="207">
        <v>0</v>
      </c>
      <c r="F15" s="208">
        <v>0</v>
      </c>
      <c r="G15" s="198"/>
      <c r="H15" s="211"/>
      <c r="I15" s="211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</row>
    <row r="16" spans="1:26">
      <c r="A16" s="206" t="s">
        <v>12</v>
      </c>
      <c r="B16" s="226">
        <v>2096031.8100000003</v>
      </c>
      <c r="C16" s="227">
        <v>371425.82</v>
      </c>
      <c r="D16" s="223">
        <v>7653.68</v>
      </c>
      <c r="E16" s="207">
        <v>2475111.31</v>
      </c>
      <c r="F16" s="208">
        <v>8.5283118698028293E-2</v>
      </c>
      <c r="G16" s="198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>
      <c r="A17" s="206" t="s">
        <v>13</v>
      </c>
      <c r="B17" s="226">
        <v>3541551.29</v>
      </c>
      <c r="C17" s="227">
        <v>1990226.58</v>
      </c>
      <c r="D17" s="223">
        <v>256182.73</v>
      </c>
      <c r="E17" s="207">
        <v>5787960.6000000006</v>
      </c>
      <c r="F17" s="208">
        <v>0.19943156854198654</v>
      </c>
      <c r="G17" s="198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>
      <c r="A18" s="206" t="s">
        <v>14</v>
      </c>
      <c r="B18" s="226">
        <v>2223883.0500000003</v>
      </c>
      <c r="C18" s="227">
        <v>4397788.8499999996</v>
      </c>
      <c r="D18" s="223">
        <v>404280.83</v>
      </c>
      <c r="E18" s="207">
        <v>7025952.7299999995</v>
      </c>
      <c r="F18" s="208">
        <v>0.24208816719411533</v>
      </c>
      <c r="G18" s="198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</row>
    <row r="19" spans="1:26">
      <c r="A19" s="206" t="s">
        <v>15</v>
      </c>
      <c r="B19" s="226">
        <v>0</v>
      </c>
      <c r="C19" s="227">
        <v>0</v>
      </c>
      <c r="D19" s="223">
        <v>0</v>
      </c>
      <c r="E19" s="207">
        <v>0</v>
      </c>
      <c r="F19" s="208">
        <v>0</v>
      </c>
      <c r="G19" s="198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  <row r="20" spans="1:26" ht="13.5" thickBot="1">
      <c r="A20" s="206" t="s">
        <v>16</v>
      </c>
      <c r="B20" s="228">
        <v>0</v>
      </c>
      <c r="C20" s="229">
        <v>0</v>
      </c>
      <c r="D20" s="223">
        <v>0</v>
      </c>
      <c r="E20" s="212">
        <v>0</v>
      </c>
      <c r="F20" s="208">
        <v>0</v>
      </c>
      <c r="G20" s="198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</row>
    <row r="21" spans="1:26">
      <c r="A21" s="213"/>
      <c r="B21" s="209"/>
      <c r="C21" s="209"/>
      <c r="D21" s="203"/>
      <c r="E21" s="209"/>
      <c r="F21" s="204"/>
      <c r="G21" s="198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</row>
    <row r="22" spans="1:26" ht="13.5" thickBot="1">
      <c r="A22" s="214" t="s">
        <v>4</v>
      </c>
      <c r="B22" s="212">
        <v>19528288.18</v>
      </c>
      <c r="C22" s="212">
        <v>8292399.5</v>
      </c>
      <c r="D22" s="215">
        <v>1201601.23</v>
      </c>
      <c r="E22" s="212">
        <v>29022288.91</v>
      </c>
      <c r="F22" s="216">
        <v>0.99999999999999989</v>
      </c>
      <c r="G22" s="198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</row>
    <row r="23" spans="1:26" ht="12.75" customHeight="1">
      <c r="A23" s="217" t="s">
        <v>17</v>
      </c>
      <c r="B23" s="218">
        <v>19528288.179999996</v>
      </c>
      <c r="C23" s="218">
        <v>8292399.5000000009</v>
      </c>
      <c r="D23" s="218">
        <v>1201601.23</v>
      </c>
      <c r="E23" s="199"/>
      <c r="F23" s="219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</row>
    <row r="24" spans="1:26" ht="12.75" customHeight="1">
      <c r="A24" s="220"/>
      <c r="B24" s="199"/>
      <c r="C24" s="199"/>
      <c r="D24" s="199"/>
      <c r="E24" s="199"/>
      <c r="F24" s="219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</row>
    <row r="25" spans="1:26">
      <c r="A25" s="194" t="s">
        <v>18</v>
      </c>
      <c r="B25" s="198"/>
      <c r="C25" s="198"/>
      <c r="D25" s="198"/>
      <c r="E25" s="198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</row>
    <row r="26" spans="1:26">
      <c r="A26" s="193"/>
      <c r="B26" s="198"/>
      <c r="C26" s="198"/>
      <c r="D26" s="198"/>
      <c r="E26" s="198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</row>
    <row r="27" spans="1:26">
      <c r="A27" s="193"/>
      <c r="B27" s="198"/>
      <c r="C27" s="198"/>
      <c r="D27" s="198"/>
      <c r="E27" s="198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</row>
    <row r="28" spans="1:26">
      <c r="A28" s="193"/>
      <c r="B28" s="198"/>
      <c r="C28" s="198"/>
      <c r="D28" s="198"/>
      <c r="E28" s="198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</row>
    <row r="29" spans="1:26">
      <c r="A29" s="193"/>
      <c r="B29" s="198"/>
      <c r="C29" s="198"/>
      <c r="D29" s="198"/>
      <c r="E29" s="198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</row>
    <row r="30" spans="1:26">
      <c r="A30" s="193"/>
      <c r="B30" s="198"/>
      <c r="C30" s="198"/>
      <c r="D30" s="198"/>
      <c r="E30" s="198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</row>
    <row r="31" spans="1:26">
      <c r="A31" s="193"/>
      <c r="B31" s="198"/>
      <c r="C31" s="198"/>
      <c r="D31" s="198"/>
      <c r="E31" s="198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</row>
    <row r="32" spans="1:26">
      <c r="A32" s="193"/>
      <c r="B32" s="198"/>
      <c r="C32" s="198"/>
      <c r="D32" s="198"/>
      <c r="E32" s="198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</row>
    <row r="33" spans="1:26">
      <c r="A33" s="193"/>
      <c r="B33" s="198"/>
      <c r="C33" s="198"/>
      <c r="D33" s="198"/>
      <c r="E33" s="198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</row>
    <row r="34" spans="1:26">
      <c r="A34" s="193"/>
      <c r="B34" s="198"/>
      <c r="C34" s="198"/>
      <c r="D34" s="198"/>
      <c r="E34" s="198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</row>
    <row r="35" spans="1:26">
      <c r="A35" s="193"/>
      <c r="B35" s="198"/>
      <c r="C35" s="198"/>
      <c r="D35" s="198"/>
      <c r="E35" s="198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>
      <c r="A36" s="193"/>
      <c r="B36" s="198"/>
      <c r="C36" s="198"/>
      <c r="D36" s="198"/>
      <c r="E36" s="198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</row>
    <row r="37" spans="1:26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</row>
    <row r="38" spans="1:26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</row>
    <row r="39" spans="1:26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</row>
    <row r="40" spans="1:26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</row>
    <row r="41" spans="1:26">
      <c r="A41" s="193"/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</row>
    <row r="42" spans="1:26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</row>
    <row r="43" spans="1:26">
      <c r="A43" s="193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</row>
    <row r="44" spans="1:26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</row>
    <row r="45" spans="1:26">
      <c r="A45" s="193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</row>
    <row r="46" spans="1:26">
      <c r="A46" s="193"/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</row>
    <row r="47" spans="1:26">
      <c r="A47" s="193"/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</row>
    <row r="48" spans="1:26">
      <c r="A48" s="193"/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</row>
    <row r="49" spans="1:26">
      <c r="A49" s="193"/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</row>
    <row r="50" spans="1:26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</row>
    <row r="51" spans="1:26">
      <c r="A51" s="193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</row>
    <row r="52" spans="1:26">
      <c r="A52" s="193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</row>
    <row r="53" spans="1:26">
      <c r="A53" s="193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</row>
    <row r="54" spans="1:26">
      <c r="A54" s="193"/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</row>
    <row r="55" spans="1:26">
      <c r="A55" s="193"/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</row>
    <row r="56" spans="1:26">
      <c r="A56" s="193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</row>
    <row r="57" spans="1:26">
      <c r="A57" s="193"/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</row>
    <row r="58" spans="1:26">
      <c r="A58" s="193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</row>
    <row r="59" spans="1:26">
      <c r="A59" s="193"/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</row>
    <row r="60" spans="1:26">
      <c r="A60" s="193"/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</row>
    <row r="61" spans="1:26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</row>
    <row r="62" spans="1:26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</row>
    <row r="63" spans="1:26">
      <c r="A63" s="193"/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</row>
    <row r="64" spans="1:26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</row>
    <row r="65" spans="1:26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</row>
    <row r="66" spans="1:26">
      <c r="A66" s="193"/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</row>
    <row r="67" spans="1:26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</row>
    <row r="68" spans="1:26">
      <c r="A68" s="193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</row>
    <row r="69" spans="1:26">
      <c r="A69" s="193"/>
      <c r="B69" s="193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</row>
    <row r="70" spans="1:26">
      <c r="A70" s="193"/>
      <c r="B70" s="193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</row>
    <row r="71" spans="1:26">
      <c r="A71" s="193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</row>
    <row r="72" spans="1:26">
      <c r="A72" s="193"/>
      <c r="B72" s="193"/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</row>
    <row r="73" spans="1:26">
      <c r="A73" s="193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</row>
    <row r="74" spans="1:26">
      <c r="A74" s="193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</row>
    <row r="75" spans="1:26">
      <c r="A75" s="193"/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</row>
    <row r="76" spans="1:26">
      <c r="A76" s="193"/>
      <c r="B76" s="193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</row>
    <row r="77" spans="1:26">
      <c r="A77" s="193"/>
      <c r="B77" s="193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</row>
    <row r="78" spans="1:26">
      <c r="A78" s="193"/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</row>
    <row r="79" spans="1:26">
      <c r="A79" s="193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</row>
    <row r="80" spans="1:26">
      <c r="A80" s="193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</row>
    <row r="81" spans="1:26">
      <c r="A81" s="193"/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</row>
    <row r="82" spans="1:26">
      <c r="A82" s="193"/>
      <c r="B82" s="193"/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</row>
    <row r="83" spans="1:26">
      <c r="A83" s="193"/>
      <c r="B83" s="193"/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</row>
    <row r="84" spans="1:26">
      <c r="A84" s="193"/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</row>
    <row r="85" spans="1:26">
      <c r="A85" s="193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</row>
    <row r="86" spans="1:26">
      <c r="A86" s="193"/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</row>
    <row r="87" spans="1:26">
      <c r="A87" s="193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</row>
    <row r="88" spans="1:26">
      <c r="A88" s="193"/>
      <c r="B88" s="193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</row>
    <row r="89" spans="1:26">
      <c r="A89" s="19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</row>
    <row r="90" spans="1:26">
      <c r="A90" s="193"/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</row>
    <row r="91" spans="1:26">
      <c r="A91" s="193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</row>
    <row r="92" spans="1:26">
      <c r="A92" s="193"/>
      <c r="B92" s="193"/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</row>
    <row r="93" spans="1:26">
      <c r="A93" s="193"/>
      <c r="B93" s="19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</row>
    <row r="94" spans="1:26">
      <c r="A94" s="193"/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</row>
    <row r="95" spans="1:26">
      <c r="A95" s="193"/>
      <c r="B95" s="193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</row>
    <row r="96" spans="1:26">
      <c r="A96" s="193"/>
      <c r="B96" s="193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</row>
    <row r="97" spans="1:26">
      <c r="A97" s="193"/>
      <c r="B97" s="193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</row>
    <row r="98" spans="1:26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</row>
    <row r="99" spans="1:26">
      <c r="A99" s="19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</row>
    <row r="100" spans="1:26">
      <c r="A100" s="193"/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</row>
    <row r="101" spans="1:26">
      <c r="A101" s="193"/>
      <c r="B101" s="193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</row>
    <row r="102" spans="1:26">
      <c r="A102" s="193"/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</row>
    <row r="103" spans="1:26">
      <c r="A103" s="193"/>
      <c r="B103" s="193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</row>
    <row r="104" spans="1:26">
      <c r="A104" s="193"/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</row>
    <row r="105" spans="1:26">
      <c r="A105" s="193"/>
      <c r="B105" s="193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</row>
    <row r="106" spans="1:26">
      <c r="A106" s="193"/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</row>
    <row r="107" spans="1:26">
      <c r="A107" s="193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</row>
    <row r="108" spans="1:26">
      <c r="A108" s="193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</row>
    <row r="109" spans="1:26">
      <c r="A109" s="193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</row>
    <row r="110" spans="1:26">
      <c r="A110" s="193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</row>
    <row r="111" spans="1:26">
      <c r="A111" s="193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</row>
    <row r="112" spans="1:26">
      <c r="A112" s="193"/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</row>
    <row r="113" spans="1:26">
      <c r="A113" s="193"/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</row>
    <row r="114" spans="1:26">
      <c r="A114" s="193"/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</row>
    <row r="115" spans="1:26">
      <c r="A115" s="193"/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</row>
    <row r="116" spans="1:26">
      <c r="A116" s="193"/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</row>
    <row r="117" spans="1:26">
      <c r="A117" s="193"/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</row>
    <row r="118" spans="1:26">
      <c r="A118" s="193"/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</row>
    <row r="119" spans="1:26">
      <c r="A119" s="193"/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</row>
    <row r="120" spans="1:26">
      <c r="A120" s="193"/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</row>
    <row r="121" spans="1:26">
      <c r="A121" s="193"/>
      <c r="B121" s="193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</row>
    <row r="122" spans="1:26">
      <c r="A122" s="193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</row>
    <row r="123" spans="1:26">
      <c r="A123" s="193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</row>
    <row r="124" spans="1:26">
      <c r="A124" s="193"/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</row>
    <row r="125" spans="1:26">
      <c r="A125" s="193"/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</row>
    <row r="126" spans="1:26">
      <c r="A126" s="193"/>
      <c r="B126" s="193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</row>
    <row r="127" spans="1:26">
      <c r="A127" s="193"/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</row>
    <row r="128" spans="1:26">
      <c r="A128" s="193"/>
      <c r="B128" s="193"/>
      <c r="C128" s="193"/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</row>
    <row r="129" spans="1:26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3"/>
    </row>
    <row r="130" spans="1:26">
      <c r="A130" s="193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</row>
    <row r="131" spans="1:26">
      <c r="A131" s="193"/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</row>
    <row r="132" spans="1:26">
      <c r="A132" s="193"/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</row>
    <row r="133" spans="1:26">
      <c r="A133" s="193"/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</row>
    <row r="134" spans="1:26">
      <c r="A134" s="193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</row>
    <row r="135" spans="1:26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</row>
    <row r="136" spans="1:26">
      <c r="A136" s="193"/>
      <c r="B136" s="193"/>
      <c r="C136" s="193"/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</row>
    <row r="137" spans="1:26">
      <c r="A137" s="193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</row>
    <row r="138" spans="1:26">
      <c r="A138" s="193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</row>
    <row r="139" spans="1:26">
      <c r="A139" s="193"/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</row>
    <row r="140" spans="1:26">
      <c r="A140" s="193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</row>
    <row r="141" spans="1:26">
      <c r="A141" s="193"/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</row>
    <row r="142" spans="1:26">
      <c r="A142" s="193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</row>
    <row r="143" spans="1:26">
      <c r="A143" s="193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</row>
    <row r="144" spans="1:26">
      <c r="A144" s="193"/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</row>
    <row r="145" spans="1:26">
      <c r="A145" s="193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</row>
    <row r="146" spans="1:26">
      <c r="A146" s="193"/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</row>
    <row r="147" spans="1:26">
      <c r="A147" s="193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</row>
    <row r="148" spans="1:26">
      <c r="A148" s="193"/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</row>
    <row r="149" spans="1:26">
      <c r="A149" s="193"/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</row>
    <row r="150" spans="1:26">
      <c r="A150" s="193"/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</row>
    <row r="151" spans="1:26">
      <c r="A151" s="193"/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</row>
    <row r="152" spans="1:26">
      <c r="A152" s="193"/>
      <c r="B152" s="193"/>
      <c r="C152" s="193"/>
      <c r="D152" s="193"/>
      <c r="E152" s="193"/>
      <c r="F152" s="193"/>
      <c r="G152" s="193"/>
      <c r="H152" s="193"/>
      <c r="I152" s="193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</row>
    <row r="153" spans="1:26">
      <c r="A153" s="193"/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</row>
    <row r="154" spans="1:26">
      <c r="A154" s="193"/>
      <c r="B154" s="193"/>
      <c r="C154" s="193"/>
      <c r="D154" s="193"/>
      <c r="E154" s="193"/>
      <c r="F154" s="193"/>
      <c r="G154" s="193"/>
      <c r="H154" s="193"/>
      <c r="I154" s="193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</row>
    <row r="155" spans="1:26">
      <c r="A155" s="193"/>
      <c r="B155" s="193"/>
      <c r="C155" s="193"/>
      <c r="D155" s="193"/>
      <c r="E155" s="193"/>
      <c r="F155" s="193"/>
      <c r="G155" s="193"/>
      <c r="H155" s="193"/>
      <c r="I155" s="193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</row>
    <row r="156" spans="1:26">
      <c r="A156" s="193"/>
      <c r="B156" s="193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</row>
    <row r="157" spans="1:26">
      <c r="A157" s="193"/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</row>
    <row r="158" spans="1:26">
      <c r="A158" s="193"/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</row>
    <row r="159" spans="1:26">
      <c r="A159" s="193"/>
      <c r="B159" s="193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</row>
    <row r="160" spans="1:26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</row>
    <row r="161" spans="1:26">
      <c r="A161" s="193"/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</row>
    <row r="162" spans="1:26">
      <c r="A162" s="193"/>
      <c r="B162" s="193"/>
      <c r="C162" s="193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</row>
    <row r="163" spans="1:26">
      <c r="A163" s="193"/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</row>
    <row r="164" spans="1:26">
      <c r="A164" s="193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</row>
    <row r="165" spans="1:26">
      <c r="A165" s="193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</row>
    <row r="166" spans="1:26">
      <c r="A166" s="193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</row>
    <row r="167" spans="1:26">
      <c r="A167" s="193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</row>
    <row r="168" spans="1:26">
      <c r="A168" s="193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</row>
    <row r="169" spans="1:26">
      <c r="A169" s="193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</row>
    <row r="170" spans="1:26">
      <c r="A170" s="193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</row>
    <row r="171" spans="1:26">
      <c r="A171" s="193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</row>
    <row r="172" spans="1:26">
      <c r="A172" s="193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</row>
    <row r="173" spans="1:26">
      <c r="A173" s="193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</row>
    <row r="174" spans="1:26">
      <c r="A174" s="193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</row>
    <row r="175" spans="1:26">
      <c r="A175" s="193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</row>
    <row r="176" spans="1:26">
      <c r="A176" s="193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</row>
    <row r="177" spans="1:26">
      <c r="A177" s="193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</row>
    <row r="178" spans="1:26">
      <c r="A178" s="193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</row>
    <row r="179" spans="1:26">
      <c r="A179" s="193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</row>
    <row r="180" spans="1:26">
      <c r="A180" s="193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</row>
    <row r="181" spans="1:26">
      <c r="A181" s="193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</row>
    <row r="182" spans="1:26">
      <c r="A182" s="193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</row>
    <row r="183" spans="1:26">
      <c r="A183" s="193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</row>
    <row r="184" spans="1:26">
      <c r="A184" s="193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</row>
    <row r="185" spans="1:26">
      <c r="A185" s="193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</row>
    <row r="186" spans="1:26">
      <c r="A186" s="193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</row>
    <row r="187" spans="1:26">
      <c r="A187" s="193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</row>
    <row r="188" spans="1:26">
      <c r="A188" s="193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</row>
    <row r="189" spans="1:26">
      <c r="A189" s="193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</row>
    <row r="190" spans="1:26">
      <c r="A190" s="193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</row>
    <row r="191" spans="1:26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</row>
    <row r="192" spans="1:26">
      <c r="A192" s="193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</row>
    <row r="193" spans="1:26">
      <c r="A193" s="193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</row>
    <row r="194" spans="1:26">
      <c r="A194" s="193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</row>
    <row r="195" spans="1:26">
      <c r="A195" s="193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</row>
    <row r="196" spans="1:26">
      <c r="A196" s="193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</row>
    <row r="197" spans="1:26">
      <c r="A197" s="193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</row>
    <row r="198" spans="1:26">
      <c r="A198" s="193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</row>
    <row r="199" spans="1:26">
      <c r="A199" s="193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</row>
    <row r="200" spans="1:26">
      <c r="A200" s="193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</row>
    <row r="201" spans="1:26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</row>
    <row r="202" spans="1:26">
      <c r="A202" s="193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</row>
    <row r="203" spans="1:26">
      <c r="A203" s="193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</row>
    <row r="204" spans="1:26">
      <c r="A204" s="193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</row>
    <row r="205" spans="1:26">
      <c r="A205" s="193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</row>
    <row r="206" spans="1:26">
      <c r="A206" s="193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</row>
    <row r="207" spans="1:26">
      <c r="A207" s="193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</row>
    <row r="208" spans="1:26">
      <c r="A208" s="193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</row>
    <row r="209" spans="1:26">
      <c r="A209" s="193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</row>
    <row r="210" spans="1:26">
      <c r="A210" s="193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</row>
    <row r="211" spans="1:26">
      <c r="A211" s="193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</row>
    <row r="212" spans="1:26">
      <c r="A212" s="193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</row>
    <row r="213" spans="1:26">
      <c r="A213" s="193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</row>
    <row r="214" spans="1:26">
      <c r="A214" s="193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</row>
    <row r="215" spans="1:26">
      <c r="A215" s="193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</row>
    <row r="216" spans="1:26">
      <c r="A216" s="193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</row>
    <row r="217" spans="1:26">
      <c r="A217" s="193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</row>
    <row r="218" spans="1:26">
      <c r="A218" s="193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</row>
    <row r="219" spans="1:26">
      <c r="A219" s="193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</row>
    <row r="220" spans="1:26">
      <c r="A220" s="193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</row>
    <row r="221" spans="1:26">
      <c r="A221" s="193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</row>
    <row r="222" spans="1:26">
      <c r="A222" s="193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</row>
    <row r="223" spans="1:26">
      <c r="A223" s="193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</row>
    <row r="224" spans="1:26">
      <c r="A224" s="193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</row>
    <row r="225" spans="1:26">
      <c r="A225" s="193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</row>
    <row r="226" spans="1:26">
      <c r="A226" s="193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</row>
    <row r="227" spans="1:26">
      <c r="A227" s="193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</row>
    <row r="228" spans="1:26">
      <c r="A228" s="193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</row>
    <row r="229" spans="1:26">
      <c r="A229" s="193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</row>
    <row r="230" spans="1:26">
      <c r="A230" s="193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</row>
    <row r="231" spans="1:26">
      <c r="A231" s="193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</row>
    <row r="232" spans="1:26">
      <c r="A232" s="193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</row>
    <row r="233" spans="1:26">
      <c r="A233" s="193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</row>
    <row r="234" spans="1:26">
      <c r="A234" s="193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</row>
    <row r="235" spans="1:26">
      <c r="A235" s="193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</row>
    <row r="236" spans="1:26">
      <c r="A236" s="193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3"/>
    </row>
    <row r="237" spans="1:26">
      <c r="A237" s="193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</row>
    <row r="238" spans="1:26">
      <c r="A238" s="193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</row>
    <row r="239" spans="1:26">
      <c r="A239" s="193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</row>
    <row r="240" spans="1:26">
      <c r="A240" s="193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</row>
    <row r="241" spans="1:26">
      <c r="A241" s="193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</row>
    <row r="242" spans="1:26">
      <c r="A242" s="193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</row>
    <row r="243" spans="1:26">
      <c r="A243" s="193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</row>
    <row r="244" spans="1:26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</row>
    <row r="245" spans="1:26">
      <c r="A245" s="193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</row>
    <row r="246" spans="1:26">
      <c r="A246" s="193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</row>
    <row r="247" spans="1:26">
      <c r="A247" s="193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</row>
    <row r="248" spans="1:26">
      <c r="A248" s="193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</row>
    <row r="249" spans="1:26">
      <c r="A249" s="193"/>
      <c r="B249" s="193"/>
      <c r="C249" s="193"/>
      <c r="D249" s="193"/>
      <c r="E249" s="193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</row>
    <row r="250" spans="1:26">
      <c r="A250" s="193"/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</row>
    <row r="251" spans="1:26">
      <c r="A251" s="193"/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</row>
    <row r="252" spans="1:26">
      <c r="A252" s="193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</row>
    <row r="253" spans="1:26">
      <c r="A253" s="193"/>
      <c r="B253" s="193"/>
      <c r="C253" s="193"/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</row>
    <row r="254" spans="1:26">
      <c r="A254" s="193"/>
      <c r="B254" s="193"/>
      <c r="C254" s="193"/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</row>
    <row r="255" spans="1:26">
      <c r="A255" s="193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</row>
    <row r="256" spans="1:26">
      <c r="A256" s="193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</row>
    <row r="257" spans="1:26">
      <c r="A257" s="193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</row>
    <row r="258" spans="1:26">
      <c r="A258" s="193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</row>
    <row r="259" spans="1:26">
      <c r="A259" s="193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</row>
    <row r="260" spans="1:26">
      <c r="A260" s="193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</row>
    <row r="261" spans="1:26">
      <c r="A261" s="193"/>
      <c r="B261" s="193"/>
      <c r="C261" s="193"/>
      <c r="D261" s="193"/>
      <c r="E261" s="193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</row>
    <row r="262" spans="1:26">
      <c r="A262" s="193"/>
      <c r="B262" s="193"/>
      <c r="C262" s="193"/>
      <c r="D262" s="193"/>
      <c r="E262" s="193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</row>
    <row r="263" spans="1:26">
      <c r="A263" s="193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</row>
    <row r="264" spans="1:26">
      <c r="A264" s="193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</row>
    <row r="265" spans="1:26">
      <c r="A265" s="193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</row>
    <row r="266" spans="1:26">
      <c r="A266" s="193"/>
      <c r="B266" s="193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</row>
    <row r="267" spans="1:26">
      <c r="A267" s="193"/>
      <c r="B267" s="193"/>
      <c r="C267" s="193"/>
      <c r="D267" s="193"/>
      <c r="E267" s="193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</row>
    <row r="268" spans="1:26">
      <c r="A268" s="193"/>
      <c r="B268" s="193"/>
      <c r="C268" s="193"/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</row>
    <row r="269" spans="1:26">
      <c r="A269" s="193"/>
      <c r="B269" s="193"/>
      <c r="C269" s="193"/>
      <c r="D269" s="193"/>
      <c r="E269" s="193"/>
      <c r="F269" s="193"/>
      <c r="G269" s="193"/>
      <c r="H269" s="193"/>
      <c r="I269" s="193"/>
      <c r="J269" s="193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</row>
    <row r="270" spans="1:26">
      <c r="A270" s="193"/>
      <c r="B270" s="193"/>
      <c r="C270" s="193"/>
      <c r="D270" s="193"/>
      <c r="E270" s="193"/>
      <c r="F270" s="193"/>
      <c r="G270" s="193"/>
      <c r="H270" s="193"/>
      <c r="I270" s="193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</row>
    <row r="271" spans="1:26">
      <c r="A271" s="193"/>
      <c r="B271" s="193"/>
      <c r="C271" s="193"/>
      <c r="D271" s="193"/>
      <c r="E271" s="193"/>
      <c r="F271" s="193"/>
      <c r="G271" s="193"/>
      <c r="H271" s="193"/>
      <c r="I271" s="193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</row>
    <row r="272" spans="1:26">
      <c r="A272" s="193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</row>
    <row r="273" spans="1:26">
      <c r="A273" s="193"/>
      <c r="B273" s="193"/>
      <c r="C273" s="193"/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</row>
    <row r="274" spans="1:26">
      <c r="A274" s="193"/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</row>
    <row r="275" spans="1:26">
      <c r="A275" s="193"/>
      <c r="B275" s="193"/>
      <c r="C275" s="193"/>
      <c r="D275" s="193"/>
      <c r="E275" s="193"/>
      <c r="F275" s="193"/>
      <c r="G275" s="193"/>
      <c r="H275" s="193"/>
      <c r="I275" s="193"/>
      <c r="J275" s="193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</row>
    <row r="276" spans="1:26">
      <c r="A276" s="193"/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</row>
    <row r="277" spans="1:26">
      <c r="A277" s="193"/>
      <c r="B277" s="193"/>
      <c r="C277" s="193"/>
      <c r="D277" s="193"/>
      <c r="E277" s="193"/>
      <c r="F277" s="193"/>
      <c r="G277" s="193"/>
      <c r="H277" s="193"/>
      <c r="I277" s="193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</row>
    <row r="278" spans="1:26">
      <c r="A278" s="193"/>
      <c r="B278" s="193"/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</row>
    <row r="279" spans="1:26">
      <c r="A279" s="193"/>
      <c r="B279" s="193"/>
      <c r="C279" s="193"/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</row>
    <row r="280" spans="1:26">
      <c r="A280" s="193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</row>
    <row r="281" spans="1:26">
      <c r="A281" s="193"/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</row>
    <row r="282" spans="1:26">
      <c r="A282" s="193"/>
      <c r="B282" s="193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</row>
    <row r="283" spans="1:26">
      <c r="A283" s="193"/>
      <c r="B283" s="193"/>
      <c r="C283" s="193"/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</row>
    <row r="284" spans="1:26">
      <c r="A284" s="193"/>
      <c r="B284" s="193"/>
      <c r="C284" s="193"/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</row>
    <row r="285" spans="1:26">
      <c r="A285" s="193"/>
      <c r="B285" s="193"/>
      <c r="C285" s="193"/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</row>
    <row r="286" spans="1:26">
      <c r="A286" s="193"/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</row>
    <row r="287" spans="1:26">
      <c r="A287" s="193"/>
      <c r="B287" s="193"/>
      <c r="C287" s="193"/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</row>
    <row r="288" spans="1:26">
      <c r="A288" s="193"/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</row>
    <row r="289" spans="1:26">
      <c r="A289" s="193"/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</row>
    <row r="290" spans="1:26">
      <c r="A290" s="193"/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</row>
    <row r="291" spans="1:26">
      <c r="A291" s="193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</row>
    <row r="292" spans="1:26">
      <c r="A292" s="193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</row>
    <row r="293" spans="1:26">
      <c r="A293" s="193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</row>
    <row r="294" spans="1:26">
      <c r="A294" s="193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</row>
    <row r="295" spans="1:26">
      <c r="A295" s="193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</row>
    <row r="296" spans="1:26">
      <c r="A296" s="193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</row>
    <row r="297" spans="1:26">
      <c r="A297" s="193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</row>
    <row r="298" spans="1:26">
      <c r="A298" s="193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</row>
    <row r="299" spans="1:26">
      <c r="A299" s="193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</row>
    <row r="300" spans="1:26">
      <c r="A300" s="193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</row>
    <row r="301" spans="1:26">
      <c r="A301" s="193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</row>
    <row r="302" spans="1:26">
      <c r="A302" s="193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</row>
    <row r="303" spans="1:26">
      <c r="A303" s="193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</row>
    <row r="304" spans="1:26">
      <c r="A304" s="193"/>
      <c r="B304" s="193"/>
      <c r="C304" s="193"/>
      <c r="D304" s="193"/>
      <c r="E304" s="193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</row>
    <row r="305" spans="1:26">
      <c r="A305" s="193"/>
      <c r="B305" s="193"/>
      <c r="C305" s="193"/>
      <c r="D305" s="193"/>
      <c r="E305" s="193"/>
      <c r="F305" s="193"/>
      <c r="G305" s="193"/>
      <c r="H305" s="193"/>
      <c r="I305" s="193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</row>
    <row r="306" spans="1:26">
      <c r="A306" s="193"/>
      <c r="B306" s="193"/>
      <c r="C306" s="193"/>
      <c r="D306" s="193"/>
      <c r="E306" s="193"/>
      <c r="F306" s="193"/>
      <c r="G306" s="193"/>
      <c r="H306" s="193"/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</row>
    <row r="307" spans="1:26">
      <c r="A307" s="193"/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</row>
    <row r="308" spans="1:26">
      <c r="A308" s="193"/>
      <c r="B308" s="193"/>
      <c r="C308" s="193"/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</row>
    <row r="309" spans="1:26">
      <c r="A309" s="193"/>
      <c r="B309" s="193"/>
      <c r="C309" s="193"/>
      <c r="D309" s="193"/>
      <c r="E309" s="193"/>
      <c r="F309" s="193"/>
      <c r="G309" s="193"/>
      <c r="H309" s="193"/>
      <c r="I309" s="193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</row>
    <row r="310" spans="1:26">
      <c r="A310" s="193"/>
      <c r="B310" s="193"/>
      <c r="C310" s="193"/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</row>
    <row r="311" spans="1:26">
      <c r="A311" s="193"/>
      <c r="B311" s="193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</row>
    <row r="312" spans="1:26">
      <c r="A312" s="193"/>
      <c r="B312" s="193"/>
      <c r="C312" s="193"/>
      <c r="D312" s="193"/>
      <c r="E312" s="193"/>
      <c r="F312" s="193"/>
      <c r="G312" s="193"/>
      <c r="H312" s="193"/>
      <c r="I312" s="193"/>
      <c r="J312" s="193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</row>
    <row r="313" spans="1:26">
      <c r="A313" s="193"/>
      <c r="B313" s="193"/>
      <c r="C313" s="193"/>
      <c r="D313" s="193"/>
      <c r="E313" s="193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</row>
    <row r="314" spans="1:26">
      <c r="A314" s="193"/>
      <c r="B314" s="193"/>
      <c r="C314" s="193"/>
      <c r="D314" s="193"/>
      <c r="E314" s="193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</row>
    <row r="315" spans="1:26">
      <c r="A315" s="193"/>
      <c r="B315" s="193"/>
      <c r="C315" s="193"/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3"/>
    </row>
    <row r="316" spans="1:26">
      <c r="A316" s="193"/>
      <c r="B316" s="193"/>
      <c r="C316" s="193"/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</row>
    <row r="317" spans="1:26">
      <c r="A317" s="193"/>
      <c r="B317" s="193"/>
      <c r="C317" s="193"/>
      <c r="D317" s="193"/>
      <c r="E317" s="193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</row>
    <row r="318" spans="1:26">
      <c r="A318" s="193"/>
      <c r="B318" s="193"/>
      <c r="C318" s="193"/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</row>
    <row r="319" spans="1:26">
      <c r="A319" s="193"/>
      <c r="B319" s="193"/>
      <c r="C319" s="193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</row>
    <row r="320" spans="1:26">
      <c r="A320" s="193"/>
      <c r="B320" s="193"/>
      <c r="C320" s="193"/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</row>
    <row r="321" spans="1:26">
      <c r="A321" s="193"/>
      <c r="B321" s="193"/>
      <c r="C321" s="193"/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</row>
    <row r="322" spans="1:26">
      <c r="A322" s="193"/>
      <c r="B322" s="193"/>
      <c r="C322" s="193"/>
      <c r="D322" s="193"/>
      <c r="E322" s="193"/>
      <c r="F322" s="193"/>
      <c r="G322" s="193"/>
      <c r="H322" s="193"/>
      <c r="I322" s="193"/>
      <c r="J322" s="193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</row>
    <row r="323" spans="1:26">
      <c r="A323" s="193"/>
      <c r="B323" s="193"/>
      <c r="C323" s="193"/>
      <c r="D323" s="193"/>
      <c r="E323" s="193"/>
      <c r="F323" s="193"/>
      <c r="G323" s="193"/>
      <c r="H323" s="193"/>
      <c r="I323" s="193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3"/>
    </row>
    <row r="324" spans="1:26">
      <c r="A324" s="193"/>
      <c r="B324" s="193"/>
      <c r="C324" s="193"/>
      <c r="D324" s="193"/>
      <c r="E324" s="193"/>
      <c r="F324" s="193"/>
      <c r="G324" s="193"/>
      <c r="H324" s="193"/>
      <c r="I324" s="193"/>
      <c r="J324" s="193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</row>
    <row r="325" spans="1:26">
      <c r="A325" s="193"/>
      <c r="B325" s="193"/>
      <c r="C325" s="193"/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</row>
    <row r="326" spans="1:26">
      <c r="A326" s="193"/>
      <c r="B326" s="193"/>
      <c r="C326" s="193"/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</row>
    <row r="327" spans="1:26">
      <c r="A327" s="193"/>
      <c r="B327" s="193"/>
      <c r="C327" s="193"/>
      <c r="D327" s="193"/>
      <c r="E327" s="193"/>
      <c r="F327" s="193"/>
      <c r="G327" s="193"/>
      <c r="H327" s="193"/>
      <c r="I327" s="193"/>
      <c r="J327" s="193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</row>
    <row r="328" spans="1:26">
      <c r="A328" s="193"/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</row>
    <row r="329" spans="1:26">
      <c r="A329" s="193"/>
      <c r="B329" s="193"/>
      <c r="C329" s="193"/>
      <c r="D329" s="193"/>
      <c r="E329" s="193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</row>
    <row r="330" spans="1:26">
      <c r="A330" s="193"/>
      <c r="B330" s="193"/>
      <c r="C330" s="193"/>
      <c r="D330" s="193"/>
      <c r="E330" s="193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</row>
    <row r="331" spans="1:26">
      <c r="A331" s="193"/>
      <c r="B331" s="193"/>
      <c r="C331" s="193"/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</row>
    <row r="332" spans="1:26">
      <c r="A332" s="193"/>
      <c r="B332" s="193"/>
      <c r="C332" s="193"/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</row>
    <row r="333" spans="1:26">
      <c r="A333" s="193"/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</row>
    <row r="334" spans="1:26">
      <c r="A334" s="193"/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</row>
    <row r="335" spans="1:26">
      <c r="A335" s="193"/>
      <c r="B335" s="193"/>
      <c r="C335" s="193"/>
      <c r="D335" s="193"/>
      <c r="E335" s="193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</row>
    <row r="336" spans="1:26">
      <c r="A336" s="193"/>
      <c r="B336" s="193"/>
      <c r="C336" s="193"/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</row>
    <row r="337" spans="1:26">
      <c r="A337" s="193"/>
      <c r="B337" s="193"/>
      <c r="C337" s="193"/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</row>
    <row r="338" spans="1:26">
      <c r="A338" s="193"/>
      <c r="B338" s="193"/>
      <c r="C338" s="193"/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</row>
    <row r="339" spans="1:26">
      <c r="A339" s="193"/>
      <c r="B339" s="193"/>
      <c r="C339" s="193"/>
      <c r="D339" s="193"/>
      <c r="E339" s="193"/>
      <c r="F339" s="193"/>
      <c r="G339" s="193"/>
      <c r="H339" s="193"/>
      <c r="I339" s="193"/>
      <c r="J339" s="193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</row>
    <row r="340" spans="1:26">
      <c r="A340" s="193"/>
      <c r="B340" s="193"/>
      <c r="C340" s="193"/>
      <c r="D340" s="193"/>
      <c r="E340" s="193"/>
      <c r="F340" s="193"/>
      <c r="G340" s="193"/>
      <c r="H340" s="193"/>
      <c r="I340" s="193"/>
      <c r="J340" s="193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</row>
    <row r="341" spans="1:26">
      <c r="A341" s="193"/>
      <c r="B341" s="193"/>
      <c r="C341" s="193"/>
      <c r="D341" s="193"/>
      <c r="E341" s="193"/>
      <c r="F341" s="193"/>
      <c r="G341" s="193"/>
      <c r="H341" s="193"/>
      <c r="I341" s="193"/>
      <c r="J341" s="193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</row>
    <row r="342" spans="1:26">
      <c r="A342" s="193"/>
      <c r="B342" s="193"/>
      <c r="C342" s="193"/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</row>
    <row r="343" spans="1:26">
      <c r="A343" s="193"/>
      <c r="B343" s="193"/>
      <c r="C343" s="193"/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</row>
    <row r="344" spans="1:26">
      <c r="A344" s="193"/>
      <c r="B344" s="193"/>
      <c r="C344" s="193"/>
      <c r="D344" s="193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</row>
    <row r="345" spans="1:26">
      <c r="A345" s="193"/>
      <c r="B345" s="193"/>
      <c r="C345" s="193"/>
      <c r="D345" s="193"/>
      <c r="E345" s="193"/>
      <c r="F345" s="193"/>
      <c r="G345" s="193"/>
      <c r="H345" s="193"/>
      <c r="I345" s="193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</row>
    <row r="346" spans="1:26">
      <c r="A346" s="193"/>
      <c r="B346" s="193"/>
      <c r="C346" s="193"/>
      <c r="D346" s="193"/>
      <c r="E346" s="193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</row>
    <row r="347" spans="1:26">
      <c r="A347" s="193"/>
      <c r="B347" s="193"/>
      <c r="C347" s="193"/>
      <c r="D347" s="193"/>
      <c r="E347" s="193"/>
      <c r="F347" s="193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</row>
    <row r="348" spans="1:26">
      <c r="A348" s="193"/>
      <c r="B348" s="193"/>
      <c r="C348" s="193"/>
      <c r="D348" s="193"/>
      <c r="E348" s="193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</row>
    <row r="349" spans="1:26">
      <c r="A349" s="193"/>
      <c r="B349" s="193"/>
      <c r="C349" s="193"/>
      <c r="D349" s="193"/>
      <c r="E349" s="193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</row>
    <row r="350" spans="1:26">
      <c r="A350" s="193"/>
      <c r="B350" s="193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</row>
    <row r="351" spans="1:26">
      <c r="A351" s="193"/>
      <c r="B351" s="193"/>
      <c r="C351" s="193"/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</row>
    <row r="352" spans="1:26">
      <c r="A352" s="193"/>
      <c r="B352" s="193"/>
      <c r="C352" s="193"/>
      <c r="D352" s="193"/>
      <c r="E352" s="193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</row>
    <row r="353" spans="1:26">
      <c r="A353" s="193"/>
      <c r="B353" s="193"/>
      <c r="C353" s="193"/>
      <c r="D353" s="193"/>
      <c r="E353" s="193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</row>
    <row r="354" spans="1:26">
      <c r="A354" s="193"/>
      <c r="B354" s="193"/>
      <c r="C354" s="193"/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</row>
    <row r="355" spans="1:26">
      <c r="A355" s="193"/>
      <c r="B355" s="193"/>
      <c r="C355" s="193"/>
      <c r="D355" s="193"/>
      <c r="E355" s="193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</row>
    <row r="356" spans="1:26">
      <c r="A356" s="193"/>
      <c r="B356" s="193"/>
      <c r="C356" s="193"/>
      <c r="D356" s="193"/>
      <c r="E356" s="193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</row>
    <row r="357" spans="1:26">
      <c r="A357" s="193"/>
      <c r="B357" s="193"/>
      <c r="C357" s="193"/>
      <c r="D357" s="193"/>
      <c r="E357" s="193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</row>
    <row r="358" spans="1:26">
      <c r="A358" s="193"/>
      <c r="B358" s="193"/>
      <c r="C358" s="193"/>
      <c r="D358" s="193"/>
      <c r="E358" s="193"/>
      <c r="F358" s="193"/>
      <c r="G358" s="193"/>
      <c r="H358" s="193"/>
      <c r="I358" s="193"/>
      <c r="J358" s="19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</row>
    <row r="359" spans="1:26">
      <c r="A359" s="193"/>
      <c r="B359" s="193"/>
      <c r="C359" s="193"/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</row>
    <row r="360" spans="1:26">
      <c r="A360" s="193"/>
      <c r="B360" s="193"/>
      <c r="C360" s="193"/>
      <c r="D360" s="193"/>
      <c r="E360" s="193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</row>
    <row r="361" spans="1:26">
      <c r="A361" s="193"/>
      <c r="B361" s="193"/>
      <c r="C361" s="193"/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</row>
    <row r="362" spans="1:26">
      <c r="A362" s="193"/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</row>
    <row r="363" spans="1:26">
      <c r="A363" s="193"/>
      <c r="B363" s="193"/>
      <c r="C363" s="193"/>
      <c r="D363" s="193"/>
      <c r="E363" s="193"/>
      <c r="F363" s="193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</row>
    <row r="364" spans="1:26">
      <c r="A364" s="193"/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</row>
    <row r="365" spans="1:26">
      <c r="A365" s="193"/>
      <c r="B365" s="193"/>
      <c r="C365" s="193"/>
      <c r="D365" s="193"/>
      <c r="E365" s="193"/>
      <c r="F365" s="193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</row>
    <row r="366" spans="1:26">
      <c r="A366" s="193"/>
      <c r="B366" s="193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</row>
    <row r="367" spans="1:26">
      <c r="A367" s="193"/>
      <c r="B367" s="193"/>
      <c r="C367" s="193"/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</row>
    <row r="368" spans="1:26">
      <c r="A368" s="193"/>
      <c r="B368" s="193"/>
      <c r="C368" s="193"/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</row>
    <row r="369" spans="1:26">
      <c r="A369" s="193"/>
      <c r="B369" s="193"/>
      <c r="C369" s="193"/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</row>
    <row r="370" spans="1:26">
      <c r="A370" s="193"/>
      <c r="B370" s="193"/>
      <c r="C370" s="193"/>
      <c r="D370" s="193"/>
      <c r="E370" s="193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</row>
    <row r="371" spans="1:26">
      <c r="A371" s="193"/>
      <c r="B371" s="193"/>
      <c r="C371" s="193"/>
      <c r="D371" s="193"/>
      <c r="E371" s="193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</row>
    <row r="372" spans="1:26">
      <c r="A372" s="193"/>
      <c r="B372" s="193"/>
      <c r="C372" s="193"/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</row>
    <row r="373" spans="1:26">
      <c r="A373" s="193"/>
      <c r="B373" s="193"/>
      <c r="C373" s="193"/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</row>
    <row r="374" spans="1:26">
      <c r="A374" s="193"/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</row>
    <row r="375" spans="1:26">
      <c r="A375" s="193"/>
      <c r="B375" s="193"/>
      <c r="C375" s="193"/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</row>
    <row r="376" spans="1:26">
      <c r="A376" s="193"/>
      <c r="B376" s="193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</row>
    <row r="377" spans="1:26">
      <c r="A377" s="193"/>
      <c r="B377" s="193"/>
      <c r="C377" s="193"/>
      <c r="D377" s="193"/>
      <c r="E377" s="193"/>
      <c r="F377" s="193"/>
      <c r="G377" s="193"/>
      <c r="H377" s="193"/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</row>
    <row r="378" spans="1:26">
      <c r="A378" s="193"/>
      <c r="B378" s="193"/>
      <c r="C378" s="193"/>
      <c r="D378" s="193"/>
      <c r="E378" s="193"/>
      <c r="F378" s="193"/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</row>
    <row r="379" spans="1:26">
      <c r="A379" s="193"/>
      <c r="B379" s="193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</row>
    <row r="380" spans="1:26">
      <c r="A380" s="193"/>
      <c r="B380" s="193"/>
      <c r="C380" s="193"/>
      <c r="D380" s="193"/>
      <c r="E380" s="193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</row>
    <row r="381" spans="1:26">
      <c r="A381" s="193"/>
      <c r="B381" s="193"/>
      <c r="C381" s="193"/>
      <c r="D381" s="193"/>
      <c r="E381" s="193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</row>
    <row r="382" spans="1:26">
      <c r="A382" s="193"/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</row>
    <row r="383" spans="1:26">
      <c r="A383" s="193"/>
      <c r="B383" s="193"/>
      <c r="C383" s="193"/>
      <c r="D383" s="193"/>
      <c r="E383" s="193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</row>
    <row r="384" spans="1:26">
      <c r="A384" s="193"/>
      <c r="B384" s="193"/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</row>
    <row r="385" spans="1:26">
      <c r="A385" s="193"/>
      <c r="B385" s="193"/>
      <c r="C385" s="193"/>
      <c r="D385" s="193"/>
      <c r="E385" s="193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</row>
    <row r="386" spans="1:26">
      <c r="A386" s="193"/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</row>
    <row r="387" spans="1:26">
      <c r="A387" s="193"/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</row>
    <row r="388" spans="1:26">
      <c r="A388" s="193"/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</row>
    <row r="389" spans="1:26">
      <c r="A389" s="193"/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</row>
    <row r="390" spans="1:26">
      <c r="A390" s="193"/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</row>
    <row r="391" spans="1:26">
      <c r="A391" s="193"/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</row>
    <row r="392" spans="1:26">
      <c r="A392" s="193"/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</row>
    <row r="393" spans="1:26">
      <c r="A393" s="193"/>
      <c r="B393" s="193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</row>
    <row r="394" spans="1:26">
      <c r="A394" s="193"/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</row>
    <row r="395" spans="1:26">
      <c r="A395" s="193"/>
      <c r="B395" s="193"/>
      <c r="C395" s="193"/>
      <c r="D395" s="193"/>
      <c r="E395" s="193"/>
      <c r="F395" s="193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</row>
    <row r="396" spans="1:26">
      <c r="A396" s="193"/>
      <c r="B396" s="193"/>
      <c r="C396" s="193"/>
      <c r="D396" s="193"/>
      <c r="E396" s="193"/>
      <c r="F396" s="193"/>
      <c r="G396" s="193"/>
      <c r="H396" s="193"/>
      <c r="I396" s="193"/>
      <c r="J396" s="193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</row>
    <row r="397" spans="1:26">
      <c r="A397" s="193"/>
      <c r="B397" s="193"/>
      <c r="C397" s="193"/>
      <c r="D397" s="193"/>
      <c r="E397" s="193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</row>
    <row r="398" spans="1:26">
      <c r="A398" s="193"/>
      <c r="B398" s="193"/>
      <c r="C398" s="193"/>
      <c r="D398" s="193"/>
      <c r="E398" s="193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</row>
    <row r="399" spans="1:26">
      <c r="A399" s="193"/>
      <c r="B399" s="193"/>
      <c r="C399" s="193"/>
      <c r="D399" s="193"/>
      <c r="E399" s="193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</row>
    <row r="400" spans="1:26">
      <c r="A400" s="193"/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</row>
    <row r="401" spans="1:26">
      <c r="A401" s="193"/>
      <c r="B401" s="193"/>
      <c r="C401" s="193"/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</row>
    <row r="402" spans="1:26">
      <c r="A402" s="193"/>
      <c r="B402" s="193"/>
      <c r="C402" s="193"/>
      <c r="D402" s="193"/>
      <c r="E402" s="193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</row>
    <row r="403" spans="1:26">
      <c r="A403" s="193"/>
      <c r="B403" s="193"/>
      <c r="C403" s="193"/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</row>
    <row r="404" spans="1:26">
      <c r="A404" s="193"/>
      <c r="B404" s="193"/>
      <c r="C404" s="193"/>
      <c r="D404" s="193"/>
      <c r="E404" s="193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</row>
    <row r="405" spans="1:26">
      <c r="A405" s="193"/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</row>
    <row r="406" spans="1:26">
      <c r="A406" s="193"/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</row>
    <row r="407" spans="1:26">
      <c r="A407" s="193"/>
      <c r="B407" s="193"/>
      <c r="C407" s="193"/>
      <c r="D407" s="193"/>
      <c r="E407" s="193"/>
      <c r="F407" s="193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</row>
    <row r="408" spans="1:26">
      <c r="A408" s="193"/>
      <c r="B408" s="193"/>
      <c r="C408" s="193"/>
      <c r="D408" s="193"/>
      <c r="E408" s="193"/>
      <c r="F408" s="193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</row>
    <row r="409" spans="1:26">
      <c r="A409" s="193"/>
      <c r="B409" s="193"/>
      <c r="C409" s="193"/>
      <c r="D409" s="193"/>
      <c r="E409" s="193"/>
      <c r="F409" s="193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</row>
    <row r="410" spans="1:26">
      <c r="A410" s="193"/>
      <c r="B410" s="193"/>
      <c r="C410" s="193"/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</row>
    <row r="411" spans="1:26">
      <c r="A411" s="193"/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</row>
    <row r="412" spans="1:26">
      <c r="A412" s="193"/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</row>
    <row r="413" spans="1:26">
      <c r="A413" s="193"/>
      <c r="B413" s="193"/>
      <c r="C413" s="193"/>
      <c r="D413" s="193"/>
      <c r="E413" s="193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</row>
    <row r="414" spans="1:26">
      <c r="A414" s="193"/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</row>
    <row r="415" spans="1:26">
      <c r="A415" s="193"/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</row>
    <row r="416" spans="1:26">
      <c r="A416" s="193"/>
      <c r="B416" s="193"/>
      <c r="C416" s="193"/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</row>
    <row r="417" spans="1:26">
      <c r="A417" s="193"/>
      <c r="B417" s="193"/>
      <c r="C417" s="193"/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</row>
    <row r="418" spans="1:26">
      <c r="A418" s="193"/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</row>
    <row r="419" spans="1:26">
      <c r="A419" s="193"/>
      <c r="B419" s="193"/>
      <c r="C419" s="193"/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</row>
    <row r="420" spans="1:26">
      <c r="A420" s="193"/>
      <c r="B420" s="193"/>
      <c r="C420" s="193"/>
      <c r="D420" s="193"/>
      <c r="E420" s="193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</row>
    <row r="421" spans="1:26">
      <c r="A421" s="193"/>
      <c r="B421" s="193"/>
      <c r="C421" s="193"/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</row>
    <row r="422" spans="1:26">
      <c r="A422" s="193"/>
      <c r="B422" s="193"/>
      <c r="C422" s="193"/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</row>
    <row r="423" spans="1:26">
      <c r="A423" s="193"/>
      <c r="B423" s="193"/>
      <c r="C423" s="193"/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</row>
    <row r="424" spans="1:26">
      <c r="A424" s="193"/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</row>
    <row r="425" spans="1:26">
      <c r="A425" s="193"/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</row>
    <row r="426" spans="1:26">
      <c r="A426" s="193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</row>
    <row r="427" spans="1:26">
      <c r="A427" s="193"/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</row>
    <row r="428" spans="1:26">
      <c r="A428" s="193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</row>
    <row r="429" spans="1:26">
      <c r="A429" s="193"/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</row>
    <row r="430" spans="1:26">
      <c r="A430" s="193"/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</row>
    <row r="431" spans="1:26">
      <c r="A431" s="193"/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</row>
    <row r="432" spans="1:26">
      <c r="A432" s="193"/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</row>
    <row r="433" spans="1:26">
      <c r="A433" s="193"/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</row>
    <row r="434" spans="1:26">
      <c r="A434" s="193"/>
      <c r="B434" s="193"/>
      <c r="C434" s="193"/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</row>
    <row r="435" spans="1:26">
      <c r="A435" s="193"/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</row>
    <row r="436" spans="1:26">
      <c r="A436" s="193"/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</row>
    <row r="437" spans="1:26">
      <c r="A437" s="193"/>
      <c r="B437" s="193"/>
      <c r="C437" s="193"/>
      <c r="D437" s="193"/>
      <c r="E437" s="193"/>
      <c r="F437" s="193"/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</row>
    <row r="438" spans="1:26">
      <c r="A438" s="193"/>
      <c r="B438" s="193"/>
      <c r="C438" s="193"/>
      <c r="D438" s="193"/>
      <c r="E438" s="193"/>
      <c r="F438" s="193"/>
      <c r="G438" s="193"/>
      <c r="H438" s="193"/>
      <c r="I438" s="193"/>
      <c r="J438" s="193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</row>
    <row r="439" spans="1:26">
      <c r="A439" s="193"/>
      <c r="B439" s="193"/>
      <c r="C439" s="193"/>
      <c r="D439" s="193"/>
      <c r="E439" s="193"/>
      <c r="F439" s="193"/>
      <c r="G439" s="193"/>
      <c r="H439" s="193"/>
      <c r="I439" s="193"/>
      <c r="J439" s="193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</row>
    <row r="440" spans="1:26">
      <c r="A440" s="193"/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</row>
    <row r="441" spans="1:26">
      <c r="A441" s="193"/>
      <c r="B441" s="193"/>
      <c r="C441" s="193"/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</row>
    <row r="442" spans="1:26">
      <c r="A442" s="193"/>
      <c r="B442" s="193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</row>
    <row r="443" spans="1:26">
      <c r="A443" s="193"/>
      <c r="B443" s="193"/>
      <c r="C443" s="193"/>
      <c r="D443" s="193"/>
      <c r="E443" s="193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</row>
    <row r="444" spans="1:26">
      <c r="A444" s="193"/>
      <c r="B444" s="193"/>
      <c r="C444" s="193"/>
      <c r="D444" s="193"/>
      <c r="E444" s="193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</row>
    <row r="445" spans="1:26">
      <c r="A445" s="193"/>
      <c r="B445" s="193"/>
      <c r="C445" s="193"/>
      <c r="D445" s="193"/>
      <c r="E445" s="193"/>
      <c r="F445" s="193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</row>
    <row r="446" spans="1:26">
      <c r="A446" s="193"/>
      <c r="B446" s="193"/>
      <c r="C446" s="193"/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</row>
    <row r="447" spans="1:26">
      <c r="A447" s="193"/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</row>
    <row r="448" spans="1:26">
      <c r="A448" s="193"/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</row>
    <row r="449" spans="1:26">
      <c r="A449" s="193"/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3"/>
    </row>
    <row r="450" spans="1:26">
      <c r="A450" s="193"/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</row>
    <row r="451" spans="1:26">
      <c r="A451" s="193"/>
      <c r="B451" s="193"/>
      <c r="C451" s="193"/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</row>
    <row r="452" spans="1:26">
      <c r="A452" s="193"/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</row>
    <row r="453" spans="1:26">
      <c r="A453" s="193"/>
      <c r="B453" s="193"/>
      <c r="C453" s="193"/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</row>
    <row r="454" spans="1:26">
      <c r="A454" s="193"/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</row>
    <row r="455" spans="1:26">
      <c r="A455" s="193"/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</row>
    <row r="456" spans="1:26">
      <c r="A456" s="193"/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</row>
    <row r="457" spans="1:26">
      <c r="A457" s="193"/>
      <c r="B457" s="193"/>
      <c r="C457" s="193"/>
      <c r="D457" s="193"/>
      <c r="E457" s="193"/>
      <c r="F457" s="193"/>
      <c r="G457" s="193"/>
      <c r="H457" s="193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</row>
    <row r="458" spans="1:26">
      <c r="A458" s="193"/>
      <c r="B458" s="193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</row>
    <row r="459" spans="1:26">
      <c r="A459" s="193"/>
      <c r="B459" s="193"/>
      <c r="C459" s="193"/>
      <c r="D459" s="193"/>
      <c r="E459" s="193"/>
      <c r="F459" s="193"/>
      <c r="G459" s="193"/>
      <c r="H459" s="193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</row>
    <row r="460" spans="1:26">
      <c r="A460" s="193"/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</row>
    <row r="461" spans="1:26">
      <c r="A461" s="193"/>
      <c r="B461" s="193"/>
      <c r="C461" s="193"/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</row>
    <row r="462" spans="1:26">
      <c r="A462" s="193"/>
      <c r="B462" s="193"/>
      <c r="C462" s="193"/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</row>
    <row r="463" spans="1:26">
      <c r="A463" s="193"/>
      <c r="B463" s="193"/>
      <c r="C463" s="193"/>
      <c r="D463" s="193"/>
      <c r="E463" s="193"/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</row>
    <row r="464" spans="1:26">
      <c r="A464" s="193"/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</row>
    <row r="465" spans="1:26">
      <c r="A465" s="193"/>
      <c r="B465" s="193"/>
      <c r="C465" s="193"/>
      <c r="D465" s="193"/>
      <c r="E465" s="193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</row>
    <row r="466" spans="1:26">
      <c r="A466" s="193"/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</row>
    <row r="467" spans="1:26">
      <c r="A467" s="193"/>
      <c r="B467" s="193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</row>
    <row r="468" spans="1:26">
      <c r="A468" s="193"/>
      <c r="B468" s="193"/>
      <c r="C468" s="193"/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</row>
    <row r="469" spans="1:26">
      <c r="A469" s="193"/>
      <c r="B469" s="193"/>
      <c r="C469" s="193"/>
      <c r="D469" s="193"/>
      <c r="E469" s="193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</row>
    <row r="470" spans="1:26">
      <c r="A470" s="193"/>
      <c r="B470" s="193"/>
      <c r="C470" s="193"/>
      <c r="D470" s="193"/>
      <c r="E470" s="193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</row>
    <row r="471" spans="1:26">
      <c r="A471" s="193"/>
      <c r="B471" s="193"/>
      <c r="C471" s="193"/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</row>
    <row r="472" spans="1:26">
      <c r="A472" s="193"/>
      <c r="B472" s="193"/>
      <c r="C472" s="193"/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</row>
    <row r="473" spans="1:26">
      <c r="A473" s="193"/>
      <c r="B473" s="193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</row>
    <row r="474" spans="1:26">
      <c r="A474" s="193"/>
      <c r="B474" s="193"/>
      <c r="C474" s="193"/>
      <c r="D474" s="193"/>
      <c r="E474" s="193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</row>
    <row r="475" spans="1:26">
      <c r="A475" s="193"/>
      <c r="B475" s="193"/>
      <c r="C475" s="193"/>
      <c r="D475" s="193"/>
      <c r="E475" s="193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</row>
    <row r="476" spans="1:26">
      <c r="A476" s="193"/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</row>
    <row r="477" spans="1:26">
      <c r="A477" s="193"/>
      <c r="B477" s="193"/>
      <c r="C477" s="193"/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</row>
    <row r="478" spans="1:26">
      <c r="A478" s="193"/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</row>
    <row r="479" spans="1:26">
      <c r="A479" s="193"/>
      <c r="B479" s="193"/>
      <c r="C479" s="193"/>
      <c r="D479" s="193"/>
      <c r="E479" s="193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</row>
    <row r="480" spans="1:26">
      <c r="A480" s="193"/>
      <c r="B480" s="193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</row>
    <row r="481" spans="1:26">
      <c r="A481" s="193"/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</row>
    <row r="482" spans="1:26">
      <c r="A482" s="193"/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</row>
    <row r="483" spans="1:26">
      <c r="A483" s="193"/>
      <c r="B483" s="193"/>
      <c r="C483" s="193"/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</row>
    <row r="484" spans="1:26">
      <c r="A484" s="193"/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</row>
    <row r="485" spans="1:26">
      <c r="A485" s="193"/>
      <c r="B485" s="193"/>
      <c r="C485" s="193"/>
      <c r="D485" s="193"/>
      <c r="E485" s="193"/>
      <c r="F485" s="193"/>
      <c r="G485" s="193"/>
      <c r="H485" s="193"/>
      <c r="I485" s="193"/>
      <c r="J485" s="193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</row>
    <row r="486" spans="1:26">
      <c r="A486" s="193"/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</row>
    <row r="487" spans="1:26">
      <c r="A487" s="193"/>
      <c r="B487" s="193"/>
      <c r="C487" s="193"/>
      <c r="D487" s="193"/>
      <c r="E487" s="193"/>
      <c r="F487" s="193"/>
      <c r="G487" s="193"/>
      <c r="H487" s="193"/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</row>
    <row r="488" spans="1:26">
      <c r="A488" s="193"/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</row>
    <row r="489" spans="1:26">
      <c r="A489" s="193"/>
      <c r="B489" s="193"/>
      <c r="C489" s="193"/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3"/>
    </row>
    <row r="490" spans="1:26">
      <c r="A490" s="193"/>
      <c r="B490" s="193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</row>
    <row r="491" spans="1:26">
      <c r="A491" s="193"/>
      <c r="B491" s="193"/>
      <c r="C491" s="193"/>
      <c r="D491" s="193"/>
      <c r="E491" s="193"/>
      <c r="F491" s="193"/>
      <c r="G491" s="193"/>
      <c r="H491" s="193"/>
      <c r="I491" s="193"/>
      <c r="J491" s="193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</row>
    <row r="492" spans="1:26">
      <c r="A492" s="193"/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</row>
    <row r="493" spans="1:26">
      <c r="A493" s="193"/>
      <c r="B493" s="193"/>
      <c r="C493" s="193"/>
      <c r="D493" s="193"/>
      <c r="E493" s="193"/>
      <c r="F493" s="193"/>
      <c r="G493" s="193"/>
      <c r="H493" s="193"/>
      <c r="I493" s="193"/>
      <c r="J493" s="193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3"/>
    </row>
    <row r="494" spans="1:26">
      <c r="A494" s="193"/>
      <c r="B494" s="193"/>
      <c r="C494" s="193"/>
      <c r="D494" s="193"/>
      <c r="E494" s="193"/>
      <c r="F494" s="193"/>
      <c r="G494" s="193"/>
      <c r="H494" s="193"/>
      <c r="I494" s="193"/>
      <c r="J494" s="193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</row>
    <row r="495" spans="1:26">
      <c r="A495" s="193"/>
      <c r="B495" s="193"/>
      <c r="C495" s="193"/>
      <c r="D495" s="193"/>
      <c r="E495" s="193"/>
      <c r="F495" s="193"/>
      <c r="G495" s="193"/>
      <c r="H495" s="193"/>
      <c r="I495" s="193"/>
      <c r="J495" s="193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</row>
    <row r="496" spans="1:26">
      <c r="A496" s="193"/>
      <c r="B496" s="193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</row>
    <row r="497" spans="1:26">
      <c r="A497" s="193"/>
      <c r="B497" s="193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</row>
    <row r="498" spans="1:26">
      <c r="A498" s="193"/>
      <c r="B498" s="193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</row>
    <row r="499" spans="1:26">
      <c r="A499" s="193"/>
      <c r="B499" s="193"/>
      <c r="C499" s="193"/>
      <c r="D499" s="193"/>
      <c r="E499" s="193"/>
      <c r="F499" s="193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</row>
    <row r="500" spans="1:26">
      <c r="A500" s="193"/>
      <c r="B500" s="193"/>
      <c r="C500" s="193"/>
      <c r="D500" s="193"/>
      <c r="E500" s="193"/>
      <c r="F500" s="193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</row>
    <row r="501" spans="1:26">
      <c r="A501" s="193"/>
      <c r="B501" s="193"/>
      <c r="C501" s="193"/>
      <c r="D501" s="193"/>
      <c r="E501" s="193"/>
      <c r="F501" s="1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</row>
    <row r="502" spans="1:26">
      <c r="A502" s="193"/>
      <c r="B502" s="193"/>
      <c r="C502" s="193"/>
      <c r="D502" s="193"/>
      <c r="E502" s="193"/>
      <c r="F502" s="1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</row>
    <row r="503" spans="1:26">
      <c r="A503" s="193"/>
      <c r="B503" s="193"/>
      <c r="C503" s="193"/>
      <c r="D503" s="193"/>
      <c r="E503" s="193"/>
      <c r="F503" s="193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3"/>
    </row>
    <row r="504" spans="1:26">
      <c r="A504" s="193"/>
      <c r="B504" s="193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</row>
    <row r="505" spans="1:26">
      <c r="A505" s="193"/>
      <c r="B505" s="193"/>
      <c r="C505" s="193"/>
      <c r="D505" s="193"/>
      <c r="E505" s="193"/>
      <c r="F505" s="193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</row>
    <row r="506" spans="1:26">
      <c r="A506" s="193"/>
      <c r="B506" s="193"/>
      <c r="C506" s="193"/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</row>
    <row r="507" spans="1:26">
      <c r="A507" s="193"/>
      <c r="B507" s="193"/>
      <c r="C507" s="193"/>
      <c r="D507" s="193"/>
      <c r="E507" s="193"/>
      <c r="F507" s="193"/>
      <c r="G507" s="193"/>
      <c r="H507" s="193"/>
      <c r="I507" s="193"/>
      <c r="J507" s="193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</row>
    <row r="508" spans="1:26">
      <c r="A508" s="193"/>
      <c r="B508" s="193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3"/>
    </row>
    <row r="509" spans="1:26">
      <c r="A509" s="193"/>
      <c r="B509" s="193"/>
      <c r="C509" s="193"/>
      <c r="D509" s="193"/>
      <c r="E509" s="193"/>
      <c r="F509" s="1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3"/>
    </row>
    <row r="510" spans="1:26">
      <c r="A510" s="193"/>
      <c r="B510" s="193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</row>
    <row r="511" spans="1:26">
      <c r="A511" s="193"/>
      <c r="B511" s="193"/>
      <c r="C511" s="193"/>
      <c r="D511" s="193"/>
      <c r="E511" s="193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</row>
    <row r="512" spans="1:26">
      <c r="A512" s="193"/>
      <c r="B512" s="193"/>
      <c r="C512" s="193"/>
      <c r="D512" s="193"/>
      <c r="E512" s="193"/>
      <c r="F512" s="193"/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</row>
    <row r="513" spans="1:26">
      <c r="A513" s="193"/>
      <c r="B513" s="193"/>
      <c r="C513" s="193"/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</row>
    <row r="514" spans="1:26">
      <c r="A514" s="193"/>
      <c r="B514" s="193"/>
      <c r="C514" s="193"/>
      <c r="D514" s="193"/>
      <c r="E514" s="193"/>
      <c r="F514" s="193"/>
      <c r="G514" s="193"/>
      <c r="H514" s="193"/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</row>
    <row r="515" spans="1:26">
      <c r="A515" s="193"/>
      <c r="B515" s="193"/>
      <c r="C515" s="193"/>
      <c r="D515" s="193"/>
      <c r="E515" s="193"/>
      <c r="F515" s="193"/>
      <c r="G515" s="193"/>
      <c r="H515" s="193"/>
      <c r="I515" s="193"/>
      <c r="J515" s="193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</row>
    <row r="516" spans="1:26">
      <c r="A516" s="193"/>
      <c r="B516" s="193"/>
      <c r="C516" s="193"/>
      <c r="D516" s="193"/>
      <c r="E516" s="193"/>
      <c r="F516" s="193"/>
      <c r="G516" s="193"/>
      <c r="H516" s="193"/>
      <c r="I516" s="193"/>
      <c r="J516" s="193"/>
      <c r="K516" s="193"/>
      <c r="L516" s="193"/>
      <c r="M516" s="193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3"/>
    </row>
    <row r="517" spans="1:26">
      <c r="A517" s="193"/>
      <c r="B517" s="193"/>
      <c r="C517" s="193"/>
      <c r="D517" s="193"/>
      <c r="E517" s="193"/>
      <c r="F517" s="193"/>
      <c r="G517" s="193"/>
      <c r="H517" s="193"/>
      <c r="I517" s="193"/>
      <c r="J517" s="193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</row>
    <row r="518" spans="1:26">
      <c r="A518" s="193"/>
      <c r="B518" s="193"/>
      <c r="C518" s="193"/>
      <c r="D518" s="193"/>
      <c r="E518" s="193"/>
      <c r="F518" s="193"/>
      <c r="G518" s="193"/>
      <c r="H518" s="193"/>
      <c r="I518" s="193"/>
      <c r="J518" s="193"/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</row>
    <row r="519" spans="1:26">
      <c r="A519" s="193"/>
      <c r="B519" s="193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</row>
    <row r="520" spans="1:26">
      <c r="A520" s="193"/>
      <c r="B520" s="193"/>
      <c r="C520" s="193"/>
      <c r="D520" s="193"/>
      <c r="E520" s="193"/>
      <c r="F520" s="193"/>
      <c r="G520" s="193"/>
      <c r="H520" s="193"/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</row>
    <row r="521" spans="1:26">
      <c r="A521" s="193"/>
      <c r="B521" s="193"/>
      <c r="C521" s="193"/>
      <c r="D521" s="193"/>
      <c r="E521" s="193"/>
      <c r="F521" s="193"/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</row>
    <row r="522" spans="1:26">
      <c r="A522" s="193"/>
      <c r="B522" s="193"/>
      <c r="C522" s="193"/>
      <c r="D522" s="193"/>
      <c r="E522" s="193"/>
      <c r="F522" s="193"/>
      <c r="G522" s="193"/>
      <c r="H522" s="193"/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</row>
    <row r="523" spans="1:26">
      <c r="A523" s="193"/>
      <c r="B523" s="193"/>
      <c r="C523" s="193"/>
      <c r="D523" s="193"/>
      <c r="E523" s="193"/>
      <c r="F523" s="193"/>
      <c r="G523" s="193"/>
      <c r="H523" s="193"/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</row>
    <row r="524" spans="1:26">
      <c r="A524" s="193"/>
      <c r="B524" s="193"/>
      <c r="C524" s="193"/>
      <c r="D524" s="193"/>
      <c r="E524" s="193"/>
      <c r="F524" s="193"/>
      <c r="G524" s="193"/>
      <c r="H524" s="193"/>
      <c r="I524" s="193"/>
      <c r="J524" s="193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</row>
    <row r="525" spans="1:26">
      <c r="A525" s="193"/>
      <c r="B525" s="193"/>
      <c r="C525" s="193"/>
      <c r="D525" s="193"/>
      <c r="E525" s="193"/>
      <c r="F525" s="193"/>
      <c r="G525" s="193"/>
      <c r="H525" s="193"/>
      <c r="I525" s="193"/>
      <c r="J525" s="193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</row>
    <row r="526" spans="1:26">
      <c r="A526" s="193"/>
      <c r="B526" s="193"/>
      <c r="C526" s="193"/>
      <c r="D526" s="193"/>
      <c r="E526" s="193"/>
      <c r="F526" s="193"/>
      <c r="G526" s="193"/>
      <c r="H526" s="193"/>
      <c r="I526" s="193"/>
      <c r="J526" s="193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</row>
    <row r="527" spans="1:26">
      <c r="A527" s="193"/>
      <c r="B527" s="193"/>
      <c r="C527" s="193"/>
      <c r="D527" s="193"/>
      <c r="E527" s="193"/>
      <c r="F527" s="193"/>
      <c r="G527" s="193"/>
      <c r="H527" s="193"/>
      <c r="I527" s="193"/>
      <c r="J527" s="193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</row>
    <row r="528" spans="1:26">
      <c r="A528" s="193"/>
      <c r="B528" s="193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</row>
    <row r="529" spans="1:26">
      <c r="A529" s="193"/>
      <c r="B529" s="193"/>
      <c r="C529" s="193"/>
      <c r="D529" s="193"/>
      <c r="E529" s="193"/>
      <c r="F529" s="193"/>
      <c r="G529" s="193"/>
      <c r="H529" s="193"/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</row>
    <row r="530" spans="1:26">
      <c r="A530" s="193"/>
      <c r="B530" s="193"/>
      <c r="C530" s="193"/>
      <c r="D530" s="193"/>
      <c r="E530" s="193"/>
      <c r="F530" s="193"/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</row>
    <row r="531" spans="1:26">
      <c r="A531" s="193"/>
      <c r="B531" s="193"/>
      <c r="C531" s="193"/>
      <c r="D531" s="193"/>
      <c r="E531" s="193"/>
      <c r="F531" s="193"/>
      <c r="G531" s="193"/>
      <c r="H531" s="193"/>
      <c r="I531" s="193"/>
      <c r="J531" s="193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</row>
    <row r="532" spans="1:26">
      <c r="A532" s="193"/>
      <c r="B532" s="193"/>
      <c r="C532" s="193"/>
      <c r="D532" s="193"/>
      <c r="E532" s="193"/>
      <c r="F532" s="193"/>
      <c r="G532" s="193"/>
      <c r="H532" s="193"/>
      <c r="I532" s="193"/>
      <c r="J532" s="193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</row>
    <row r="533" spans="1:26">
      <c r="A533" s="193"/>
      <c r="B533" s="193"/>
      <c r="C533" s="193"/>
      <c r="D533" s="193"/>
      <c r="E533" s="193"/>
      <c r="F533" s="193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</row>
    <row r="534" spans="1:26">
      <c r="A534" s="193"/>
      <c r="B534" s="193"/>
      <c r="C534" s="193"/>
      <c r="D534" s="193"/>
      <c r="E534" s="193"/>
      <c r="F534" s="193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</row>
    <row r="535" spans="1:26">
      <c r="A535" s="193"/>
      <c r="B535" s="193"/>
      <c r="C535" s="193"/>
      <c r="D535" s="193"/>
      <c r="E535" s="193"/>
      <c r="F535" s="193"/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</row>
    <row r="536" spans="1:26">
      <c r="A536" s="193"/>
      <c r="B536" s="193"/>
      <c r="C536" s="193"/>
      <c r="D536" s="193"/>
      <c r="E536" s="193"/>
      <c r="F536" s="193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</row>
    <row r="537" spans="1:26">
      <c r="A537" s="193"/>
      <c r="B537" s="193"/>
      <c r="C537" s="193"/>
      <c r="D537" s="193"/>
      <c r="E537" s="193"/>
      <c r="F537" s="193"/>
      <c r="G537" s="193"/>
      <c r="H537" s="193"/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</row>
    <row r="538" spans="1:26">
      <c r="A538" s="193"/>
      <c r="B538" s="193"/>
      <c r="C538" s="193"/>
      <c r="D538" s="193"/>
      <c r="E538" s="193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</row>
    <row r="539" spans="1:26">
      <c r="A539" s="193"/>
      <c r="B539" s="193"/>
      <c r="C539" s="193"/>
      <c r="D539" s="193"/>
      <c r="E539" s="193"/>
      <c r="F539" s="193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</row>
    <row r="540" spans="1:26">
      <c r="A540" s="193"/>
      <c r="B540" s="193"/>
      <c r="C540" s="193"/>
      <c r="D540" s="193"/>
      <c r="E540" s="193"/>
      <c r="F540" s="193"/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</row>
    <row r="541" spans="1:26">
      <c r="A541" s="193"/>
      <c r="B541" s="193"/>
      <c r="C541" s="193"/>
      <c r="D541" s="193"/>
      <c r="E541" s="193"/>
      <c r="F541" s="193"/>
      <c r="G541" s="193"/>
      <c r="H541" s="193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</row>
    <row r="542" spans="1:26">
      <c r="A542" s="193"/>
      <c r="B542" s="193"/>
      <c r="C542" s="193"/>
      <c r="D542" s="193"/>
      <c r="E542" s="193"/>
      <c r="F542" s="193"/>
      <c r="G542" s="193"/>
      <c r="H542" s="193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</row>
    <row r="543" spans="1:26">
      <c r="A543" s="193"/>
      <c r="B543" s="193"/>
      <c r="C543" s="193"/>
      <c r="D543" s="193"/>
      <c r="E543" s="193"/>
      <c r="F543" s="193"/>
      <c r="G543" s="193"/>
      <c r="H543" s="193"/>
      <c r="I543" s="193"/>
      <c r="J543" s="193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</row>
    <row r="544" spans="1:26">
      <c r="A544" s="193"/>
      <c r="B544" s="193"/>
      <c r="C544" s="193"/>
      <c r="D544" s="193"/>
      <c r="E544" s="193"/>
      <c r="F544" s="193"/>
      <c r="G544" s="193"/>
      <c r="H544" s="193"/>
      <c r="I544" s="193"/>
      <c r="J544" s="193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</row>
    <row r="545" spans="1:26">
      <c r="A545" s="193"/>
      <c r="B545" s="193"/>
      <c r="C545" s="193"/>
      <c r="D545" s="193"/>
      <c r="E545" s="193"/>
      <c r="F545" s="193"/>
      <c r="G545" s="193"/>
      <c r="H545" s="193"/>
      <c r="I545" s="193"/>
      <c r="J545" s="193"/>
      <c r="K545" s="193"/>
      <c r="L545" s="193"/>
      <c r="M545" s="193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3"/>
    </row>
    <row r="546" spans="1:26">
      <c r="A546" s="193"/>
      <c r="B546" s="193"/>
      <c r="C546" s="193"/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</row>
    <row r="547" spans="1:26">
      <c r="A547" s="193"/>
      <c r="B547" s="193"/>
      <c r="C547" s="193"/>
      <c r="D547" s="193"/>
      <c r="E547" s="193"/>
      <c r="F547" s="193"/>
      <c r="G547" s="193"/>
      <c r="H547" s="193"/>
      <c r="I547" s="193"/>
      <c r="J547" s="193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</row>
    <row r="548" spans="1:26">
      <c r="A548" s="193"/>
      <c r="B548" s="193"/>
      <c r="C548" s="193"/>
      <c r="D548" s="193"/>
      <c r="E548" s="193"/>
      <c r="F548" s="193"/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</row>
    <row r="549" spans="1:26">
      <c r="A549" s="193"/>
      <c r="B549" s="193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</row>
    <row r="550" spans="1:26">
      <c r="A550" s="193"/>
      <c r="B550" s="193"/>
      <c r="C550" s="193"/>
      <c r="D550" s="193"/>
      <c r="E550" s="193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</row>
    <row r="551" spans="1:26">
      <c r="A551" s="193"/>
      <c r="B551" s="193"/>
      <c r="C551" s="193"/>
      <c r="D551" s="193"/>
      <c r="E551" s="193"/>
      <c r="F551" s="193"/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</row>
    <row r="552" spans="1:26">
      <c r="A552" s="193"/>
      <c r="B552" s="193"/>
      <c r="C552" s="193"/>
      <c r="D552" s="193"/>
      <c r="E552" s="193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</row>
    <row r="553" spans="1:26">
      <c r="A553" s="193"/>
      <c r="B553" s="193"/>
      <c r="C553" s="193"/>
      <c r="D553" s="193"/>
      <c r="E553" s="193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</row>
    <row r="554" spans="1:26">
      <c r="A554" s="193"/>
      <c r="B554" s="193"/>
      <c r="C554" s="193"/>
      <c r="D554" s="193"/>
      <c r="E554" s="193"/>
      <c r="F554" s="193"/>
      <c r="G554" s="193"/>
      <c r="H554" s="193"/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</row>
    <row r="555" spans="1:26">
      <c r="A555" s="193"/>
      <c r="B555" s="193"/>
      <c r="C555" s="193"/>
      <c r="D555" s="193"/>
      <c r="E555" s="193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</row>
    <row r="556" spans="1:26">
      <c r="A556" s="193"/>
      <c r="B556" s="193"/>
      <c r="C556" s="193"/>
      <c r="D556" s="193"/>
      <c r="E556" s="193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</row>
    <row r="557" spans="1:26">
      <c r="A557" s="193"/>
      <c r="B557" s="193"/>
      <c r="C557" s="193"/>
      <c r="D557" s="193"/>
      <c r="E557" s="193"/>
      <c r="F557" s="193"/>
      <c r="G557" s="193"/>
      <c r="H557" s="193"/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</row>
    <row r="558" spans="1:26">
      <c r="A558" s="193"/>
      <c r="B558" s="193"/>
      <c r="C558" s="193"/>
      <c r="D558" s="193"/>
      <c r="E558" s="193"/>
      <c r="F558" s="193"/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</row>
    <row r="559" spans="1:26">
      <c r="A559" s="193"/>
      <c r="B559" s="193"/>
      <c r="C559" s="193"/>
      <c r="D559" s="193"/>
      <c r="E559" s="193"/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</row>
    <row r="560" spans="1:26">
      <c r="A560" s="193"/>
      <c r="B560" s="193"/>
      <c r="C560" s="193"/>
      <c r="D560" s="193"/>
      <c r="E560" s="193"/>
      <c r="F560" s="193"/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</row>
    <row r="561" spans="1:26">
      <c r="A561" s="193"/>
      <c r="B561" s="193"/>
      <c r="C561" s="193"/>
      <c r="D561" s="193"/>
      <c r="E561" s="193"/>
      <c r="F561" s="193"/>
      <c r="G561" s="193"/>
      <c r="H561" s="193"/>
      <c r="I561" s="193"/>
      <c r="J561" s="193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</row>
    <row r="562" spans="1:26">
      <c r="A562" s="193"/>
      <c r="B562" s="193"/>
      <c r="C562" s="193"/>
      <c r="D562" s="193"/>
      <c r="E562" s="193"/>
      <c r="F562" s="193"/>
      <c r="G562" s="193"/>
      <c r="H562" s="193"/>
      <c r="I562" s="193"/>
      <c r="J562" s="193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</row>
    <row r="563" spans="1:26">
      <c r="A563" s="193"/>
      <c r="B563" s="193"/>
      <c r="C563" s="193"/>
      <c r="D563" s="193"/>
      <c r="E563" s="193"/>
      <c r="F563" s="193"/>
      <c r="G563" s="193"/>
      <c r="H563" s="193"/>
      <c r="I563" s="193"/>
      <c r="J563" s="193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</row>
    <row r="564" spans="1:26">
      <c r="A564" s="193"/>
      <c r="B564" s="193"/>
      <c r="C564" s="193"/>
      <c r="D564" s="193"/>
      <c r="E564" s="193"/>
      <c r="F564" s="193"/>
      <c r="G564" s="193"/>
      <c r="H564" s="193"/>
      <c r="I564" s="193"/>
      <c r="J564" s="193"/>
      <c r="K564" s="193"/>
      <c r="L564" s="193"/>
      <c r="M564" s="193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3"/>
    </row>
    <row r="565" spans="1:26">
      <c r="A565" s="193"/>
      <c r="B565" s="193"/>
      <c r="C565" s="193"/>
      <c r="D565" s="193"/>
      <c r="E565" s="193"/>
      <c r="F565" s="193"/>
      <c r="G565" s="193"/>
      <c r="H565" s="193"/>
      <c r="I565" s="193"/>
      <c r="J565" s="193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</row>
    <row r="566" spans="1:26">
      <c r="A566" s="193"/>
      <c r="B566" s="193"/>
      <c r="C566" s="193"/>
      <c r="D566" s="193"/>
      <c r="E566" s="193"/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</row>
    <row r="567" spans="1:26">
      <c r="A567" s="193"/>
      <c r="B567" s="193"/>
      <c r="C567" s="193"/>
      <c r="D567" s="193"/>
      <c r="E567" s="193"/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</row>
    <row r="568" spans="1:26">
      <c r="A568" s="193"/>
      <c r="B568" s="193"/>
      <c r="C568" s="193"/>
      <c r="D568" s="193"/>
      <c r="E568" s="193"/>
      <c r="F568" s="193"/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</row>
    <row r="569" spans="1:26">
      <c r="A569" s="193"/>
      <c r="B569" s="193"/>
      <c r="C569" s="193"/>
      <c r="D569" s="193"/>
      <c r="E569" s="193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</row>
    <row r="570" spans="1:26">
      <c r="A570" s="193"/>
      <c r="B570" s="193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</row>
    <row r="571" spans="1:26">
      <c r="A571" s="193"/>
      <c r="B571" s="193"/>
      <c r="C571" s="193"/>
      <c r="D571" s="193"/>
      <c r="E571" s="193"/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</row>
    <row r="572" spans="1:26">
      <c r="A572" s="193"/>
      <c r="B572" s="193"/>
      <c r="C572" s="193"/>
      <c r="D572" s="193"/>
      <c r="E572" s="193"/>
      <c r="F572" s="193"/>
      <c r="G572" s="193"/>
      <c r="H572" s="193"/>
      <c r="I572" s="193"/>
      <c r="J572" s="193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</row>
    <row r="573" spans="1:26">
      <c r="A573" s="193"/>
      <c r="B573" s="193"/>
      <c r="C573" s="193"/>
      <c r="D573" s="193"/>
      <c r="E573" s="193"/>
      <c r="F573" s="193"/>
      <c r="G573" s="193"/>
      <c r="H573" s="193"/>
      <c r="I573" s="193"/>
      <c r="J573" s="193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</row>
    <row r="574" spans="1:26">
      <c r="A574" s="193"/>
      <c r="B574" s="193"/>
      <c r="C574" s="193"/>
      <c r="D574" s="193"/>
      <c r="E574" s="193"/>
      <c r="F574" s="193"/>
      <c r="G574" s="193"/>
      <c r="H574" s="193"/>
      <c r="I574" s="193"/>
      <c r="J574" s="193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</row>
    <row r="575" spans="1:26">
      <c r="A575" s="193"/>
      <c r="B575" s="193"/>
      <c r="C575" s="193"/>
      <c r="D575" s="193"/>
      <c r="E575" s="193"/>
      <c r="F575" s="193"/>
      <c r="G575" s="193"/>
      <c r="H575" s="193"/>
      <c r="I575" s="193"/>
      <c r="J575" s="193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</row>
    <row r="576" spans="1:26">
      <c r="A576" s="193"/>
      <c r="B576" s="193"/>
      <c r="C576" s="193"/>
      <c r="D576" s="193"/>
      <c r="E576" s="193"/>
      <c r="F576" s="193"/>
      <c r="G576" s="193"/>
      <c r="H576" s="193"/>
      <c r="I576" s="193"/>
      <c r="J576" s="193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</row>
    <row r="577" spans="1:26">
      <c r="A577" s="193"/>
      <c r="B577" s="193"/>
      <c r="C577" s="193"/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</row>
    <row r="578" spans="1:26">
      <c r="A578" s="193"/>
      <c r="B578" s="193"/>
      <c r="C578" s="193"/>
      <c r="D578" s="193"/>
      <c r="E578" s="193"/>
      <c r="F578" s="193"/>
      <c r="G578" s="193"/>
      <c r="H578" s="193"/>
      <c r="I578" s="193"/>
      <c r="J578" s="193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</row>
    <row r="579" spans="1:26">
      <c r="A579" s="193"/>
      <c r="B579" s="193"/>
      <c r="C579" s="193"/>
      <c r="D579" s="193"/>
      <c r="E579" s="193"/>
      <c r="F579" s="193"/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</row>
    <row r="580" spans="1:26">
      <c r="A580" s="193"/>
      <c r="B580" s="193"/>
      <c r="C580" s="193"/>
      <c r="D580" s="193"/>
      <c r="E580" s="193"/>
      <c r="F580" s="193"/>
      <c r="G580" s="193"/>
      <c r="H580" s="193"/>
      <c r="I580" s="193"/>
      <c r="J580" s="193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</row>
    <row r="581" spans="1:26">
      <c r="A581" s="193"/>
      <c r="B581" s="193"/>
      <c r="C581" s="193"/>
      <c r="D581" s="193"/>
      <c r="E581" s="193"/>
      <c r="F581" s="193"/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</row>
    <row r="582" spans="1:26">
      <c r="A582" s="193"/>
      <c r="B582" s="193"/>
      <c r="C582" s="193"/>
      <c r="D582" s="193"/>
      <c r="E582" s="193"/>
      <c r="F582" s="193"/>
      <c r="G582" s="193"/>
      <c r="H582" s="193"/>
      <c r="I582" s="193"/>
      <c r="J582" s="193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</row>
    <row r="583" spans="1:26">
      <c r="A583" s="193"/>
      <c r="B583" s="193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</row>
    <row r="584" spans="1:26">
      <c r="A584" s="193"/>
      <c r="B584" s="193"/>
      <c r="C584" s="193"/>
      <c r="D584" s="193"/>
      <c r="E584" s="193"/>
      <c r="F584" s="193"/>
      <c r="G584" s="193"/>
      <c r="H584" s="193"/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</row>
    <row r="585" spans="1:26">
      <c r="A585" s="193"/>
      <c r="B585" s="193"/>
      <c r="C585" s="193"/>
      <c r="D585" s="193"/>
      <c r="E585" s="193"/>
      <c r="F585" s="193"/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</row>
    <row r="586" spans="1:26">
      <c r="A586" s="193"/>
      <c r="B586" s="193"/>
      <c r="C586" s="193"/>
      <c r="D586" s="193"/>
      <c r="E586" s="193"/>
      <c r="F586" s="193"/>
      <c r="G586" s="193"/>
      <c r="H586" s="193"/>
      <c r="I586" s="193"/>
      <c r="J586" s="193"/>
      <c r="K586" s="193"/>
      <c r="L586" s="193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</row>
    <row r="587" spans="1:26">
      <c r="A587" s="193"/>
      <c r="B587" s="193"/>
      <c r="C587" s="193"/>
      <c r="D587" s="193"/>
      <c r="E587" s="193"/>
      <c r="F587" s="193"/>
      <c r="G587" s="193"/>
      <c r="H587" s="193"/>
      <c r="I587" s="193"/>
      <c r="J587" s="193"/>
      <c r="K587" s="193"/>
      <c r="L587" s="193"/>
      <c r="M587" s="193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3"/>
    </row>
    <row r="588" spans="1:26">
      <c r="A588" s="193"/>
      <c r="B588" s="193"/>
      <c r="C588" s="193"/>
      <c r="D588" s="193"/>
      <c r="E588" s="193"/>
      <c r="F588" s="193"/>
      <c r="G588" s="193"/>
      <c r="H588" s="193"/>
      <c r="I588" s="193"/>
      <c r="J588" s="193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</row>
    <row r="589" spans="1:26">
      <c r="A589" s="193"/>
      <c r="B589" s="193"/>
      <c r="C589" s="193"/>
      <c r="D589" s="193"/>
      <c r="E589" s="193"/>
      <c r="F589" s="193"/>
      <c r="G589" s="193"/>
      <c r="H589" s="193"/>
      <c r="I589" s="193"/>
      <c r="J589" s="193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</row>
    <row r="590" spans="1:26">
      <c r="A590" s="193"/>
      <c r="B590" s="193"/>
      <c r="C590" s="193"/>
      <c r="D590" s="193"/>
      <c r="E590" s="193"/>
      <c r="F590" s="193"/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</row>
    <row r="591" spans="1:26">
      <c r="A591" s="193"/>
      <c r="B591" s="193"/>
      <c r="C591" s="193"/>
      <c r="D591" s="193"/>
      <c r="E591" s="193"/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</row>
    <row r="592" spans="1:26">
      <c r="A592" s="193"/>
      <c r="B592" s="193"/>
      <c r="C592" s="193"/>
      <c r="D592" s="193"/>
      <c r="E592" s="193"/>
      <c r="F592" s="193"/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</row>
    <row r="593" spans="1:26">
      <c r="A593" s="193"/>
      <c r="B593" s="193"/>
      <c r="C593" s="193"/>
      <c r="D593" s="193"/>
      <c r="E593" s="193"/>
      <c r="F593" s="193"/>
      <c r="G593" s="193"/>
      <c r="H593" s="193"/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</row>
    <row r="594" spans="1:26">
      <c r="A594" s="193"/>
      <c r="B594" s="193"/>
      <c r="C594" s="193"/>
      <c r="D594" s="193"/>
      <c r="E594" s="193"/>
      <c r="F594" s="193"/>
      <c r="G594" s="193"/>
      <c r="H594" s="193"/>
      <c r="I594" s="193"/>
      <c r="J594" s="193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</row>
    <row r="595" spans="1:26">
      <c r="A595" s="193"/>
      <c r="B595" s="193"/>
      <c r="C595" s="193"/>
      <c r="D595" s="193"/>
      <c r="E595" s="193"/>
      <c r="F595" s="193"/>
      <c r="G595" s="193"/>
      <c r="H595" s="193"/>
      <c r="I595" s="193"/>
      <c r="J595" s="193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3"/>
    </row>
    <row r="596" spans="1:26">
      <c r="A596" s="193"/>
      <c r="B596" s="193"/>
      <c r="C596" s="193"/>
      <c r="D596" s="193"/>
      <c r="E596" s="193"/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</row>
    <row r="597" spans="1:26">
      <c r="A597" s="193"/>
      <c r="B597" s="193"/>
      <c r="C597" s="193"/>
      <c r="D597" s="193"/>
      <c r="E597" s="193"/>
      <c r="F597" s="193"/>
      <c r="G597" s="193"/>
      <c r="H597" s="193"/>
      <c r="I597" s="193"/>
      <c r="J597" s="193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</row>
    <row r="598" spans="1:26">
      <c r="A598" s="193"/>
      <c r="B598" s="193"/>
      <c r="C598" s="193"/>
      <c r="D598" s="193"/>
      <c r="E598" s="193"/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</row>
    <row r="599" spans="1:26">
      <c r="A599" s="193"/>
      <c r="B599" s="193"/>
      <c r="C599" s="193"/>
      <c r="D599" s="193"/>
      <c r="E599" s="193"/>
      <c r="F599" s="193"/>
      <c r="G599" s="193"/>
      <c r="H599" s="193"/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</row>
    <row r="600" spans="1:26">
      <c r="A600" s="193"/>
      <c r="B600" s="193"/>
      <c r="C600" s="193"/>
      <c r="D600" s="193"/>
      <c r="E600" s="193"/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</row>
    <row r="601" spans="1:26">
      <c r="A601" s="193"/>
      <c r="B601" s="193"/>
      <c r="C601" s="193"/>
      <c r="D601" s="193"/>
      <c r="E601" s="193"/>
      <c r="F601" s="193"/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</row>
    <row r="602" spans="1:26">
      <c r="A602" s="193"/>
      <c r="B602" s="193"/>
      <c r="C602" s="193"/>
      <c r="D602" s="193"/>
      <c r="E602" s="193"/>
      <c r="F602" s="193"/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</row>
    <row r="603" spans="1:26">
      <c r="A603" s="193"/>
      <c r="B603" s="193"/>
      <c r="C603" s="193"/>
      <c r="D603" s="193"/>
      <c r="E603" s="193"/>
      <c r="F603" s="193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</row>
    <row r="604" spans="1:26">
      <c r="A604" s="193"/>
      <c r="B604" s="193"/>
      <c r="C604" s="193"/>
      <c r="D604" s="193"/>
      <c r="E604" s="193"/>
      <c r="F604" s="193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</row>
    <row r="605" spans="1:26">
      <c r="A605" s="193"/>
      <c r="B605" s="193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</row>
    <row r="606" spans="1:26">
      <c r="A606" s="193"/>
      <c r="B606" s="193"/>
      <c r="C606" s="193"/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</row>
    <row r="607" spans="1:26">
      <c r="A607" s="193"/>
      <c r="B607" s="193"/>
      <c r="C607" s="193"/>
      <c r="D607" s="193"/>
      <c r="E607" s="193"/>
      <c r="F607" s="193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</row>
    <row r="608" spans="1:26">
      <c r="A608" s="193"/>
      <c r="B608" s="193"/>
      <c r="C608" s="193"/>
      <c r="D608" s="193"/>
      <c r="E608" s="193"/>
      <c r="F608" s="193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</row>
    <row r="609" spans="1:26">
      <c r="A609" s="193"/>
      <c r="B609" s="193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</row>
    <row r="610" spans="1:26">
      <c r="A610" s="193"/>
      <c r="B610" s="193"/>
      <c r="C610" s="193"/>
      <c r="D610" s="193"/>
      <c r="E610" s="193"/>
      <c r="F610" s="193"/>
      <c r="G610" s="193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</row>
    <row r="611" spans="1:26">
      <c r="A611" s="193"/>
      <c r="B611" s="193"/>
      <c r="C611" s="193"/>
      <c r="D611" s="193"/>
      <c r="E611" s="193"/>
      <c r="F611" s="193"/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</row>
    <row r="612" spans="1:26">
      <c r="A612" s="193"/>
      <c r="B612" s="193"/>
      <c r="C612" s="193"/>
      <c r="D612" s="193"/>
      <c r="E612" s="193"/>
      <c r="F612" s="193"/>
      <c r="G612" s="193"/>
      <c r="H612" s="193"/>
      <c r="I612" s="193"/>
      <c r="J612" s="193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</row>
    <row r="613" spans="1:26">
      <c r="A613" s="193"/>
      <c r="B613" s="193"/>
      <c r="C613" s="193"/>
      <c r="D613" s="193"/>
      <c r="E613" s="193"/>
      <c r="F613" s="193"/>
      <c r="G613" s="193"/>
      <c r="H613" s="193"/>
      <c r="I613" s="193"/>
      <c r="J613" s="193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</row>
    <row r="614" spans="1:26">
      <c r="A614" s="193"/>
      <c r="B614" s="193"/>
      <c r="C614" s="193"/>
      <c r="D614" s="193"/>
      <c r="E614" s="193"/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</row>
    <row r="615" spans="1:26">
      <c r="A615" s="193"/>
      <c r="B615" s="193"/>
      <c r="C615" s="193"/>
      <c r="D615" s="193"/>
      <c r="E615" s="193"/>
      <c r="F615" s="193"/>
      <c r="G615" s="193"/>
      <c r="H615" s="193"/>
      <c r="I615" s="193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</row>
    <row r="616" spans="1:26">
      <c r="A616" s="193"/>
      <c r="B616" s="193"/>
      <c r="C616" s="193"/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</row>
    <row r="617" spans="1:26">
      <c r="A617" s="193"/>
      <c r="B617" s="193"/>
      <c r="C617" s="193"/>
      <c r="D617" s="193"/>
      <c r="E617" s="193"/>
      <c r="F617" s="193"/>
      <c r="G617" s="193"/>
      <c r="H617" s="193"/>
      <c r="I617" s="193"/>
      <c r="J617" s="193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</row>
    <row r="618" spans="1:26">
      <c r="A618" s="193"/>
      <c r="B618" s="193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</row>
    <row r="619" spans="1:26">
      <c r="A619" s="193"/>
      <c r="B619" s="193"/>
      <c r="C619" s="193"/>
      <c r="D619" s="193"/>
      <c r="E619" s="193"/>
      <c r="F619" s="193"/>
      <c r="G619" s="193"/>
      <c r="H619" s="193"/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</row>
    <row r="620" spans="1:26">
      <c r="A620" s="193"/>
      <c r="B620" s="193"/>
      <c r="C620" s="193"/>
      <c r="D620" s="193"/>
      <c r="E620" s="193"/>
      <c r="F620" s="193"/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</row>
    <row r="621" spans="1:26">
      <c r="A621" s="193"/>
      <c r="B621" s="193"/>
      <c r="C621" s="193"/>
      <c r="D621" s="193"/>
      <c r="E621" s="193"/>
      <c r="F621" s="193"/>
      <c r="G621" s="193"/>
      <c r="H621" s="193"/>
      <c r="I621" s="193"/>
      <c r="J621" s="193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</row>
    <row r="622" spans="1:26">
      <c r="A622" s="193"/>
      <c r="B622" s="193"/>
      <c r="C622" s="193"/>
      <c r="D622" s="193"/>
      <c r="E622" s="193"/>
      <c r="F622" s="193"/>
      <c r="G622" s="193"/>
      <c r="H622" s="193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</row>
    <row r="623" spans="1:26">
      <c r="A623" s="193"/>
      <c r="B623" s="193"/>
      <c r="C623" s="193"/>
      <c r="D623" s="193"/>
      <c r="E623" s="193"/>
      <c r="F623" s="193"/>
      <c r="G623" s="193"/>
      <c r="H623" s="193"/>
      <c r="I623" s="193"/>
      <c r="J623" s="193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</row>
    <row r="624" spans="1:26">
      <c r="A624" s="193"/>
      <c r="B624" s="193"/>
      <c r="C624" s="193"/>
      <c r="D624" s="193"/>
      <c r="E624" s="193"/>
      <c r="F624" s="193"/>
      <c r="G624" s="193"/>
      <c r="H624" s="193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</row>
    <row r="625" spans="1:26">
      <c r="A625" s="193"/>
      <c r="B625" s="193"/>
      <c r="C625" s="193"/>
      <c r="D625" s="193"/>
      <c r="E625" s="193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</row>
    <row r="626" spans="1:26">
      <c r="A626" s="193"/>
      <c r="B626" s="193"/>
      <c r="C626" s="193"/>
      <c r="D626" s="193"/>
      <c r="E626" s="193"/>
      <c r="F626" s="193"/>
      <c r="G626" s="193"/>
      <c r="H626" s="193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</row>
    <row r="627" spans="1:26">
      <c r="A627" s="193"/>
      <c r="B627" s="193"/>
      <c r="C627" s="193"/>
      <c r="D627" s="193"/>
      <c r="E627" s="193"/>
      <c r="F627" s="193"/>
      <c r="G627" s="193"/>
      <c r="H627" s="193"/>
      <c r="I627" s="193"/>
      <c r="J627" s="193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</row>
    <row r="628" spans="1:26">
      <c r="A628" s="193"/>
      <c r="B628" s="193"/>
      <c r="C628" s="193"/>
      <c r="D628" s="193"/>
      <c r="E628" s="193"/>
      <c r="F628" s="193"/>
      <c r="G628" s="193"/>
      <c r="H628" s="193"/>
      <c r="I628" s="193"/>
      <c r="J628" s="193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</row>
    <row r="629" spans="1:26">
      <c r="A629" s="193"/>
      <c r="B629" s="193"/>
      <c r="C629" s="193"/>
      <c r="D629" s="193"/>
      <c r="E629" s="193"/>
      <c r="F629" s="193"/>
      <c r="G629" s="193"/>
      <c r="H629" s="193"/>
      <c r="I629" s="193"/>
      <c r="J629" s="193"/>
      <c r="K629" s="193"/>
      <c r="L629" s="193"/>
      <c r="M629" s="193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</row>
    <row r="630" spans="1:26">
      <c r="A630" s="193"/>
      <c r="B630" s="193"/>
      <c r="C630" s="193"/>
      <c r="D630" s="193"/>
      <c r="E630" s="193"/>
      <c r="F630" s="193"/>
      <c r="G630" s="193"/>
      <c r="H630" s="193"/>
      <c r="I630" s="193"/>
      <c r="J630" s="193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</row>
    <row r="631" spans="1:26">
      <c r="A631" s="193"/>
      <c r="B631" s="193"/>
      <c r="C631" s="193"/>
      <c r="D631" s="193"/>
      <c r="E631" s="193"/>
      <c r="F631" s="193"/>
      <c r="G631" s="193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</row>
    <row r="632" spans="1:26">
      <c r="A632" s="193"/>
      <c r="B632" s="193"/>
      <c r="C632" s="193"/>
      <c r="D632" s="193"/>
      <c r="E632" s="193"/>
      <c r="F632" s="193"/>
      <c r="G632" s="193"/>
      <c r="H632" s="193"/>
      <c r="I632" s="193"/>
      <c r="J632" s="193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</row>
    <row r="633" spans="1:26">
      <c r="A633" s="193"/>
      <c r="B633" s="193"/>
      <c r="C633" s="193"/>
      <c r="D633" s="193"/>
      <c r="E633" s="193"/>
      <c r="F633" s="193"/>
      <c r="G633" s="193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</row>
    <row r="634" spans="1:26">
      <c r="A634" s="193"/>
      <c r="B634" s="193"/>
      <c r="C634" s="193"/>
      <c r="D634" s="193"/>
      <c r="E634" s="193"/>
      <c r="F634" s="193"/>
      <c r="G634" s="193"/>
      <c r="H634" s="193"/>
      <c r="I634" s="193"/>
      <c r="J634" s="193"/>
      <c r="K634" s="193"/>
      <c r="L634" s="193"/>
      <c r="M634" s="193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3"/>
    </row>
    <row r="635" spans="1:26">
      <c r="A635" s="193"/>
      <c r="B635" s="193"/>
      <c r="C635" s="193"/>
      <c r="D635" s="193"/>
      <c r="E635" s="193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</row>
    <row r="636" spans="1:26">
      <c r="A636" s="193"/>
      <c r="B636" s="193"/>
      <c r="C636" s="193"/>
      <c r="D636" s="193"/>
      <c r="E636" s="193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</row>
    <row r="637" spans="1:26">
      <c r="A637" s="193"/>
      <c r="B637" s="193"/>
      <c r="C637" s="193"/>
      <c r="D637" s="193"/>
      <c r="E637" s="193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</row>
    <row r="638" spans="1:26">
      <c r="A638" s="193"/>
      <c r="B638" s="193"/>
      <c r="C638" s="193"/>
      <c r="D638" s="193"/>
      <c r="E638" s="193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</row>
    <row r="639" spans="1:26">
      <c r="A639" s="193"/>
      <c r="B639" s="193"/>
      <c r="C639" s="193"/>
      <c r="D639" s="193"/>
      <c r="E639" s="193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</row>
    <row r="640" spans="1:26">
      <c r="A640" s="193"/>
      <c r="B640" s="193"/>
      <c r="C640" s="193"/>
      <c r="D640" s="193"/>
      <c r="E640" s="193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</row>
    <row r="641" spans="1:26">
      <c r="A641" s="193"/>
      <c r="B641" s="193"/>
      <c r="C641" s="193"/>
      <c r="D641" s="193"/>
      <c r="E641" s="193"/>
      <c r="F641" s="193"/>
      <c r="G641" s="193"/>
      <c r="H641" s="193"/>
      <c r="I641" s="193"/>
      <c r="J641" s="193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</row>
    <row r="642" spans="1:26">
      <c r="A642" s="193"/>
      <c r="B642" s="193"/>
      <c r="C642" s="193"/>
      <c r="D642" s="193"/>
      <c r="E642" s="193"/>
      <c r="F642" s="193"/>
      <c r="G642" s="193"/>
      <c r="H642" s="193"/>
      <c r="I642" s="193"/>
      <c r="J642" s="193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</row>
    <row r="643" spans="1:26">
      <c r="A643" s="193"/>
      <c r="B643" s="193"/>
      <c r="C643" s="193"/>
      <c r="D643" s="193"/>
      <c r="E643" s="193"/>
      <c r="F643" s="193"/>
      <c r="G643" s="193"/>
      <c r="H643" s="193"/>
      <c r="I643" s="193"/>
      <c r="J643" s="193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</row>
    <row r="644" spans="1:26">
      <c r="A644" s="193"/>
      <c r="B644" s="193"/>
      <c r="C644" s="193"/>
      <c r="D644" s="193"/>
      <c r="E644" s="193"/>
      <c r="F644" s="193"/>
      <c r="G644" s="193"/>
      <c r="H644" s="193"/>
      <c r="I644" s="193"/>
      <c r="J644" s="193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</row>
    <row r="645" spans="1:26">
      <c r="A645" s="193"/>
      <c r="B645" s="193"/>
      <c r="C645" s="193"/>
      <c r="D645" s="193"/>
      <c r="E645" s="193"/>
      <c r="F645" s="193"/>
      <c r="G645" s="193"/>
      <c r="H645" s="193"/>
      <c r="I645" s="193"/>
      <c r="J645" s="193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</row>
    <row r="646" spans="1:26">
      <c r="A646" s="193"/>
      <c r="B646" s="193"/>
      <c r="C646" s="193"/>
      <c r="D646" s="193"/>
      <c r="E646" s="193"/>
      <c r="F646" s="193"/>
      <c r="G646" s="193"/>
      <c r="H646" s="193"/>
      <c r="I646" s="193"/>
      <c r="J646" s="193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</row>
    <row r="647" spans="1:26">
      <c r="A647" s="193"/>
      <c r="B647" s="193"/>
      <c r="C647" s="193"/>
      <c r="D647" s="193"/>
      <c r="E647" s="193"/>
      <c r="F647" s="193"/>
      <c r="G647" s="193"/>
      <c r="H647" s="193"/>
      <c r="I647" s="193"/>
      <c r="J647" s="193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</row>
    <row r="648" spans="1:26">
      <c r="A648" s="193"/>
      <c r="B648" s="193"/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</row>
    <row r="649" spans="1:26">
      <c r="A649" s="193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</row>
    <row r="650" spans="1:26">
      <c r="A650" s="193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</row>
    <row r="651" spans="1:26">
      <c r="A651" s="193"/>
      <c r="B651" s="193"/>
      <c r="C651" s="193"/>
      <c r="D651" s="193"/>
      <c r="E651" s="193"/>
      <c r="F651" s="193"/>
      <c r="G651" s="193"/>
      <c r="H651" s="193"/>
      <c r="I651" s="193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</row>
    <row r="652" spans="1:26">
      <c r="A652" s="193"/>
      <c r="B652" s="193"/>
      <c r="C652" s="193"/>
      <c r="D652" s="193"/>
      <c r="E652" s="193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</row>
    <row r="653" spans="1:26">
      <c r="A653" s="193"/>
      <c r="B653" s="193"/>
      <c r="C653" s="193"/>
      <c r="D653" s="193"/>
      <c r="E653" s="193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</row>
    <row r="654" spans="1:26">
      <c r="A654" s="193"/>
      <c r="B654" s="193"/>
      <c r="C654" s="193"/>
      <c r="D654" s="193"/>
      <c r="E654" s="193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</row>
    <row r="655" spans="1:26">
      <c r="A655" s="193"/>
      <c r="B655" s="193"/>
      <c r="C655" s="193"/>
      <c r="D655" s="193"/>
      <c r="E655" s="193"/>
      <c r="F655" s="193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</row>
    <row r="656" spans="1:26">
      <c r="A656" s="193"/>
      <c r="B656" s="193"/>
      <c r="C656" s="193"/>
      <c r="D656" s="193"/>
      <c r="E656" s="193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</row>
    <row r="657" spans="1:26">
      <c r="A657" s="193"/>
      <c r="B657" s="193"/>
      <c r="C657" s="193"/>
      <c r="D657" s="193"/>
      <c r="E657" s="193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</row>
    <row r="658" spans="1:26">
      <c r="A658" s="193"/>
      <c r="B658" s="193"/>
      <c r="C658" s="193"/>
      <c r="D658" s="193"/>
      <c r="E658" s="193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</row>
    <row r="659" spans="1:26">
      <c r="A659" s="193"/>
      <c r="B659" s="193"/>
      <c r="C659" s="193"/>
      <c r="D659" s="193"/>
      <c r="E659" s="193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</row>
    <row r="660" spans="1:26">
      <c r="A660" s="193"/>
      <c r="B660" s="193"/>
      <c r="C660" s="193"/>
      <c r="D660" s="193"/>
      <c r="E660" s="193"/>
      <c r="F660" s="193"/>
      <c r="G660" s="193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</row>
    <row r="661" spans="1:26">
      <c r="A661" s="193"/>
      <c r="B661" s="193"/>
      <c r="C661" s="193"/>
      <c r="D661" s="193"/>
      <c r="E661" s="193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</row>
    <row r="662" spans="1:26">
      <c r="A662" s="193"/>
      <c r="B662" s="193"/>
      <c r="C662" s="193"/>
      <c r="D662" s="193"/>
      <c r="E662" s="193"/>
      <c r="F662" s="193"/>
      <c r="G662" s="193"/>
      <c r="H662" s="193"/>
      <c r="I662" s="193"/>
      <c r="J662" s="193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</row>
    <row r="663" spans="1:26">
      <c r="A663" s="193"/>
      <c r="B663" s="193"/>
      <c r="C663" s="193"/>
      <c r="D663" s="193"/>
      <c r="E663" s="193"/>
      <c r="F663" s="193"/>
      <c r="G663" s="193"/>
      <c r="H663" s="193"/>
      <c r="I663" s="193"/>
      <c r="J663" s="193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</row>
    <row r="664" spans="1:26">
      <c r="A664" s="193"/>
      <c r="B664" s="193"/>
      <c r="C664" s="193"/>
      <c r="D664" s="193"/>
      <c r="E664" s="193"/>
      <c r="F664" s="193"/>
      <c r="G664" s="193"/>
      <c r="H664" s="193"/>
      <c r="I664" s="193"/>
      <c r="J664" s="193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</row>
    <row r="665" spans="1:26">
      <c r="A665" s="193"/>
      <c r="B665" s="193"/>
      <c r="C665" s="193"/>
      <c r="D665" s="193"/>
      <c r="E665" s="193"/>
      <c r="F665" s="193"/>
      <c r="G665" s="193"/>
      <c r="H665" s="193"/>
      <c r="I665" s="193"/>
      <c r="J665" s="193"/>
      <c r="K665" s="193"/>
      <c r="L665" s="193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</row>
    <row r="666" spans="1:26">
      <c r="A666" s="193"/>
      <c r="B666" s="193"/>
      <c r="C666" s="193"/>
      <c r="D666" s="193"/>
      <c r="E666" s="193"/>
      <c r="F666" s="193"/>
      <c r="G666" s="193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</row>
    <row r="667" spans="1:26">
      <c r="A667" s="193"/>
      <c r="B667" s="193"/>
      <c r="C667" s="193"/>
      <c r="D667" s="193"/>
      <c r="E667" s="193"/>
      <c r="F667" s="193"/>
      <c r="G667" s="193"/>
      <c r="H667" s="193"/>
      <c r="I667" s="193"/>
      <c r="J667" s="193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</row>
    <row r="668" spans="1:26">
      <c r="A668" s="193"/>
      <c r="B668" s="193"/>
      <c r="C668" s="193"/>
      <c r="D668" s="193"/>
      <c r="E668" s="193"/>
      <c r="F668" s="193"/>
      <c r="G668" s="193"/>
      <c r="H668" s="193"/>
      <c r="I668" s="193"/>
      <c r="J668" s="193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</row>
    <row r="669" spans="1:26">
      <c r="A669" s="193"/>
      <c r="B669" s="193"/>
      <c r="C669" s="193"/>
      <c r="D669" s="193"/>
      <c r="E669" s="193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</row>
    <row r="670" spans="1:26">
      <c r="A670" s="193"/>
      <c r="B670" s="193"/>
      <c r="C670" s="193"/>
      <c r="D670" s="193"/>
      <c r="E670" s="193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</row>
    <row r="671" spans="1:26">
      <c r="A671" s="193"/>
      <c r="B671" s="193"/>
      <c r="C671" s="193"/>
      <c r="D671" s="193"/>
      <c r="E671" s="193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</row>
    <row r="672" spans="1:26">
      <c r="A672" s="193"/>
      <c r="B672" s="193"/>
      <c r="C672" s="193"/>
      <c r="D672" s="193"/>
      <c r="E672" s="193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</row>
    <row r="673" spans="1:26">
      <c r="A673" s="193"/>
      <c r="B673" s="193"/>
      <c r="C673" s="193"/>
      <c r="D673" s="193"/>
      <c r="E673" s="193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</row>
    <row r="674" spans="1:26">
      <c r="A674" s="193"/>
      <c r="B674" s="193"/>
      <c r="C674" s="193"/>
      <c r="D674" s="193"/>
      <c r="E674" s="193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</row>
    <row r="675" spans="1:26">
      <c r="A675" s="193"/>
      <c r="B675" s="193"/>
      <c r="C675" s="193"/>
      <c r="D675" s="193"/>
      <c r="E675" s="193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</row>
    <row r="676" spans="1:26">
      <c r="A676" s="193"/>
      <c r="B676" s="193"/>
      <c r="C676" s="193"/>
      <c r="D676" s="193"/>
      <c r="E676" s="193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</row>
    <row r="677" spans="1:26">
      <c r="A677" s="193"/>
      <c r="B677" s="193"/>
      <c r="C677" s="193"/>
      <c r="D677" s="193"/>
      <c r="E677" s="193"/>
      <c r="F677" s="193"/>
      <c r="G677" s="193"/>
      <c r="H677" s="193"/>
      <c r="I677" s="193"/>
      <c r="J677" s="193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</row>
    <row r="678" spans="1:26">
      <c r="A678" s="193"/>
      <c r="B678" s="193"/>
      <c r="C678" s="193"/>
      <c r="D678" s="193"/>
      <c r="E678" s="193"/>
      <c r="F678" s="193"/>
      <c r="G678" s="193"/>
      <c r="H678" s="193"/>
      <c r="I678" s="193"/>
      <c r="J678" s="193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</row>
    <row r="679" spans="1:26">
      <c r="A679" s="193"/>
      <c r="B679" s="193"/>
      <c r="C679" s="193"/>
      <c r="D679" s="193"/>
      <c r="E679" s="193"/>
      <c r="F679" s="193"/>
      <c r="G679" s="193"/>
      <c r="H679" s="193"/>
      <c r="I679" s="193"/>
      <c r="J679" s="193"/>
      <c r="K679" s="193"/>
      <c r="L679" s="193"/>
      <c r="M679" s="193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3"/>
    </row>
    <row r="680" spans="1:26">
      <c r="A680" s="193"/>
      <c r="B680" s="193"/>
      <c r="C680" s="193"/>
      <c r="D680" s="193"/>
      <c r="E680" s="193"/>
      <c r="F680" s="193"/>
      <c r="G680" s="193"/>
      <c r="H680" s="193"/>
      <c r="I680" s="193"/>
      <c r="J680" s="193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</row>
    <row r="681" spans="1:26">
      <c r="A681" s="193"/>
      <c r="B681" s="193"/>
      <c r="C681" s="193"/>
      <c r="D681" s="193"/>
      <c r="E681" s="193"/>
      <c r="F681" s="193"/>
      <c r="G681" s="193"/>
      <c r="H681" s="193"/>
      <c r="I681" s="193"/>
      <c r="J681" s="193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</row>
    <row r="682" spans="1:26">
      <c r="A682" s="193"/>
      <c r="B682" s="193"/>
      <c r="C682" s="193"/>
      <c r="D682" s="193"/>
      <c r="E682" s="193"/>
      <c r="F682" s="193"/>
      <c r="G682" s="193"/>
      <c r="H682" s="193"/>
      <c r="I682" s="193"/>
      <c r="J682" s="193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</row>
    <row r="683" spans="1:26">
      <c r="A683" s="193"/>
      <c r="B683" s="193"/>
      <c r="C683" s="193"/>
      <c r="D683" s="193"/>
      <c r="E683" s="193"/>
      <c r="F683" s="193"/>
      <c r="G683" s="193"/>
      <c r="H683" s="193"/>
      <c r="I683" s="193"/>
      <c r="J683" s="193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</row>
    <row r="684" spans="1:26">
      <c r="A684" s="193"/>
      <c r="B684" s="193"/>
      <c r="C684" s="193"/>
      <c r="D684" s="193"/>
      <c r="E684" s="193"/>
      <c r="F684" s="193"/>
      <c r="G684" s="193"/>
      <c r="H684" s="193"/>
      <c r="I684" s="193"/>
      <c r="J684" s="193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</row>
    <row r="685" spans="1:26">
      <c r="A685" s="193"/>
      <c r="B685" s="193"/>
      <c r="C685" s="193"/>
      <c r="D685" s="193"/>
      <c r="E685" s="193"/>
      <c r="F685" s="193"/>
      <c r="G685" s="193"/>
      <c r="H685" s="193"/>
      <c r="I685" s="193"/>
      <c r="J685" s="193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</row>
    <row r="686" spans="1:26">
      <c r="A686" s="193"/>
      <c r="B686" s="193"/>
      <c r="C686" s="193"/>
      <c r="D686" s="193"/>
      <c r="E686" s="193"/>
      <c r="F686" s="193"/>
      <c r="G686" s="193"/>
      <c r="H686" s="193"/>
      <c r="I686" s="193"/>
      <c r="J686" s="193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</row>
    <row r="687" spans="1:26">
      <c r="A687" s="193"/>
      <c r="B687" s="193"/>
      <c r="C687" s="193"/>
      <c r="D687" s="193"/>
      <c r="E687" s="193"/>
      <c r="F687" s="193"/>
      <c r="G687" s="193"/>
      <c r="H687" s="193"/>
      <c r="I687" s="193"/>
      <c r="J687" s="193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</row>
    <row r="688" spans="1:26">
      <c r="A688" s="193"/>
      <c r="B688" s="193"/>
      <c r="C688" s="193"/>
      <c r="D688" s="193"/>
      <c r="E688" s="193"/>
      <c r="F688" s="193"/>
      <c r="G688" s="193"/>
      <c r="H688" s="193"/>
      <c r="I688" s="193"/>
      <c r="J688" s="193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</row>
    <row r="689" spans="1:26">
      <c r="A689" s="193"/>
      <c r="B689" s="193"/>
      <c r="C689" s="193"/>
      <c r="D689" s="193"/>
      <c r="E689" s="193"/>
      <c r="F689" s="193"/>
      <c r="G689" s="193"/>
      <c r="H689" s="193"/>
      <c r="I689" s="193"/>
      <c r="J689" s="193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</row>
    <row r="690" spans="1:26">
      <c r="A690" s="193"/>
      <c r="B690" s="193"/>
      <c r="C690" s="193"/>
      <c r="D690" s="193"/>
      <c r="E690" s="193"/>
      <c r="F690" s="193"/>
      <c r="G690" s="193"/>
      <c r="H690" s="193"/>
      <c r="I690" s="193"/>
      <c r="J690" s="193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</row>
    <row r="691" spans="1:26">
      <c r="A691" s="193"/>
      <c r="B691" s="193"/>
      <c r="C691" s="193"/>
      <c r="D691" s="193"/>
      <c r="E691" s="193"/>
      <c r="F691" s="193"/>
      <c r="G691" s="193"/>
      <c r="H691" s="193"/>
      <c r="I691" s="193"/>
      <c r="J691" s="193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</row>
    <row r="692" spans="1:26">
      <c r="A692" s="193"/>
      <c r="B692" s="193"/>
      <c r="C692" s="193"/>
      <c r="D692" s="193"/>
      <c r="E692" s="193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</row>
    <row r="693" spans="1:26">
      <c r="A693" s="193"/>
      <c r="B693" s="193"/>
      <c r="C693" s="193"/>
      <c r="D693" s="193"/>
      <c r="E693" s="193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</row>
    <row r="694" spans="1:26">
      <c r="A694" s="193"/>
      <c r="B694" s="193"/>
      <c r="C694" s="193"/>
      <c r="D694" s="193"/>
      <c r="E694" s="193"/>
      <c r="F694" s="193"/>
      <c r="G694" s="193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</row>
    <row r="695" spans="1:26">
      <c r="A695" s="193"/>
      <c r="B695" s="193"/>
      <c r="C695" s="193"/>
      <c r="D695" s="193"/>
      <c r="E695" s="193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</row>
    <row r="696" spans="1:26">
      <c r="A696" s="193"/>
      <c r="B696" s="193"/>
      <c r="C696" s="193"/>
      <c r="D696" s="193"/>
      <c r="E696" s="193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</row>
    <row r="697" spans="1:26">
      <c r="A697" s="193"/>
      <c r="B697" s="193"/>
      <c r="C697" s="193"/>
      <c r="D697" s="193"/>
      <c r="E697" s="193"/>
      <c r="F697" s="193"/>
      <c r="G697" s="193"/>
      <c r="H697" s="193"/>
      <c r="I697" s="193"/>
      <c r="J697" s="193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</row>
    <row r="698" spans="1:26">
      <c r="A698" s="193"/>
      <c r="B698" s="193"/>
      <c r="C698" s="193"/>
      <c r="D698" s="193"/>
      <c r="E698" s="193"/>
      <c r="F698" s="193"/>
      <c r="G698" s="193"/>
      <c r="H698" s="193"/>
      <c r="I698" s="193"/>
      <c r="J698" s="193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</row>
    <row r="699" spans="1:26">
      <c r="A699" s="193"/>
      <c r="B699" s="193"/>
      <c r="C699" s="193"/>
      <c r="D699" s="193"/>
      <c r="E699" s="193"/>
      <c r="F699" s="193"/>
      <c r="G699" s="193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</row>
    <row r="700" spans="1:26">
      <c r="A700" s="193"/>
      <c r="B700" s="193"/>
      <c r="C700" s="193"/>
      <c r="D700" s="193"/>
      <c r="E700" s="193"/>
      <c r="F700" s="193"/>
      <c r="G700" s="193"/>
      <c r="H700" s="193"/>
      <c r="I700" s="193"/>
      <c r="J700" s="193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</row>
    <row r="701" spans="1:26">
      <c r="A701" s="193"/>
      <c r="B701" s="193"/>
      <c r="C701" s="193"/>
      <c r="D701" s="193"/>
      <c r="E701" s="193"/>
      <c r="F701" s="193"/>
      <c r="G701" s="193"/>
      <c r="H701" s="193"/>
      <c r="I701" s="193"/>
      <c r="J701" s="193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</row>
    <row r="702" spans="1:26">
      <c r="A702" s="193"/>
      <c r="B702" s="193"/>
      <c r="C702" s="193"/>
      <c r="D702" s="193"/>
      <c r="E702" s="193"/>
      <c r="F702" s="193"/>
      <c r="G702" s="193"/>
      <c r="H702" s="193"/>
      <c r="I702" s="193"/>
      <c r="J702" s="193"/>
      <c r="K702" s="193"/>
      <c r="L702" s="193"/>
      <c r="M702" s="193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3"/>
    </row>
    <row r="703" spans="1:26">
      <c r="A703" s="193"/>
      <c r="B703" s="193"/>
      <c r="C703" s="193"/>
      <c r="D703" s="193"/>
      <c r="E703" s="193"/>
      <c r="F703" s="193"/>
      <c r="G703" s="193"/>
      <c r="H703" s="193"/>
      <c r="I703" s="193"/>
      <c r="J703" s="193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</row>
    <row r="704" spans="1:26">
      <c r="A704" s="193"/>
      <c r="B704" s="193"/>
      <c r="C704" s="193"/>
      <c r="D704" s="193"/>
      <c r="E704" s="193"/>
      <c r="F704" s="193"/>
      <c r="G704" s="193"/>
      <c r="H704" s="193"/>
      <c r="I704" s="193"/>
      <c r="J704" s="193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</row>
    <row r="705" spans="1:26">
      <c r="A705" s="193"/>
      <c r="B705" s="193"/>
      <c r="C705" s="193"/>
      <c r="D705" s="193"/>
      <c r="E705" s="193"/>
      <c r="F705" s="193"/>
      <c r="G705" s="193"/>
      <c r="H705" s="193"/>
      <c r="I705" s="193"/>
      <c r="J705" s="193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</row>
    <row r="706" spans="1:26">
      <c r="A706" s="193"/>
      <c r="B706" s="193"/>
      <c r="C706" s="193"/>
      <c r="D706" s="193"/>
      <c r="E706" s="193"/>
      <c r="F706" s="193"/>
      <c r="G706" s="193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</row>
    <row r="707" spans="1:26">
      <c r="A707" s="193"/>
      <c r="B707" s="193"/>
      <c r="C707" s="193"/>
      <c r="D707" s="193"/>
      <c r="E707" s="193"/>
      <c r="F707" s="193"/>
      <c r="G707" s="193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</row>
    <row r="708" spans="1:26">
      <c r="A708" s="193"/>
      <c r="B708" s="193"/>
      <c r="C708" s="193"/>
      <c r="D708" s="193"/>
      <c r="E708" s="193"/>
      <c r="F708" s="193"/>
      <c r="G708" s="193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</row>
    <row r="709" spans="1:26">
      <c r="A709" s="193"/>
      <c r="B709" s="193"/>
      <c r="C709" s="193"/>
      <c r="D709" s="193"/>
      <c r="E709" s="193"/>
      <c r="F709" s="193"/>
      <c r="G709" s="193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</row>
    <row r="710" spans="1:26">
      <c r="A710" s="193"/>
      <c r="B710" s="193"/>
      <c r="C710" s="193"/>
      <c r="D710" s="193"/>
      <c r="E710" s="193"/>
      <c r="F710" s="193"/>
      <c r="G710" s="193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</row>
    <row r="711" spans="1:26">
      <c r="A711" s="193"/>
      <c r="B711" s="193"/>
      <c r="C711" s="193"/>
      <c r="D711" s="193"/>
      <c r="E711" s="193"/>
      <c r="F711" s="193"/>
      <c r="G711" s="193"/>
      <c r="H711" s="193"/>
      <c r="I711" s="193"/>
      <c r="J711" s="193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</row>
    <row r="712" spans="1:26">
      <c r="A712" s="193"/>
      <c r="B712" s="193"/>
      <c r="C712" s="193"/>
      <c r="D712" s="193"/>
      <c r="E712" s="193"/>
      <c r="F712" s="193"/>
      <c r="G712" s="193"/>
      <c r="H712" s="193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</row>
    <row r="713" spans="1:26">
      <c r="A713" s="193"/>
      <c r="B713" s="193"/>
      <c r="C713" s="193"/>
      <c r="D713" s="193"/>
      <c r="E713" s="193"/>
      <c r="F713" s="193"/>
      <c r="G713" s="193"/>
      <c r="H713" s="193"/>
      <c r="I713" s="193"/>
      <c r="J713" s="193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</row>
    <row r="714" spans="1:26">
      <c r="A714" s="193"/>
      <c r="B714" s="193"/>
      <c r="C714" s="193"/>
      <c r="D714" s="193"/>
      <c r="E714" s="193"/>
      <c r="F714" s="193"/>
      <c r="G714" s="193"/>
      <c r="H714" s="193"/>
      <c r="I714" s="193"/>
      <c r="J714" s="193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</row>
    <row r="715" spans="1:26">
      <c r="A715" s="193"/>
      <c r="B715" s="193"/>
      <c r="C715" s="193"/>
      <c r="D715" s="193"/>
      <c r="E715" s="193"/>
      <c r="F715" s="193"/>
      <c r="G715" s="193"/>
      <c r="H715" s="193"/>
      <c r="I715" s="193"/>
      <c r="J715" s="193"/>
      <c r="K715" s="193"/>
      <c r="L715" s="193"/>
      <c r="M715" s="193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3"/>
    </row>
    <row r="716" spans="1:26">
      <c r="A716" s="193"/>
      <c r="B716" s="193"/>
      <c r="C716" s="193"/>
      <c r="D716" s="193"/>
      <c r="E716" s="193"/>
      <c r="F716" s="193"/>
      <c r="G716" s="193"/>
      <c r="H716" s="193"/>
      <c r="I716" s="193"/>
      <c r="J716" s="193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</row>
    <row r="717" spans="1:26">
      <c r="A717" s="193"/>
      <c r="B717" s="193"/>
      <c r="C717" s="193"/>
      <c r="D717" s="193"/>
      <c r="E717" s="193"/>
      <c r="F717" s="193"/>
      <c r="G717" s="193"/>
      <c r="H717" s="193"/>
      <c r="I717" s="193"/>
      <c r="J717" s="193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</row>
    <row r="718" spans="1:26">
      <c r="A718" s="193"/>
      <c r="B718" s="193"/>
      <c r="C718" s="193"/>
      <c r="D718" s="193"/>
      <c r="E718" s="193"/>
      <c r="F718" s="193"/>
      <c r="G718" s="193"/>
      <c r="H718" s="193"/>
      <c r="I718" s="193"/>
      <c r="J718" s="193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</row>
    <row r="719" spans="1:26">
      <c r="A719" s="193"/>
      <c r="B719" s="193"/>
      <c r="C719" s="193"/>
      <c r="D719" s="193"/>
      <c r="E719" s="193"/>
      <c r="F719" s="193"/>
      <c r="G719" s="193"/>
      <c r="H719" s="193"/>
      <c r="I719" s="193"/>
      <c r="J719" s="193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</row>
    <row r="720" spans="1:26">
      <c r="A720" s="193"/>
      <c r="B720" s="193"/>
      <c r="C720" s="193"/>
      <c r="D720" s="193"/>
      <c r="E720" s="193"/>
      <c r="F720" s="193"/>
      <c r="G720" s="193"/>
      <c r="H720" s="193"/>
      <c r="I720" s="193"/>
      <c r="J720" s="193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</row>
    <row r="721" spans="1:26">
      <c r="A721" s="193"/>
      <c r="B721" s="193"/>
      <c r="C721" s="193"/>
      <c r="D721" s="193"/>
      <c r="E721" s="193"/>
      <c r="F721" s="193"/>
      <c r="G721" s="193"/>
      <c r="H721" s="193"/>
      <c r="I721" s="193"/>
      <c r="J721" s="193"/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</row>
    <row r="722" spans="1:26">
      <c r="A722" s="193"/>
      <c r="B722" s="193"/>
      <c r="C722" s="193"/>
      <c r="D722" s="193"/>
      <c r="E722" s="193"/>
      <c r="F722" s="193"/>
      <c r="G722" s="193"/>
      <c r="H722" s="193"/>
      <c r="I722" s="193"/>
      <c r="J722" s="193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</row>
    <row r="723" spans="1:26">
      <c r="A723" s="193"/>
      <c r="B723" s="193"/>
      <c r="C723" s="193"/>
      <c r="D723" s="193"/>
      <c r="E723" s="193"/>
      <c r="F723" s="193"/>
      <c r="G723" s="193"/>
      <c r="H723" s="193"/>
      <c r="I723" s="193"/>
      <c r="J723" s="193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</row>
    <row r="724" spans="1:26">
      <c r="A724" s="193"/>
      <c r="B724" s="193"/>
      <c r="C724" s="193"/>
      <c r="D724" s="193"/>
      <c r="E724" s="193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</row>
    <row r="725" spans="1:26">
      <c r="A725" s="193"/>
      <c r="B725" s="193"/>
      <c r="C725" s="193"/>
      <c r="D725" s="193"/>
      <c r="E725" s="193"/>
      <c r="F725" s="193"/>
      <c r="G725" s="193"/>
      <c r="H725" s="193"/>
      <c r="I725" s="193"/>
      <c r="J725" s="193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</row>
    <row r="726" spans="1:26">
      <c r="A726" s="193"/>
      <c r="B726" s="193"/>
      <c r="C726" s="193"/>
      <c r="D726" s="193"/>
      <c r="E726" s="193"/>
      <c r="F726" s="193"/>
      <c r="G726" s="193"/>
      <c r="H726" s="193"/>
      <c r="I726" s="193"/>
      <c r="J726" s="193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</row>
    <row r="727" spans="1:26">
      <c r="A727" s="193"/>
      <c r="B727" s="193"/>
      <c r="C727" s="193"/>
      <c r="D727" s="193"/>
      <c r="E727" s="193"/>
      <c r="F727" s="193"/>
      <c r="G727" s="193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</row>
    <row r="728" spans="1:26">
      <c r="A728" s="193"/>
      <c r="B728" s="193"/>
      <c r="C728" s="193"/>
      <c r="D728" s="193"/>
      <c r="E728" s="193"/>
      <c r="F728" s="193"/>
      <c r="G728" s="193"/>
      <c r="H728" s="193"/>
      <c r="I728" s="193"/>
      <c r="J728" s="193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</row>
    <row r="729" spans="1:26">
      <c r="A729" s="193"/>
      <c r="B729" s="193"/>
      <c r="C729" s="193"/>
      <c r="D729" s="193"/>
      <c r="E729" s="193"/>
      <c r="F729" s="193"/>
      <c r="G729" s="193"/>
      <c r="H729" s="193"/>
      <c r="I729" s="193"/>
      <c r="J729" s="193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</row>
    <row r="730" spans="1:26">
      <c r="A730" s="193"/>
      <c r="B730" s="193"/>
      <c r="C730" s="193"/>
      <c r="D730" s="193"/>
      <c r="E730" s="193"/>
      <c r="F730" s="193"/>
      <c r="G730" s="193"/>
      <c r="H730" s="193"/>
      <c r="I730" s="193"/>
      <c r="J730" s="193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</row>
    <row r="731" spans="1:26">
      <c r="A731" s="193"/>
      <c r="B731" s="193"/>
      <c r="C731" s="193"/>
      <c r="D731" s="193"/>
      <c r="E731" s="193"/>
      <c r="F731" s="193"/>
      <c r="G731" s="193"/>
      <c r="H731" s="193"/>
      <c r="I731" s="193"/>
      <c r="J731" s="193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</row>
    <row r="732" spans="1:26">
      <c r="A732" s="193"/>
      <c r="B732" s="193"/>
      <c r="C732" s="193"/>
      <c r="D732" s="193"/>
      <c r="E732" s="193"/>
      <c r="F732" s="193"/>
      <c r="G732" s="193"/>
      <c r="H732" s="193"/>
      <c r="I732" s="193"/>
      <c r="J732" s="193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</row>
    <row r="733" spans="1:26">
      <c r="A733" s="193"/>
      <c r="B733" s="193"/>
      <c r="C733" s="193"/>
      <c r="D733" s="193"/>
      <c r="E733" s="193"/>
      <c r="F733" s="193"/>
      <c r="G733" s="193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</row>
    <row r="734" spans="1:26">
      <c r="A734" s="193"/>
      <c r="B734" s="193"/>
      <c r="C734" s="193"/>
      <c r="D734" s="193"/>
      <c r="E734" s="193"/>
      <c r="F734" s="193"/>
      <c r="G734" s="193"/>
      <c r="H734" s="193"/>
      <c r="I734" s="193"/>
      <c r="J734" s="193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</row>
    <row r="735" spans="1:26">
      <c r="A735" s="193"/>
      <c r="B735" s="193"/>
      <c r="C735" s="193"/>
      <c r="D735" s="193"/>
      <c r="E735" s="193"/>
      <c r="F735" s="193"/>
      <c r="G735" s="193"/>
      <c r="H735" s="193"/>
      <c r="I735" s="193"/>
      <c r="J735" s="193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</row>
    <row r="736" spans="1:26">
      <c r="A736" s="193"/>
      <c r="B736" s="193"/>
      <c r="C736" s="193"/>
      <c r="D736" s="193"/>
      <c r="E736" s="193"/>
      <c r="F736" s="193"/>
      <c r="G736" s="193"/>
      <c r="H736" s="193"/>
      <c r="I736" s="193"/>
      <c r="J736" s="193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</row>
    <row r="737" spans="1:26">
      <c r="A737" s="193"/>
      <c r="B737" s="193"/>
      <c r="C737" s="193"/>
      <c r="D737" s="193"/>
      <c r="E737" s="193"/>
      <c r="F737" s="193"/>
      <c r="G737" s="193"/>
      <c r="H737" s="193"/>
      <c r="I737" s="193"/>
      <c r="J737" s="193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</row>
    <row r="738" spans="1:26">
      <c r="A738" s="193"/>
      <c r="B738" s="193"/>
      <c r="C738" s="193"/>
      <c r="D738" s="193"/>
      <c r="E738" s="193"/>
      <c r="F738" s="193"/>
      <c r="G738" s="193"/>
      <c r="H738" s="193"/>
      <c r="I738" s="193"/>
      <c r="J738" s="193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</row>
    <row r="739" spans="1:26">
      <c r="A739" s="193"/>
      <c r="B739" s="193"/>
      <c r="C739" s="193"/>
      <c r="D739" s="193"/>
      <c r="E739" s="193"/>
      <c r="F739" s="193"/>
      <c r="G739" s="193"/>
      <c r="H739" s="193"/>
      <c r="I739" s="193"/>
      <c r="J739" s="193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</row>
    <row r="740" spans="1:26">
      <c r="A740" s="193"/>
      <c r="B740" s="193"/>
      <c r="C740" s="193"/>
      <c r="D740" s="193"/>
      <c r="E740" s="193"/>
      <c r="F740" s="193"/>
      <c r="G740" s="193"/>
      <c r="H740" s="193"/>
      <c r="I740" s="193"/>
      <c r="J740" s="193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</row>
    <row r="741" spans="1:26">
      <c r="A741" s="193"/>
      <c r="B741" s="193"/>
      <c r="C741" s="193"/>
      <c r="D741" s="193"/>
      <c r="E741" s="193"/>
      <c r="F741" s="193"/>
      <c r="G741" s="193"/>
      <c r="H741" s="193"/>
      <c r="I741" s="193"/>
      <c r="J741" s="193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</row>
    <row r="742" spans="1:26">
      <c r="A742" s="193"/>
      <c r="B742" s="193"/>
      <c r="C742" s="193"/>
      <c r="D742" s="193"/>
      <c r="E742" s="193"/>
      <c r="F742" s="193"/>
      <c r="G742" s="193"/>
      <c r="H742" s="193"/>
      <c r="I742" s="193"/>
      <c r="J742" s="193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</row>
    <row r="743" spans="1:26">
      <c r="A743" s="193"/>
      <c r="B743" s="193"/>
      <c r="C743" s="193"/>
      <c r="D743" s="193"/>
      <c r="E743" s="193"/>
      <c r="F743" s="193"/>
      <c r="G743" s="193"/>
      <c r="H743" s="193"/>
      <c r="I743" s="193"/>
      <c r="J743" s="193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</row>
    <row r="744" spans="1:26">
      <c r="A744" s="193"/>
      <c r="B744" s="193"/>
      <c r="C744" s="193"/>
      <c r="D744" s="193"/>
      <c r="E744" s="193"/>
      <c r="F744" s="193"/>
      <c r="G744" s="193"/>
      <c r="H744" s="193"/>
      <c r="I744" s="193"/>
      <c r="J744" s="193"/>
      <c r="K744" s="193"/>
      <c r="L744" s="193"/>
      <c r="M744" s="193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3"/>
    </row>
    <row r="745" spans="1:26">
      <c r="A745" s="193"/>
      <c r="B745" s="193"/>
      <c r="C745" s="193"/>
      <c r="D745" s="193"/>
      <c r="E745" s="193"/>
      <c r="F745" s="193"/>
      <c r="G745" s="193"/>
      <c r="H745" s="193"/>
      <c r="I745" s="193"/>
      <c r="J745" s="193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</row>
    <row r="746" spans="1:26">
      <c r="A746" s="193"/>
      <c r="B746" s="193"/>
      <c r="C746" s="193"/>
      <c r="D746" s="193"/>
      <c r="E746" s="193"/>
      <c r="F746" s="193"/>
      <c r="G746" s="193"/>
      <c r="H746" s="193"/>
      <c r="I746" s="193"/>
      <c r="J746" s="193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</row>
    <row r="747" spans="1:26">
      <c r="A747" s="193"/>
      <c r="B747" s="193"/>
      <c r="C747" s="193"/>
      <c r="D747" s="193"/>
      <c r="E747" s="193"/>
      <c r="F747" s="193"/>
      <c r="G747" s="193"/>
      <c r="H747" s="193"/>
      <c r="I747" s="193"/>
      <c r="J747" s="193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</row>
    <row r="748" spans="1:26">
      <c r="A748" s="193"/>
      <c r="B748" s="193"/>
      <c r="C748" s="193"/>
      <c r="D748" s="193"/>
      <c r="E748" s="193"/>
      <c r="F748" s="193"/>
      <c r="G748" s="193"/>
      <c r="H748" s="193"/>
      <c r="I748" s="193"/>
      <c r="J748" s="193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</row>
    <row r="749" spans="1:26">
      <c r="A749" s="193"/>
      <c r="B749" s="193"/>
      <c r="C749" s="193"/>
      <c r="D749" s="193"/>
      <c r="E749" s="193"/>
      <c r="F749" s="193"/>
      <c r="G749" s="193"/>
      <c r="H749" s="193"/>
      <c r="I749" s="193"/>
      <c r="J749" s="193"/>
      <c r="K749" s="193"/>
      <c r="L749" s="193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</row>
    <row r="750" spans="1:26">
      <c r="A750" s="193"/>
      <c r="B750" s="193"/>
      <c r="C750" s="193"/>
      <c r="D750" s="193"/>
      <c r="E750" s="193"/>
      <c r="F750" s="193"/>
      <c r="G750" s="193"/>
      <c r="H750" s="193"/>
      <c r="I750" s="193"/>
      <c r="J750" s="193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</row>
    <row r="751" spans="1:26">
      <c r="A751" s="193"/>
      <c r="B751" s="193"/>
      <c r="C751" s="193"/>
      <c r="D751" s="193"/>
      <c r="E751" s="193"/>
      <c r="F751" s="193"/>
      <c r="G751" s="193"/>
      <c r="H751" s="193"/>
      <c r="I751" s="193"/>
      <c r="J751" s="193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</row>
    <row r="752" spans="1:26">
      <c r="A752" s="193"/>
      <c r="B752" s="193"/>
      <c r="C752" s="193"/>
      <c r="D752" s="193"/>
      <c r="E752" s="193"/>
      <c r="F752" s="193"/>
      <c r="G752" s="193"/>
      <c r="H752" s="193"/>
      <c r="I752" s="193"/>
      <c r="J752" s="193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</row>
    <row r="753" spans="1:26">
      <c r="A753" s="193"/>
      <c r="B753" s="193"/>
      <c r="C753" s="193"/>
      <c r="D753" s="193"/>
      <c r="E753" s="193"/>
      <c r="F753" s="193"/>
      <c r="G753" s="193"/>
      <c r="H753" s="193"/>
      <c r="I753" s="193"/>
      <c r="J753" s="193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</row>
    <row r="754" spans="1:26">
      <c r="A754" s="193"/>
      <c r="B754" s="193"/>
      <c r="C754" s="193"/>
      <c r="D754" s="193"/>
      <c r="E754" s="193"/>
      <c r="F754" s="193"/>
      <c r="G754" s="193"/>
      <c r="H754" s="193"/>
      <c r="I754" s="193"/>
      <c r="J754" s="193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</row>
    <row r="755" spans="1:26">
      <c r="A755" s="193"/>
      <c r="B755" s="193"/>
      <c r="C755" s="193"/>
      <c r="D755" s="193"/>
      <c r="E755" s="193"/>
      <c r="F755" s="193"/>
      <c r="G755" s="193"/>
      <c r="H755" s="193"/>
      <c r="I755" s="193"/>
      <c r="J755" s="193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</row>
    <row r="756" spans="1:26">
      <c r="A756" s="193"/>
      <c r="B756" s="193"/>
      <c r="C756" s="193"/>
      <c r="D756" s="193"/>
      <c r="E756" s="193"/>
      <c r="F756" s="193"/>
      <c r="G756" s="193"/>
      <c r="H756" s="193"/>
      <c r="I756" s="193"/>
      <c r="J756" s="193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</row>
    <row r="757" spans="1:26">
      <c r="A757" s="193"/>
      <c r="B757" s="193"/>
      <c r="C757" s="193"/>
      <c r="D757" s="193"/>
      <c r="E757" s="193"/>
      <c r="F757" s="193"/>
      <c r="G757" s="193"/>
      <c r="H757" s="193"/>
      <c r="I757" s="193"/>
      <c r="J757" s="193"/>
      <c r="K757" s="193"/>
      <c r="L757" s="193"/>
      <c r="M757" s="193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3"/>
    </row>
    <row r="758" spans="1:26">
      <c r="A758" s="193"/>
      <c r="B758" s="193"/>
      <c r="C758" s="193"/>
      <c r="D758" s="193"/>
      <c r="E758" s="193"/>
      <c r="F758" s="193"/>
      <c r="G758" s="193"/>
      <c r="H758" s="193"/>
      <c r="I758" s="193"/>
      <c r="J758" s="193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</row>
    <row r="759" spans="1:26">
      <c r="A759" s="193"/>
      <c r="B759" s="193"/>
      <c r="C759" s="193"/>
      <c r="D759" s="193"/>
      <c r="E759" s="193"/>
      <c r="F759" s="193"/>
      <c r="G759" s="193"/>
      <c r="H759" s="193"/>
      <c r="I759" s="193"/>
      <c r="J759" s="193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</row>
    <row r="760" spans="1:26">
      <c r="A760" s="193"/>
      <c r="B760" s="193"/>
      <c r="C760" s="193"/>
      <c r="D760" s="193"/>
      <c r="E760" s="193"/>
      <c r="F760" s="193"/>
      <c r="G760" s="193"/>
      <c r="H760" s="193"/>
      <c r="I760" s="193"/>
      <c r="J760" s="193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</row>
    <row r="761" spans="1:26">
      <c r="A761" s="193"/>
      <c r="B761" s="193"/>
      <c r="C761" s="193"/>
      <c r="D761" s="193"/>
      <c r="E761" s="193"/>
      <c r="F761" s="193"/>
      <c r="G761" s="193"/>
      <c r="H761" s="193"/>
      <c r="I761" s="193"/>
      <c r="J761" s="193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</row>
    <row r="762" spans="1:26">
      <c r="A762" s="193"/>
      <c r="B762" s="193"/>
      <c r="C762" s="193"/>
      <c r="D762" s="193"/>
      <c r="E762" s="193"/>
      <c r="F762" s="193"/>
      <c r="G762" s="193"/>
      <c r="H762" s="193"/>
      <c r="I762" s="193"/>
      <c r="J762" s="193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</row>
    <row r="763" spans="1:26">
      <c r="A763" s="193"/>
      <c r="B763" s="193"/>
      <c r="C763" s="193"/>
      <c r="D763" s="193"/>
      <c r="E763" s="193"/>
      <c r="F763" s="193"/>
      <c r="G763" s="193"/>
      <c r="H763" s="193"/>
      <c r="I763" s="193"/>
      <c r="J763" s="193"/>
      <c r="K763" s="193"/>
      <c r="L763" s="193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</row>
    <row r="764" spans="1:26">
      <c r="A764" s="193"/>
      <c r="B764" s="193"/>
      <c r="C764" s="193"/>
      <c r="D764" s="193"/>
      <c r="E764" s="193"/>
      <c r="F764" s="193"/>
      <c r="G764" s="193"/>
      <c r="H764" s="193"/>
      <c r="I764" s="193"/>
      <c r="J764" s="193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</row>
    <row r="765" spans="1:26">
      <c r="A765" s="193"/>
      <c r="B765" s="193"/>
      <c r="C765" s="193"/>
      <c r="D765" s="193"/>
      <c r="E765" s="193"/>
      <c r="F765" s="193"/>
      <c r="G765" s="193"/>
      <c r="H765" s="193"/>
      <c r="I765" s="193"/>
      <c r="J765" s="193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</row>
    <row r="766" spans="1:26">
      <c r="A766" s="193"/>
      <c r="B766" s="193"/>
      <c r="C766" s="193"/>
      <c r="D766" s="193"/>
      <c r="E766" s="193"/>
      <c r="F766" s="193"/>
      <c r="G766" s="193"/>
      <c r="H766" s="193"/>
      <c r="I766" s="193"/>
      <c r="J766" s="193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</row>
    <row r="767" spans="1:26">
      <c r="A767" s="193"/>
      <c r="B767" s="193"/>
      <c r="C767" s="193"/>
      <c r="D767" s="193"/>
      <c r="E767" s="193"/>
      <c r="F767" s="193"/>
      <c r="G767" s="193"/>
      <c r="H767" s="193"/>
      <c r="I767" s="193"/>
      <c r="J767" s="193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</row>
    <row r="768" spans="1:26">
      <c r="A768" s="193"/>
      <c r="B768" s="193"/>
      <c r="C768" s="193"/>
      <c r="D768" s="193"/>
      <c r="E768" s="193"/>
      <c r="F768" s="193"/>
      <c r="G768" s="193"/>
      <c r="H768" s="193"/>
      <c r="I768" s="193"/>
      <c r="J768" s="193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</row>
    <row r="769" spans="1:26">
      <c r="A769" s="193"/>
      <c r="B769" s="193"/>
      <c r="C769" s="193"/>
      <c r="D769" s="193"/>
      <c r="E769" s="193"/>
      <c r="F769" s="193"/>
      <c r="G769" s="193"/>
      <c r="H769" s="193"/>
      <c r="I769" s="193"/>
      <c r="J769" s="193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</row>
    <row r="770" spans="1:26">
      <c r="A770" s="193"/>
      <c r="B770" s="193"/>
      <c r="C770" s="193"/>
      <c r="D770" s="193"/>
      <c r="E770" s="193"/>
      <c r="F770" s="193"/>
      <c r="G770" s="193"/>
      <c r="H770" s="193"/>
      <c r="I770" s="193"/>
      <c r="J770" s="193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</row>
    <row r="771" spans="1:26">
      <c r="A771" s="193"/>
      <c r="B771" s="193"/>
      <c r="C771" s="193"/>
      <c r="D771" s="193"/>
      <c r="E771" s="193"/>
      <c r="F771" s="193"/>
      <c r="G771" s="193"/>
      <c r="H771" s="193"/>
      <c r="I771" s="193"/>
      <c r="J771" s="193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</row>
    <row r="772" spans="1:26">
      <c r="A772" s="193"/>
      <c r="B772" s="193"/>
      <c r="C772" s="193"/>
      <c r="D772" s="193"/>
      <c r="E772" s="193"/>
      <c r="F772" s="193"/>
      <c r="G772" s="193"/>
      <c r="H772" s="193"/>
      <c r="I772" s="193"/>
      <c r="J772" s="193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</row>
    <row r="773" spans="1:26">
      <c r="A773" s="193"/>
      <c r="B773" s="193"/>
      <c r="C773" s="193"/>
      <c r="D773" s="193"/>
      <c r="E773" s="193"/>
      <c r="F773" s="193"/>
      <c r="G773" s="193"/>
      <c r="H773" s="193"/>
      <c r="I773" s="193"/>
      <c r="J773" s="193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</row>
    <row r="774" spans="1:26">
      <c r="A774" s="193"/>
      <c r="B774" s="193"/>
      <c r="C774" s="193"/>
      <c r="D774" s="193"/>
      <c r="E774" s="193"/>
      <c r="F774" s="193"/>
      <c r="G774" s="193"/>
      <c r="H774" s="193"/>
      <c r="I774" s="193"/>
      <c r="J774" s="193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</row>
    <row r="775" spans="1:26">
      <c r="A775" s="193"/>
      <c r="B775" s="193"/>
      <c r="C775" s="193"/>
      <c r="D775" s="193"/>
      <c r="E775" s="193"/>
      <c r="F775" s="193"/>
      <c r="G775" s="193"/>
      <c r="H775" s="193"/>
      <c r="I775" s="193"/>
      <c r="J775" s="193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</row>
    <row r="776" spans="1:26">
      <c r="A776" s="193"/>
      <c r="B776" s="193"/>
      <c r="C776" s="193"/>
      <c r="D776" s="193"/>
      <c r="E776" s="193"/>
      <c r="F776" s="193"/>
      <c r="G776" s="193"/>
      <c r="H776" s="193"/>
      <c r="I776" s="193"/>
      <c r="J776" s="193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</row>
    <row r="777" spans="1:26">
      <c r="A777" s="193"/>
      <c r="B777" s="193"/>
      <c r="C777" s="193"/>
      <c r="D777" s="193"/>
      <c r="E777" s="193"/>
      <c r="F777" s="193"/>
      <c r="G777" s="193"/>
      <c r="H777" s="193"/>
      <c r="I777" s="193"/>
      <c r="J777" s="193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</row>
    <row r="778" spans="1:26">
      <c r="A778" s="193"/>
      <c r="B778" s="193"/>
      <c r="C778" s="193"/>
      <c r="D778" s="193"/>
      <c r="E778" s="193"/>
      <c r="F778" s="193"/>
      <c r="G778" s="193"/>
      <c r="H778" s="193"/>
      <c r="I778" s="193"/>
      <c r="J778" s="193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</row>
    <row r="779" spans="1:26">
      <c r="A779" s="193"/>
      <c r="B779" s="193"/>
      <c r="C779" s="193"/>
      <c r="D779" s="193"/>
      <c r="E779" s="193"/>
      <c r="F779" s="193"/>
      <c r="G779" s="193"/>
      <c r="H779" s="193"/>
      <c r="I779" s="193"/>
      <c r="J779" s="193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</row>
    <row r="780" spans="1:26">
      <c r="A780" s="193"/>
      <c r="B780" s="193"/>
      <c r="C780" s="193"/>
      <c r="D780" s="193"/>
      <c r="E780" s="193"/>
      <c r="F780" s="193"/>
      <c r="G780" s="193"/>
      <c r="H780" s="193"/>
      <c r="I780" s="193"/>
      <c r="J780" s="193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</row>
    <row r="781" spans="1:26">
      <c r="A781" s="193"/>
      <c r="B781" s="193"/>
      <c r="C781" s="193"/>
      <c r="D781" s="193"/>
      <c r="E781" s="193"/>
      <c r="F781" s="193"/>
      <c r="G781" s="193"/>
      <c r="H781" s="193"/>
      <c r="I781" s="193"/>
      <c r="J781" s="193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</row>
    <row r="782" spans="1:26">
      <c r="A782" s="193"/>
      <c r="B782" s="193"/>
      <c r="C782" s="193"/>
      <c r="D782" s="193"/>
      <c r="E782" s="193"/>
      <c r="F782" s="193"/>
      <c r="G782" s="193"/>
      <c r="H782" s="193"/>
      <c r="I782" s="193"/>
      <c r="J782" s="193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</row>
    <row r="783" spans="1:26">
      <c r="A783" s="193"/>
      <c r="B783" s="193"/>
      <c r="C783" s="193"/>
      <c r="D783" s="193"/>
      <c r="E783" s="193"/>
      <c r="F783" s="193"/>
      <c r="G783" s="193"/>
      <c r="H783" s="193"/>
      <c r="I783" s="193"/>
      <c r="J783" s="193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</row>
    <row r="784" spans="1:26">
      <c r="A784" s="193"/>
      <c r="B784" s="193"/>
      <c r="C784" s="193"/>
      <c r="D784" s="193"/>
      <c r="E784" s="193"/>
      <c r="F784" s="193"/>
      <c r="G784" s="193"/>
      <c r="H784" s="193"/>
      <c r="I784" s="193"/>
      <c r="J784" s="193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</row>
    <row r="785" spans="1:26">
      <c r="A785" s="193"/>
      <c r="B785" s="193"/>
      <c r="C785" s="193"/>
      <c r="D785" s="193"/>
      <c r="E785" s="193"/>
      <c r="F785" s="193"/>
      <c r="G785" s="193"/>
      <c r="H785" s="193"/>
      <c r="I785" s="193"/>
      <c r="J785" s="193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</row>
    <row r="786" spans="1:26">
      <c r="A786" s="193"/>
      <c r="B786" s="193"/>
      <c r="C786" s="193"/>
      <c r="D786" s="193"/>
      <c r="E786" s="193"/>
      <c r="F786" s="193"/>
      <c r="G786" s="193"/>
      <c r="H786" s="193"/>
      <c r="I786" s="193"/>
      <c r="J786" s="193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</row>
    <row r="787" spans="1:26">
      <c r="A787" s="193"/>
      <c r="B787" s="193"/>
      <c r="C787" s="193"/>
      <c r="D787" s="193"/>
      <c r="E787" s="193"/>
      <c r="F787" s="193"/>
      <c r="G787" s="193"/>
      <c r="H787" s="193"/>
      <c r="I787" s="193"/>
      <c r="J787" s="193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</row>
    <row r="788" spans="1:26">
      <c r="A788" s="193"/>
      <c r="B788" s="193"/>
      <c r="C788" s="193"/>
      <c r="D788" s="193"/>
      <c r="E788" s="193"/>
      <c r="F788" s="193"/>
      <c r="G788" s="193"/>
      <c r="H788" s="193"/>
      <c r="I788" s="193"/>
      <c r="J788" s="193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</row>
    <row r="789" spans="1:26">
      <c r="A789" s="193"/>
      <c r="B789" s="193"/>
      <c r="C789" s="193"/>
      <c r="D789" s="193"/>
      <c r="E789" s="193"/>
      <c r="F789" s="193"/>
      <c r="G789" s="193"/>
      <c r="H789" s="193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</row>
    <row r="790" spans="1:26">
      <c r="A790" s="193"/>
      <c r="B790" s="193"/>
      <c r="C790" s="193"/>
      <c r="D790" s="193"/>
      <c r="E790" s="193"/>
      <c r="F790" s="193"/>
      <c r="G790" s="193"/>
      <c r="H790" s="193"/>
      <c r="I790" s="193"/>
      <c r="J790" s="193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</row>
    <row r="791" spans="1:26">
      <c r="A791" s="193"/>
      <c r="B791" s="193"/>
      <c r="C791" s="193"/>
      <c r="D791" s="193"/>
      <c r="E791" s="193"/>
      <c r="F791" s="193"/>
      <c r="G791" s="193"/>
      <c r="H791" s="193"/>
      <c r="I791" s="193"/>
      <c r="J791" s="193"/>
      <c r="K791" s="193"/>
      <c r="L791" s="193"/>
      <c r="M791" s="193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3"/>
    </row>
    <row r="792" spans="1:26">
      <c r="A792" s="193"/>
      <c r="B792" s="193"/>
      <c r="C792" s="193"/>
      <c r="D792" s="193"/>
      <c r="E792" s="193"/>
      <c r="F792" s="193"/>
      <c r="G792" s="193"/>
      <c r="H792" s="193"/>
      <c r="I792" s="193"/>
      <c r="J792" s="193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</row>
    <row r="793" spans="1:26">
      <c r="A793" s="193"/>
      <c r="B793" s="193"/>
      <c r="C793" s="193"/>
      <c r="D793" s="193"/>
      <c r="E793" s="193"/>
      <c r="F793" s="193"/>
      <c r="G793" s="193"/>
      <c r="H793" s="193"/>
      <c r="I793" s="193"/>
      <c r="J793" s="193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</row>
    <row r="794" spans="1:26">
      <c r="A794" s="193"/>
      <c r="B794" s="193"/>
      <c r="C794" s="193"/>
      <c r="D794" s="193"/>
      <c r="E794" s="193"/>
      <c r="F794" s="193"/>
      <c r="G794" s="193"/>
      <c r="H794" s="193"/>
      <c r="I794" s="193"/>
      <c r="J794" s="193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</row>
    <row r="795" spans="1:26">
      <c r="A795" s="193"/>
      <c r="B795" s="193"/>
      <c r="C795" s="193"/>
      <c r="D795" s="193"/>
      <c r="E795" s="193"/>
      <c r="F795" s="193"/>
      <c r="G795" s="193"/>
      <c r="H795" s="193"/>
      <c r="I795" s="193"/>
      <c r="J795" s="193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</row>
    <row r="796" spans="1:26">
      <c r="A796" s="193"/>
      <c r="B796" s="193"/>
      <c r="C796" s="193"/>
      <c r="D796" s="193"/>
      <c r="E796" s="193"/>
      <c r="F796" s="193"/>
      <c r="G796" s="193"/>
      <c r="H796" s="193"/>
      <c r="I796" s="193"/>
      <c r="J796" s="193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</row>
    <row r="797" spans="1:26">
      <c r="A797" s="193"/>
      <c r="B797" s="193"/>
      <c r="C797" s="193"/>
      <c r="D797" s="193"/>
      <c r="E797" s="193"/>
      <c r="F797" s="193"/>
      <c r="G797" s="193"/>
      <c r="H797" s="193"/>
      <c r="I797" s="193"/>
      <c r="J797" s="193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</row>
    <row r="798" spans="1:26">
      <c r="A798" s="193"/>
      <c r="B798" s="193"/>
      <c r="C798" s="193"/>
      <c r="D798" s="193"/>
      <c r="E798" s="193"/>
      <c r="F798" s="193"/>
      <c r="G798" s="193"/>
      <c r="H798" s="193"/>
      <c r="I798" s="193"/>
      <c r="J798" s="193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</row>
    <row r="799" spans="1:26">
      <c r="A799" s="193"/>
      <c r="B799" s="193"/>
      <c r="C799" s="193"/>
      <c r="D799" s="193"/>
      <c r="E799" s="193"/>
      <c r="F799" s="193"/>
      <c r="G799" s="193"/>
      <c r="H799" s="193"/>
      <c r="I799" s="193"/>
      <c r="J799" s="193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</row>
    <row r="800" spans="1:26">
      <c r="A800" s="193"/>
      <c r="B800" s="193"/>
      <c r="C800" s="193"/>
      <c r="D800" s="193"/>
      <c r="E800" s="193"/>
      <c r="F800" s="193"/>
      <c r="G800" s="193"/>
      <c r="H800" s="193"/>
      <c r="I800" s="193"/>
      <c r="J800" s="193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</row>
    <row r="801" spans="1:26">
      <c r="A801" s="193"/>
      <c r="B801" s="193"/>
      <c r="C801" s="193"/>
      <c r="D801" s="193"/>
      <c r="E801" s="193"/>
      <c r="F801" s="193"/>
      <c r="G801" s="193"/>
      <c r="H801" s="193"/>
      <c r="I801" s="193"/>
      <c r="J801" s="193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</row>
    <row r="802" spans="1:26">
      <c r="A802" s="193"/>
      <c r="B802" s="193"/>
      <c r="C802" s="193"/>
      <c r="D802" s="193"/>
      <c r="E802" s="193"/>
      <c r="F802" s="193"/>
      <c r="G802" s="193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</row>
    <row r="803" spans="1:26">
      <c r="A803" s="193"/>
      <c r="B803" s="193"/>
      <c r="C803" s="193"/>
      <c r="D803" s="193"/>
      <c r="E803" s="193"/>
      <c r="F803" s="193"/>
      <c r="G803" s="193"/>
      <c r="H803" s="193"/>
      <c r="I803" s="193"/>
      <c r="J803" s="193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</row>
    <row r="804" spans="1:26">
      <c r="A804" s="193"/>
      <c r="B804" s="193"/>
      <c r="C804" s="193"/>
      <c r="D804" s="193"/>
      <c r="E804" s="193"/>
      <c r="F804" s="193"/>
      <c r="G804" s="193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</row>
    <row r="805" spans="1:26">
      <c r="A805" s="193"/>
      <c r="B805" s="193"/>
      <c r="C805" s="193"/>
      <c r="D805" s="193"/>
      <c r="E805" s="193"/>
      <c r="F805" s="193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</row>
    <row r="806" spans="1:26">
      <c r="A806" s="193"/>
      <c r="B806" s="193"/>
      <c r="C806" s="193"/>
      <c r="D806" s="193"/>
      <c r="E806" s="193"/>
      <c r="F806" s="193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</row>
    <row r="807" spans="1:26">
      <c r="A807" s="193"/>
      <c r="B807" s="193"/>
      <c r="C807" s="193"/>
      <c r="D807" s="193"/>
      <c r="E807" s="193"/>
      <c r="F807" s="193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</row>
    <row r="808" spans="1:26">
      <c r="A808" s="193"/>
      <c r="B808" s="193"/>
      <c r="C808" s="193"/>
      <c r="D808" s="193"/>
      <c r="E808" s="193"/>
      <c r="F808" s="193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</row>
    <row r="809" spans="1:26">
      <c r="A809" s="193"/>
      <c r="B809" s="193"/>
      <c r="C809" s="193"/>
      <c r="D809" s="193"/>
      <c r="E809" s="193"/>
      <c r="F809" s="193"/>
      <c r="G809" s="193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</row>
    <row r="810" spans="1:26">
      <c r="A810" s="193"/>
      <c r="B810" s="193"/>
      <c r="C810" s="193"/>
      <c r="D810" s="193"/>
      <c r="E810" s="193"/>
      <c r="F810" s="193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</row>
    <row r="811" spans="1:26">
      <c r="A811" s="193"/>
      <c r="B811" s="193"/>
      <c r="C811" s="193"/>
      <c r="D811" s="193"/>
      <c r="E811" s="193"/>
      <c r="F811" s="193"/>
      <c r="G811" s="193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</row>
    <row r="812" spans="1:26">
      <c r="A812" s="193"/>
      <c r="B812" s="193"/>
      <c r="C812" s="193"/>
      <c r="D812" s="193"/>
      <c r="E812" s="193"/>
      <c r="F812" s="193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</row>
    <row r="813" spans="1:26">
      <c r="A813" s="193"/>
      <c r="B813" s="193"/>
      <c r="C813" s="193"/>
      <c r="D813" s="193"/>
      <c r="E813" s="193"/>
      <c r="F813" s="193"/>
      <c r="G813" s="193"/>
      <c r="H813" s="193"/>
      <c r="I813" s="193"/>
      <c r="J813" s="193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</row>
    <row r="814" spans="1:26">
      <c r="A814" s="193"/>
      <c r="B814" s="193"/>
      <c r="C814" s="193"/>
      <c r="D814" s="193"/>
      <c r="E814" s="193"/>
      <c r="F814" s="193"/>
      <c r="G814" s="193"/>
      <c r="H814" s="193"/>
      <c r="I814" s="193"/>
      <c r="J814" s="193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</row>
    <row r="815" spans="1:26">
      <c r="A815" s="193"/>
      <c r="B815" s="193"/>
      <c r="C815" s="193"/>
      <c r="D815" s="193"/>
      <c r="E815" s="193"/>
      <c r="F815" s="193"/>
      <c r="G815" s="193"/>
      <c r="H815" s="193"/>
      <c r="I815" s="193"/>
      <c r="J815" s="193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</row>
    <row r="816" spans="1:26">
      <c r="A816" s="193"/>
      <c r="B816" s="193"/>
      <c r="C816" s="193"/>
      <c r="D816" s="193"/>
      <c r="E816" s="193"/>
      <c r="F816" s="193"/>
      <c r="G816" s="193"/>
      <c r="H816" s="193"/>
      <c r="I816" s="193"/>
      <c r="J816" s="193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</row>
    <row r="817" spans="1:26">
      <c r="A817" s="193"/>
      <c r="B817" s="193"/>
      <c r="C817" s="193"/>
      <c r="D817" s="193"/>
      <c r="E817" s="193"/>
      <c r="F817" s="193"/>
      <c r="G817" s="193"/>
      <c r="H817" s="193"/>
      <c r="I817" s="193"/>
      <c r="J817" s="193"/>
      <c r="K817" s="193"/>
      <c r="L817" s="193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</row>
    <row r="818" spans="1:26">
      <c r="A818" s="193"/>
      <c r="B818" s="193"/>
      <c r="C818" s="193"/>
      <c r="D818" s="193"/>
      <c r="E818" s="193"/>
      <c r="F818" s="193"/>
      <c r="G818" s="193"/>
      <c r="H818" s="193"/>
      <c r="I818" s="193"/>
      <c r="J818" s="193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</row>
    <row r="819" spans="1:26">
      <c r="A819" s="193"/>
      <c r="B819" s="193"/>
      <c r="C819" s="193"/>
      <c r="D819" s="193"/>
      <c r="E819" s="193"/>
      <c r="F819" s="193"/>
      <c r="G819" s="193"/>
      <c r="H819" s="193"/>
      <c r="I819" s="193"/>
      <c r="J819" s="193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</row>
    <row r="820" spans="1:26">
      <c r="A820" s="193"/>
      <c r="B820" s="193"/>
      <c r="C820" s="193"/>
      <c r="D820" s="193"/>
      <c r="E820" s="193"/>
      <c r="F820" s="193"/>
      <c r="G820" s="193"/>
      <c r="H820" s="193"/>
      <c r="I820" s="193"/>
      <c r="J820" s="193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</row>
    <row r="821" spans="1:26">
      <c r="A821" s="193"/>
      <c r="B821" s="193"/>
      <c r="C821" s="193"/>
      <c r="D821" s="193"/>
      <c r="E821" s="193"/>
      <c r="F821" s="193"/>
      <c r="G821" s="193"/>
      <c r="H821" s="193"/>
      <c r="I821" s="193"/>
      <c r="J821" s="193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</row>
    <row r="822" spans="1:26">
      <c r="A822" s="193"/>
      <c r="B822" s="193"/>
      <c r="C822" s="193"/>
      <c r="D822" s="193"/>
      <c r="E822" s="193"/>
      <c r="F822" s="193"/>
      <c r="G822" s="193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</row>
    <row r="823" spans="1:26">
      <c r="A823" s="193"/>
      <c r="B823" s="193"/>
      <c r="C823" s="193"/>
      <c r="D823" s="193"/>
      <c r="E823" s="193"/>
      <c r="F823" s="193"/>
      <c r="G823" s="193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</row>
    <row r="824" spans="1:26">
      <c r="A824" s="193"/>
      <c r="B824" s="193"/>
      <c r="C824" s="193"/>
      <c r="D824" s="193"/>
      <c r="E824" s="193"/>
      <c r="F824" s="193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</row>
    <row r="825" spans="1:26">
      <c r="A825" s="193"/>
      <c r="B825" s="193"/>
      <c r="C825" s="193"/>
      <c r="D825" s="193"/>
      <c r="E825" s="193"/>
      <c r="F825" s="193"/>
      <c r="G825" s="193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</row>
    <row r="826" spans="1:26">
      <c r="A826" s="193"/>
      <c r="B826" s="193"/>
      <c r="C826" s="193"/>
      <c r="D826" s="193"/>
      <c r="E826" s="193"/>
      <c r="F826" s="193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</row>
    <row r="827" spans="1:26">
      <c r="A827" s="193"/>
      <c r="B827" s="193"/>
      <c r="C827" s="193"/>
      <c r="D827" s="193"/>
      <c r="E827" s="193"/>
      <c r="F827" s="193"/>
      <c r="G827" s="193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</row>
    <row r="828" spans="1:26">
      <c r="A828" s="193"/>
      <c r="B828" s="193"/>
      <c r="C828" s="193"/>
      <c r="D828" s="193"/>
      <c r="E828" s="193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</row>
    <row r="829" spans="1:26">
      <c r="A829" s="193"/>
      <c r="B829" s="193"/>
      <c r="C829" s="193"/>
      <c r="D829" s="193"/>
      <c r="E829" s="193"/>
      <c r="F829" s="193"/>
      <c r="G829" s="193"/>
      <c r="H829" s="193"/>
      <c r="I829" s="193"/>
      <c r="J829" s="193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</row>
    <row r="830" spans="1:26">
      <c r="A830" s="193"/>
      <c r="B830" s="193"/>
      <c r="C830" s="193"/>
      <c r="D830" s="193"/>
      <c r="E830" s="193"/>
      <c r="F830" s="193"/>
      <c r="G830" s="193"/>
      <c r="H830" s="193"/>
      <c r="I830" s="193"/>
      <c r="J830" s="193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</row>
    <row r="831" spans="1:26">
      <c r="A831" s="193"/>
      <c r="B831" s="193"/>
      <c r="C831" s="193"/>
      <c r="D831" s="193"/>
      <c r="E831" s="193"/>
      <c r="F831" s="193"/>
      <c r="G831" s="193"/>
      <c r="H831" s="193"/>
      <c r="I831" s="193"/>
      <c r="J831" s="193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</row>
    <row r="832" spans="1:26">
      <c r="A832" s="193"/>
      <c r="B832" s="193"/>
      <c r="C832" s="193"/>
      <c r="D832" s="193"/>
      <c r="E832" s="193"/>
      <c r="F832" s="193"/>
      <c r="G832" s="193"/>
      <c r="H832" s="193"/>
      <c r="I832" s="193"/>
      <c r="J832" s="193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</row>
    <row r="833" spans="1:26">
      <c r="A833" s="193"/>
      <c r="B833" s="193"/>
      <c r="C833" s="193"/>
      <c r="D833" s="193"/>
      <c r="E833" s="193"/>
      <c r="F833" s="193"/>
      <c r="G833" s="193"/>
      <c r="H833" s="193"/>
      <c r="I833" s="193"/>
      <c r="J833" s="193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</row>
    <row r="834" spans="1:26">
      <c r="A834" s="193"/>
      <c r="B834" s="193"/>
      <c r="C834" s="193"/>
      <c r="D834" s="193"/>
      <c r="E834" s="193"/>
      <c r="F834" s="193"/>
      <c r="G834" s="193"/>
      <c r="H834" s="193"/>
      <c r="I834" s="193"/>
      <c r="J834" s="193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</row>
    <row r="835" spans="1:26">
      <c r="A835" s="193"/>
      <c r="B835" s="193"/>
      <c r="C835" s="193"/>
      <c r="D835" s="193"/>
      <c r="E835" s="193"/>
      <c r="F835" s="193"/>
      <c r="G835" s="193"/>
      <c r="H835" s="193"/>
      <c r="I835" s="193"/>
      <c r="J835" s="193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</row>
    <row r="836" spans="1:26">
      <c r="A836" s="193"/>
      <c r="B836" s="193"/>
      <c r="C836" s="193"/>
      <c r="D836" s="193"/>
      <c r="E836" s="193"/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3"/>
    </row>
    <row r="837" spans="1:26">
      <c r="A837" s="193"/>
      <c r="B837" s="193"/>
      <c r="C837" s="193"/>
      <c r="D837" s="193"/>
      <c r="E837" s="193"/>
      <c r="F837" s="193"/>
      <c r="G837" s="193"/>
      <c r="H837" s="193"/>
      <c r="I837" s="193"/>
      <c r="J837" s="193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</row>
    <row r="838" spans="1:26">
      <c r="A838" s="193"/>
      <c r="B838" s="193"/>
      <c r="C838" s="193"/>
      <c r="D838" s="193"/>
      <c r="E838" s="193"/>
      <c r="F838" s="193"/>
      <c r="G838" s="193"/>
      <c r="H838" s="193"/>
      <c r="I838" s="193"/>
      <c r="J838" s="193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</row>
    <row r="839" spans="1:26">
      <c r="A839" s="193"/>
      <c r="B839" s="193"/>
      <c r="C839" s="193"/>
      <c r="D839" s="193"/>
      <c r="E839" s="193"/>
      <c r="F839" s="193"/>
      <c r="G839" s="193"/>
      <c r="H839" s="193"/>
      <c r="I839" s="193"/>
      <c r="J839" s="193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</row>
    <row r="840" spans="1:26">
      <c r="A840" s="193"/>
      <c r="B840" s="193"/>
      <c r="C840" s="193"/>
      <c r="D840" s="193"/>
      <c r="E840" s="193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</row>
    <row r="841" spans="1:26">
      <c r="A841" s="193"/>
      <c r="B841" s="193"/>
      <c r="C841" s="193"/>
      <c r="D841" s="193"/>
      <c r="E841" s="193"/>
      <c r="F841" s="193"/>
      <c r="G841" s="193"/>
      <c r="H841" s="193"/>
      <c r="I841" s="193"/>
      <c r="J841" s="193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</row>
    <row r="842" spans="1:26">
      <c r="A842" s="193"/>
      <c r="B842" s="193"/>
      <c r="C842" s="193"/>
      <c r="D842" s="193"/>
      <c r="E842" s="193"/>
      <c r="F842" s="193"/>
      <c r="G842" s="193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</row>
    <row r="843" spans="1:26">
      <c r="A843" s="193"/>
      <c r="B843" s="193"/>
      <c r="C843" s="193"/>
      <c r="D843" s="193"/>
      <c r="E843" s="193"/>
      <c r="F843" s="193"/>
      <c r="G843" s="193"/>
      <c r="H843" s="193"/>
      <c r="I843" s="193"/>
      <c r="J843" s="193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</row>
    <row r="844" spans="1:26">
      <c r="A844" s="193"/>
      <c r="B844" s="193"/>
      <c r="C844" s="193"/>
      <c r="D844" s="193"/>
      <c r="E844" s="193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</row>
    <row r="845" spans="1:26">
      <c r="A845" s="193"/>
      <c r="B845" s="193"/>
      <c r="C845" s="193"/>
      <c r="D845" s="193"/>
      <c r="E845" s="193"/>
      <c r="F845" s="193"/>
      <c r="G845" s="193"/>
      <c r="H845" s="193"/>
      <c r="I845" s="193"/>
      <c r="J845" s="193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</row>
    <row r="846" spans="1:26">
      <c r="A846" s="193"/>
      <c r="B846" s="193"/>
      <c r="C846" s="193"/>
      <c r="D846" s="193"/>
      <c r="E846" s="193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</row>
    <row r="847" spans="1:26">
      <c r="A847" s="193"/>
      <c r="B847" s="193"/>
      <c r="C847" s="193"/>
      <c r="D847" s="193"/>
      <c r="E847" s="193"/>
      <c r="F847" s="193"/>
      <c r="G847" s="193"/>
      <c r="H847" s="193"/>
      <c r="I847" s="193"/>
      <c r="J847" s="193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</row>
    <row r="848" spans="1:26">
      <c r="A848" s="193"/>
      <c r="B848" s="193"/>
      <c r="C848" s="193"/>
      <c r="D848" s="193"/>
      <c r="E848" s="193"/>
      <c r="F848" s="193"/>
      <c r="G848" s="193"/>
      <c r="H848" s="193"/>
      <c r="I848" s="193"/>
      <c r="J848" s="193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</row>
    <row r="849" spans="1:26">
      <c r="A849" s="193"/>
      <c r="B849" s="193"/>
      <c r="C849" s="193"/>
      <c r="D849" s="193"/>
      <c r="E849" s="193"/>
      <c r="F849" s="193"/>
      <c r="G849" s="193"/>
      <c r="H849" s="193"/>
      <c r="I849" s="193"/>
      <c r="J849" s="193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</row>
    <row r="850" spans="1:26">
      <c r="A850" s="193"/>
      <c r="B850" s="193"/>
      <c r="C850" s="193"/>
      <c r="D850" s="193"/>
      <c r="E850" s="193"/>
      <c r="F850" s="193"/>
      <c r="G850" s="193"/>
      <c r="H850" s="193"/>
      <c r="I850" s="193"/>
      <c r="J850" s="193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</row>
    <row r="851" spans="1:26">
      <c r="A851" s="193"/>
      <c r="B851" s="193"/>
      <c r="C851" s="193"/>
      <c r="D851" s="193"/>
      <c r="E851" s="193"/>
      <c r="F851" s="193"/>
      <c r="G851" s="193"/>
      <c r="H851" s="193"/>
      <c r="I851" s="193"/>
      <c r="J851" s="193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</row>
    <row r="852" spans="1:26">
      <c r="A852" s="193"/>
      <c r="B852" s="193"/>
      <c r="C852" s="193"/>
      <c r="D852" s="193"/>
      <c r="E852" s="193"/>
      <c r="F852" s="193"/>
      <c r="G852" s="193"/>
      <c r="H852" s="193"/>
      <c r="I852" s="193"/>
      <c r="J852" s="193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</row>
    <row r="853" spans="1:26">
      <c r="A853" s="193"/>
      <c r="B853" s="193"/>
      <c r="C853" s="193"/>
      <c r="D853" s="193"/>
      <c r="E853" s="193"/>
      <c r="F853" s="193"/>
      <c r="G853" s="193"/>
      <c r="H853" s="193"/>
      <c r="I853" s="193"/>
      <c r="J853" s="193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</row>
    <row r="854" spans="1:26">
      <c r="A854" s="193"/>
      <c r="B854" s="193"/>
      <c r="C854" s="193"/>
      <c r="D854" s="193"/>
      <c r="E854" s="193"/>
      <c r="F854" s="193"/>
      <c r="G854" s="193"/>
      <c r="H854" s="193"/>
      <c r="I854" s="193"/>
      <c r="J854" s="193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</row>
    <row r="855" spans="1:26">
      <c r="A855" s="193"/>
      <c r="B855" s="193"/>
      <c r="C855" s="193"/>
      <c r="D855" s="193"/>
      <c r="E855" s="193"/>
      <c r="F855" s="193"/>
      <c r="G855" s="193"/>
      <c r="H855" s="193"/>
      <c r="I855" s="193"/>
      <c r="J855" s="193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</row>
    <row r="856" spans="1:26">
      <c r="A856" s="193"/>
      <c r="B856" s="193"/>
      <c r="C856" s="193"/>
      <c r="D856" s="193"/>
      <c r="E856" s="193"/>
      <c r="F856" s="193"/>
      <c r="G856" s="193"/>
      <c r="H856" s="193"/>
      <c r="I856" s="193"/>
      <c r="J856" s="193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</row>
    <row r="857" spans="1:26">
      <c r="A857" s="193"/>
      <c r="B857" s="193"/>
      <c r="C857" s="193"/>
      <c r="D857" s="193"/>
      <c r="E857" s="193"/>
      <c r="F857" s="193"/>
      <c r="G857" s="193"/>
      <c r="H857" s="193"/>
      <c r="I857" s="193"/>
      <c r="J857" s="193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</row>
    <row r="858" spans="1:26">
      <c r="A858" s="193"/>
      <c r="B858" s="193"/>
      <c r="C858" s="193"/>
      <c r="D858" s="193"/>
      <c r="E858" s="193"/>
      <c r="F858" s="193"/>
      <c r="G858" s="193"/>
      <c r="H858" s="193"/>
      <c r="I858" s="193"/>
      <c r="J858" s="193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</row>
    <row r="859" spans="1:26">
      <c r="A859" s="193"/>
      <c r="B859" s="193"/>
      <c r="C859" s="193"/>
      <c r="D859" s="193"/>
      <c r="E859" s="193"/>
      <c r="F859" s="193"/>
      <c r="G859" s="193"/>
      <c r="H859" s="193"/>
      <c r="I859" s="193"/>
      <c r="J859" s="193"/>
      <c r="K859" s="193"/>
      <c r="L859" s="193"/>
      <c r="M859" s="193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3"/>
    </row>
    <row r="860" spans="1:26">
      <c r="A860" s="193"/>
      <c r="B860" s="193"/>
      <c r="C860" s="193"/>
      <c r="D860" s="193"/>
      <c r="E860" s="193"/>
      <c r="F860" s="193"/>
      <c r="G860" s="193"/>
      <c r="H860" s="193"/>
      <c r="I860" s="193"/>
      <c r="J860" s="193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</row>
    <row r="861" spans="1:26">
      <c r="A861" s="193"/>
      <c r="B861" s="193"/>
      <c r="C861" s="193"/>
      <c r="D861" s="193"/>
      <c r="E861" s="193"/>
      <c r="F861" s="193"/>
      <c r="G861" s="193"/>
      <c r="H861" s="193"/>
      <c r="I861" s="193"/>
      <c r="J861" s="193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</row>
    <row r="862" spans="1:26">
      <c r="A862" s="193"/>
      <c r="B862" s="193"/>
      <c r="C862" s="193"/>
      <c r="D862" s="193"/>
      <c r="E862" s="193"/>
      <c r="F862" s="193"/>
      <c r="G862" s="193"/>
      <c r="H862" s="193"/>
      <c r="I862" s="193"/>
      <c r="J862" s="193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</row>
    <row r="863" spans="1:26">
      <c r="A863" s="193"/>
      <c r="B863" s="193"/>
      <c r="C863" s="193"/>
      <c r="D863" s="193"/>
      <c r="E863" s="193"/>
      <c r="F863" s="193"/>
      <c r="G863" s="193"/>
      <c r="H863" s="193"/>
      <c r="I863" s="193"/>
      <c r="J863" s="193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</row>
    <row r="864" spans="1:26">
      <c r="A864" s="193"/>
      <c r="B864" s="193"/>
      <c r="C864" s="193"/>
      <c r="D864" s="193"/>
      <c r="E864" s="193"/>
      <c r="F864" s="193"/>
      <c r="G864" s="193"/>
      <c r="H864" s="193"/>
      <c r="I864" s="193"/>
      <c r="J864" s="193"/>
      <c r="K864" s="193"/>
      <c r="L864" s="193"/>
      <c r="M864" s="193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3"/>
    </row>
    <row r="865" spans="1:26">
      <c r="A865" s="193"/>
      <c r="B865" s="193"/>
      <c r="C865" s="193"/>
      <c r="D865" s="193"/>
      <c r="E865" s="193"/>
      <c r="F865" s="193"/>
      <c r="G865" s="193"/>
      <c r="H865" s="193"/>
      <c r="I865" s="193"/>
      <c r="J865" s="193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</row>
    <row r="866" spans="1:26">
      <c r="A866" s="193"/>
      <c r="B866" s="193"/>
      <c r="C866" s="193"/>
      <c r="D866" s="193"/>
      <c r="E866" s="193"/>
      <c r="F866" s="193"/>
      <c r="G866" s="193"/>
      <c r="H866" s="193"/>
      <c r="I866" s="193"/>
      <c r="J866" s="193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</row>
    <row r="867" spans="1:26">
      <c r="A867" s="193"/>
      <c r="B867" s="193"/>
      <c r="C867" s="193"/>
      <c r="D867" s="193"/>
      <c r="E867" s="193"/>
      <c r="F867" s="193"/>
      <c r="G867" s="193"/>
      <c r="H867" s="193"/>
      <c r="I867" s="193"/>
      <c r="J867" s="193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</row>
    <row r="868" spans="1:26">
      <c r="A868" s="193"/>
      <c r="B868" s="193"/>
      <c r="C868" s="193"/>
      <c r="D868" s="193"/>
      <c r="E868" s="193"/>
      <c r="F868" s="193"/>
      <c r="G868" s="193"/>
      <c r="H868" s="193"/>
      <c r="I868" s="193"/>
      <c r="J868" s="193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</row>
    <row r="869" spans="1:26">
      <c r="A869" s="193"/>
      <c r="B869" s="193"/>
      <c r="C869" s="193"/>
      <c r="D869" s="193"/>
      <c r="E869" s="193"/>
      <c r="F869" s="193"/>
      <c r="G869" s="193"/>
      <c r="H869" s="193"/>
      <c r="I869" s="193"/>
      <c r="J869" s="193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</row>
    <row r="870" spans="1:26">
      <c r="A870" s="193"/>
      <c r="B870" s="193"/>
      <c r="C870" s="193"/>
      <c r="D870" s="193"/>
      <c r="E870" s="193"/>
      <c r="F870" s="193"/>
      <c r="G870" s="193"/>
      <c r="H870" s="193"/>
      <c r="I870" s="193"/>
      <c r="J870" s="193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</row>
    <row r="871" spans="1:26">
      <c r="A871" s="193"/>
      <c r="B871" s="193"/>
      <c r="C871" s="193"/>
      <c r="D871" s="193"/>
      <c r="E871" s="193"/>
      <c r="F871" s="193"/>
      <c r="G871" s="193"/>
      <c r="H871" s="193"/>
      <c r="I871" s="193"/>
      <c r="J871" s="193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</row>
    <row r="872" spans="1:26">
      <c r="A872" s="193"/>
      <c r="B872" s="193"/>
      <c r="C872" s="193"/>
      <c r="D872" s="193"/>
      <c r="E872" s="193"/>
      <c r="F872" s="193"/>
      <c r="G872" s="193"/>
      <c r="H872" s="193"/>
      <c r="I872" s="193"/>
      <c r="J872" s="193"/>
      <c r="K872" s="193"/>
      <c r="L872" s="193"/>
      <c r="M872" s="193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3"/>
    </row>
    <row r="873" spans="1:26">
      <c r="A873" s="193"/>
      <c r="B873" s="193"/>
      <c r="C873" s="193"/>
      <c r="D873" s="193"/>
      <c r="E873" s="193"/>
      <c r="F873" s="193"/>
      <c r="G873" s="193"/>
      <c r="H873" s="193"/>
      <c r="I873" s="193"/>
      <c r="J873" s="193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</row>
    <row r="874" spans="1:26">
      <c r="A874" s="193"/>
      <c r="B874" s="193"/>
      <c r="C874" s="193"/>
      <c r="D874" s="193"/>
      <c r="E874" s="193"/>
      <c r="F874" s="193"/>
      <c r="G874" s="193"/>
      <c r="H874" s="193"/>
      <c r="I874" s="193"/>
      <c r="J874" s="193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</row>
    <row r="875" spans="1:26">
      <c r="A875" s="193"/>
      <c r="B875" s="193"/>
      <c r="C875" s="193"/>
      <c r="D875" s="193"/>
      <c r="E875" s="193"/>
      <c r="F875" s="193"/>
      <c r="G875" s="193"/>
      <c r="H875" s="193"/>
      <c r="I875" s="193"/>
      <c r="J875" s="193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</row>
    <row r="876" spans="1:26">
      <c r="A876" s="193"/>
      <c r="B876" s="193"/>
      <c r="C876" s="193"/>
      <c r="D876" s="193"/>
      <c r="E876" s="193"/>
      <c r="F876" s="193"/>
      <c r="G876" s="193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</row>
    <row r="877" spans="1:26">
      <c r="A877" s="193"/>
      <c r="B877" s="193"/>
      <c r="C877" s="193"/>
      <c r="D877" s="193"/>
      <c r="E877" s="193"/>
      <c r="F877" s="193"/>
      <c r="G877" s="193"/>
      <c r="H877" s="193"/>
      <c r="I877" s="193"/>
      <c r="J877" s="193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</row>
    <row r="878" spans="1:26">
      <c r="A878" s="193"/>
      <c r="B878" s="193"/>
      <c r="C878" s="193"/>
      <c r="D878" s="193"/>
      <c r="E878" s="193"/>
      <c r="F878" s="193"/>
      <c r="G878" s="193"/>
      <c r="H878" s="193"/>
      <c r="I878" s="193"/>
      <c r="J878" s="193"/>
      <c r="K878" s="193"/>
      <c r="L878" s="193"/>
      <c r="M878" s="193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</row>
    <row r="879" spans="1:26">
      <c r="A879" s="193"/>
      <c r="B879" s="193"/>
      <c r="C879" s="193"/>
      <c r="D879" s="193"/>
      <c r="E879" s="193"/>
      <c r="F879" s="193"/>
      <c r="G879" s="193"/>
      <c r="H879" s="193"/>
      <c r="I879" s="193"/>
      <c r="J879" s="193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</row>
    <row r="880" spans="1:26">
      <c r="A880" s="193"/>
      <c r="B880" s="193"/>
      <c r="C880" s="193"/>
      <c r="D880" s="193"/>
      <c r="E880" s="193"/>
      <c r="F880" s="193"/>
      <c r="G880" s="193"/>
      <c r="H880" s="193"/>
      <c r="I880" s="193"/>
      <c r="J880" s="193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</row>
    <row r="881" spans="1:26">
      <c r="A881" s="193"/>
      <c r="B881" s="193"/>
      <c r="C881" s="193"/>
      <c r="D881" s="193"/>
      <c r="E881" s="193"/>
      <c r="F881" s="193"/>
      <c r="G881" s="193"/>
      <c r="H881" s="193"/>
      <c r="I881" s="193"/>
      <c r="J881" s="193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</row>
    <row r="882" spans="1:26">
      <c r="A882" s="193"/>
      <c r="B882" s="193"/>
      <c r="C882" s="193"/>
      <c r="D882" s="193"/>
      <c r="E882" s="193"/>
      <c r="F882" s="193"/>
      <c r="G882" s="193"/>
      <c r="H882" s="193"/>
      <c r="I882" s="193"/>
      <c r="J882" s="193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</row>
    <row r="883" spans="1:26">
      <c r="A883" s="193"/>
      <c r="B883" s="193"/>
      <c r="C883" s="193"/>
      <c r="D883" s="193"/>
      <c r="E883" s="193"/>
      <c r="F883" s="193"/>
      <c r="G883" s="193"/>
      <c r="H883" s="193"/>
      <c r="I883" s="193"/>
      <c r="J883" s="193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</row>
    <row r="884" spans="1:26">
      <c r="A884" s="193"/>
      <c r="B884" s="193"/>
      <c r="C884" s="193"/>
      <c r="D884" s="193"/>
      <c r="E884" s="193"/>
      <c r="F884" s="193"/>
      <c r="G884" s="193"/>
      <c r="H884" s="193"/>
      <c r="I884" s="193"/>
      <c r="J884" s="193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</row>
    <row r="885" spans="1:26">
      <c r="A885" s="193"/>
      <c r="B885" s="193"/>
      <c r="C885" s="193"/>
      <c r="D885" s="193"/>
      <c r="E885" s="193"/>
      <c r="F885" s="193"/>
      <c r="G885" s="193"/>
      <c r="H885" s="193"/>
      <c r="I885" s="193"/>
      <c r="J885" s="193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</row>
    <row r="886" spans="1:26">
      <c r="A886" s="193"/>
      <c r="B886" s="193"/>
      <c r="C886" s="193"/>
      <c r="D886" s="193"/>
      <c r="E886" s="193"/>
      <c r="F886" s="193"/>
      <c r="G886" s="193"/>
      <c r="H886" s="193"/>
      <c r="I886" s="193"/>
      <c r="J886" s="193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</row>
    <row r="887" spans="1:26">
      <c r="A887" s="193"/>
      <c r="B887" s="193"/>
      <c r="C887" s="193"/>
      <c r="D887" s="193"/>
      <c r="E887" s="193"/>
      <c r="F887" s="193"/>
      <c r="G887" s="193"/>
      <c r="H887" s="193"/>
      <c r="I887" s="193"/>
      <c r="J887" s="193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</row>
    <row r="888" spans="1:26">
      <c r="A888" s="193"/>
      <c r="B888" s="193"/>
      <c r="C888" s="193"/>
      <c r="D888" s="193"/>
      <c r="E888" s="193"/>
      <c r="F888" s="193"/>
      <c r="G888" s="193"/>
      <c r="H888" s="193"/>
      <c r="I888" s="193"/>
      <c r="J888" s="193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</row>
    <row r="889" spans="1:26">
      <c r="A889" s="193"/>
      <c r="B889" s="193"/>
      <c r="C889" s="193"/>
      <c r="D889" s="193"/>
      <c r="E889" s="193"/>
      <c r="F889" s="193"/>
      <c r="G889" s="193"/>
      <c r="H889" s="193"/>
      <c r="I889" s="193"/>
      <c r="J889" s="193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</row>
    <row r="890" spans="1:26">
      <c r="A890" s="193"/>
      <c r="B890" s="193"/>
      <c r="C890" s="193"/>
      <c r="D890" s="193"/>
      <c r="E890" s="193"/>
      <c r="F890" s="193"/>
      <c r="G890" s="193"/>
      <c r="H890" s="193"/>
      <c r="I890" s="193"/>
      <c r="J890" s="193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</row>
    <row r="891" spans="1:26">
      <c r="A891" s="193"/>
      <c r="B891" s="193"/>
      <c r="C891" s="193"/>
      <c r="D891" s="193"/>
      <c r="E891" s="193"/>
      <c r="F891" s="193"/>
      <c r="G891" s="193"/>
      <c r="H891" s="193"/>
      <c r="I891" s="193"/>
      <c r="J891" s="193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</row>
    <row r="892" spans="1:26">
      <c r="A892" s="193"/>
      <c r="B892" s="193"/>
      <c r="C892" s="193"/>
      <c r="D892" s="193"/>
      <c r="E892" s="193"/>
      <c r="F892" s="193"/>
      <c r="G892" s="193"/>
      <c r="H892" s="193"/>
      <c r="I892" s="193"/>
      <c r="J892" s="193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</row>
    <row r="893" spans="1:26">
      <c r="A893" s="193"/>
      <c r="B893" s="193"/>
      <c r="C893" s="193"/>
      <c r="D893" s="193"/>
      <c r="E893" s="193"/>
      <c r="F893" s="193"/>
      <c r="G893" s="193"/>
      <c r="H893" s="193"/>
      <c r="I893" s="193"/>
      <c r="J893" s="193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</row>
    <row r="894" spans="1:26">
      <c r="A894" s="193"/>
      <c r="B894" s="193"/>
      <c r="C894" s="193"/>
      <c r="D894" s="193"/>
      <c r="E894" s="193"/>
      <c r="F894" s="193"/>
      <c r="G894" s="193"/>
      <c r="H894" s="193"/>
      <c r="I894" s="193"/>
      <c r="J894" s="193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</row>
    <row r="895" spans="1:26">
      <c r="A895" s="193"/>
      <c r="B895" s="193"/>
      <c r="C895" s="193"/>
      <c r="D895" s="193"/>
      <c r="E895" s="193"/>
      <c r="F895" s="193"/>
      <c r="G895" s="193"/>
      <c r="H895" s="193"/>
      <c r="I895" s="193"/>
      <c r="J895" s="193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</row>
    <row r="896" spans="1:26">
      <c r="A896" s="193"/>
      <c r="B896" s="193"/>
      <c r="C896" s="193"/>
      <c r="D896" s="193"/>
      <c r="E896" s="193"/>
      <c r="F896" s="193"/>
      <c r="G896" s="193"/>
      <c r="H896" s="193"/>
      <c r="I896" s="193"/>
      <c r="J896" s="193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</row>
    <row r="897" spans="1:26">
      <c r="A897" s="193"/>
      <c r="B897" s="193"/>
      <c r="C897" s="193"/>
      <c r="D897" s="193"/>
      <c r="E897" s="193"/>
      <c r="F897" s="193"/>
      <c r="G897" s="193"/>
      <c r="H897" s="193"/>
      <c r="I897" s="193"/>
      <c r="J897" s="193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</row>
    <row r="898" spans="1:26">
      <c r="A898" s="193"/>
      <c r="B898" s="193"/>
      <c r="C898" s="193"/>
      <c r="D898" s="193"/>
      <c r="E898" s="193"/>
      <c r="F898" s="193"/>
      <c r="G898" s="193"/>
      <c r="H898" s="193"/>
      <c r="I898" s="193"/>
      <c r="J898" s="193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</row>
    <row r="899" spans="1:26">
      <c r="A899" s="193"/>
      <c r="B899" s="193"/>
      <c r="C899" s="193"/>
      <c r="D899" s="193"/>
      <c r="E899" s="193"/>
      <c r="F899" s="193"/>
      <c r="G899" s="193"/>
      <c r="H899" s="193"/>
      <c r="I899" s="193"/>
      <c r="J899" s="193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</row>
    <row r="900" spans="1:26">
      <c r="A900" s="193"/>
      <c r="B900" s="193"/>
      <c r="C900" s="193"/>
      <c r="D900" s="193"/>
      <c r="E900" s="193"/>
      <c r="F900" s="193"/>
      <c r="G900" s="193"/>
      <c r="H900" s="193"/>
      <c r="I900" s="193"/>
      <c r="J900" s="193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</row>
    <row r="901" spans="1:26">
      <c r="A901" s="193"/>
      <c r="B901" s="193"/>
      <c r="C901" s="193"/>
      <c r="D901" s="193"/>
      <c r="E901" s="193"/>
      <c r="F901" s="193"/>
      <c r="G901" s="193"/>
      <c r="H901" s="193"/>
      <c r="I901" s="193"/>
      <c r="J901" s="193"/>
      <c r="K901" s="193"/>
      <c r="L901" s="193"/>
      <c r="M901" s="193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3"/>
    </row>
    <row r="902" spans="1:26">
      <c r="A902" s="193"/>
      <c r="B902" s="193"/>
      <c r="C902" s="193"/>
      <c r="D902" s="193"/>
      <c r="E902" s="193"/>
      <c r="F902" s="193"/>
      <c r="G902" s="193"/>
      <c r="H902" s="193"/>
      <c r="I902" s="193"/>
      <c r="J902" s="19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</row>
    <row r="903" spans="1:26">
      <c r="A903" s="193"/>
      <c r="B903" s="193"/>
      <c r="C903" s="193"/>
      <c r="D903" s="193"/>
      <c r="E903" s="193"/>
      <c r="F903" s="193"/>
      <c r="G903" s="193"/>
      <c r="H903" s="193"/>
      <c r="I903" s="193"/>
      <c r="J903" s="193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</row>
    <row r="904" spans="1:26">
      <c r="A904" s="193"/>
      <c r="B904" s="193"/>
      <c r="C904" s="193"/>
      <c r="D904" s="193"/>
      <c r="E904" s="193"/>
      <c r="F904" s="193"/>
      <c r="G904" s="193"/>
      <c r="H904" s="193"/>
      <c r="I904" s="193"/>
      <c r="J904" s="193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</row>
    <row r="905" spans="1:26">
      <c r="A905" s="193"/>
      <c r="B905" s="193"/>
      <c r="C905" s="193"/>
      <c r="D905" s="193"/>
      <c r="E905" s="193"/>
      <c r="F905" s="193"/>
      <c r="G905" s="193"/>
      <c r="H905" s="193"/>
      <c r="I905" s="193"/>
      <c r="J905" s="193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</row>
    <row r="906" spans="1:26">
      <c r="A906" s="193"/>
      <c r="B906" s="193"/>
      <c r="C906" s="193"/>
      <c r="D906" s="193"/>
      <c r="E906" s="193"/>
      <c r="F906" s="193"/>
      <c r="G906" s="193"/>
      <c r="H906" s="193"/>
      <c r="I906" s="193"/>
      <c r="J906" s="19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3"/>
    </row>
    <row r="907" spans="1:26">
      <c r="A907" s="193"/>
      <c r="B907" s="193"/>
      <c r="C907" s="193"/>
      <c r="D907" s="193"/>
      <c r="E907" s="193"/>
      <c r="F907" s="193"/>
      <c r="G907" s="193"/>
      <c r="H907" s="193"/>
      <c r="I907" s="193"/>
      <c r="J907" s="19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</row>
    <row r="908" spans="1:26">
      <c r="A908" s="193"/>
      <c r="B908" s="193"/>
      <c r="C908" s="193"/>
      <c r="D908" s="193"/>
      <c r="E908" s="193"/>
      <c r="F908" s="193"/>
      <c r="G908" s="193"/>
      <c r="H908" s="193"/>
      <c r="I908" s="193"/>
      <c r="J908" s="193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</row>
    <row r="909" spans="1:26">
      <c r="A909" s="193"/>
      <c r="B909" s="193"/>
      <c r="C909" s="193"/>
      <c r="D909" s="193"/>
      <c r="E909" s="193"/>
      <c r="F909" s="193"/>
      <c r="G909" s="193"/>
      <c r="H909" s="193"/>
      <c r="I909" s="193"/>
      <c r="J909" s="193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</row>
    <row r="910" spans="1:26">
      <c r="A910" s="193"/>
      <c r="B910" s="193"/>
      <c r="C910" s="193"/>
      <c r="D910" s="193"/>
      <c r="E910" s="193"/>
      <c r="F910" s="193"/>
      <c r="G910" s="193"/>
      <c r="H910" s="193"/>
      <c r="I910" s="193"/>
      <c r="J910" s="193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</row>
    <row r="911" spans="1:26">
      <c r="A911" s="193"/>
      <c r="B911" s="193"/>
      <c r="C911" s="193"/>
      <c r="D911" s="193"/>
      <c r="E911" s="193"/>
      <c r="F911" s="193"/>
      <c r="G911" s="193"/>
      <c r="H911" s="193"/>
      <c r="I911" s="193"/>
      <c r="J911" s="193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</row>
    <row r="912" spans="1:26">
      <c r="A912" s="193"/>
      <c r="B912" s="193"/>
      <c r="C912" s="193"/>
      <c r="D912" s="193"/>
      <c r="E912" s="193"/>
      <c r="F912" s="193"/>
      <c r="G912" s="193"/>
      <c r="H912" s="193"/>
      <c r="I912" s="193"/>
      <c r="J912" s="193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</row>
    <row r="913" spans="1:26">
      <c r="A913" s="193"/>
      <c r="B913" s="193"/>
      <c r="C913" s="193"/>
      <c r="D913" s="193"/>
      <c r="E913" s="193"/>
      <c r="F913" s="193"/>
      <c r="G913" s="193"/>
      <c r="H913" s="193"/>
      <c r="I913" s="193"/>
      <c r="J913" s="193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</row>
    <row r="914" spans="1:26">
      <c r="A914" s="193"/>
      <c r="B914" s="193"/>
      <c r="C914" s="193"/>
      <c r="D914" s="193"/>
      <c r="E914" s="193"/>
      <c r="F914" s="193"/>
      <c r="G914" s="193"/>
      <c r="H914" s="193"/>
      <c r="I914" s="193"/>
      <c r="J914" s="193"/>
      <c r="K914" s="193"/>
      <c r="L914" s="193"/>
      <c r="M914" s="193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</row>
    <row r="915" spans="1:26">
      <c r="A915" s="193"/>
      <c r="B915" s="193"/>
      <c r="C915" s="193"/>
      <c r="D915" s="193"/>
      <c r="E915" s="193"/>
      <c r="F915" s="193"/>
      <c r="G915" s="193"/>
      <c r="H915" s="193"/>
      <c r="I915" s="193"/>
      <c r="J915" s="193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</row>
    <row r="916" spans="1:26">
      <c r="A916" s="193"/>
      <c r="B916" s="193"/>
      <c r="C916" s="193"/>
      <c r="D916" s="193"/>
      <c r="E916" s="193"/>
      <c r="F916" s="193"/>
      <c r="G916" s="193"/>
      <c r="H916" s="193"/>
      <c r="I916" s="193"/>
      <c r="J916" s="19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</row>
    <row r="917" spans="1:26">
      <c r="A917" s="193"/>
      <c r="B917" s="193"/>
      <c r="C917" s="193"/>
      <c r="D917" s="193"/>
      <c r="E917" s="193"/>
      <c r="F917" s="193"/>
      <c r="G917" s="193"/>
      <c r="H917" s="193"/>
      <c r="I917" s="193"/>
      <c r="J917" s="193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</row>
    <row r="918" spans="1:26">
      <c r="A918" s="193"/>
      <c r="B918" s="193"/>
      <c r="C918" s="193"/>
      <c r="D918" s="193"/>
      <c r="E918" s="193"/>
      <c r="F918" s="193"/>
      <c r="G918" s="193"/>
      <c r="H918" s="193"/>
      <c r="I918" s="193"/>
      <c r="J918" s="193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</row>
    <row r="919" spans="1:26">
      <c r="A919" s="193"/>
      <c r="B919" s="193"/>
      <c r="C919" s="193"/>
      <c r="D919" s="193"/>
      <c r="E919" s="193"/>
      <c r="F919" s="193"/>
      <c r="G919" s="193"/>
      <c r="H919" s="193"/>
      <c r="I919" s="193"/>
      <c r="J919" s="193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</row>
    <row r="920" spans="1:26">
      <c r="A920" s="193"/>
      <c r="B920" s="193"/>
      <c r="C920" s="193"/>
      <c r="D920" s="193"/>
      <c r="E920" s="193"/>
      <c r="F920" s="193"/>
      <c r="G920" s="193"/>
      <c r="H920" s="193"/>
      <c r="I920" s="193"/>
      <c r="J920" s="19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3"/>
    </row>
    <row r="921" spans="1:26">
      <c r="A921" s="193"/>
      <c r="B921" s="193"/>
      <c r="C921" s="193"/>
      <c r="D921" s="193"/>
      <c r="E921" s="193"/>
      <c r="F921" s="193"/>
      <c r="G921" s="193"/>
      <c r="H921" s="193"/>
      <c r="I921" s="193"/>
      <c r="J921" s="193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</row>
    <row r="922" spans="1:26">
      <c r="A922" s="193"/>
      <c r="B922" s="193"/>
      <c r="C922" s="193"/>
      <c r="D922" s="193"/>
      <c r="E922" s="193"/>
      <c r="F922" s="193"/>
      <c r="G922" s="193"/>
      <c r="H922" s="193"/>
      <c r="I922" s="193"/>
      <c r="J922" s="193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</row>
    <row r="923" spans="1:26">
      <c r="A923" s="193"/>
      <c r="B923" s="193"/>
      <c r="C923" s="193"/>
      <c r="D923" s="193"/>
      <c r="E923" s="193"/>
      <c r="F923" s="193"/>
      <c r="G923" s="193"/>
      <c r="H923" s="193"/>
      <c r="I923" s="193"/>
      <c r="J923" s="193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</row>
    <row r="924" spans="1:26">
      <c r="A924" s="193"/>
      <c r="B924" s="193"/>
      <c r="C924" s="193"/>
      <c r="D924" s="193"/>
      <c r="E924" s="193"/>
      <c r="F924" s="193"/>
      <c r="G924" s="193"/>
      <c r="H924" s="193"/>
      <c r="I924" s="193"/>
      <c r="J924" s="193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</row>
    <row r="925" spans="1:26">
      <c r="A925" s="193"/>
      <c r="B925" s="193"/>
      <c r="C925" s="193"/>
      <c r="D925" s="193"/>
      <c r="E925" s="193"/>
      <c r="F925" s="193"/>
      <c r="G925" s="193"/>
      <c r="H925" s="193"/>
      <c r="I925" s="193"/>
      <c r="J925" s="193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</row>
    <row r="926" spans="1:26">
      <c r="A926" s="193"/>
      <c r="B926" s="193"/>
      <c r="C926" s="193"/>
      <c r="D926" s="193"/>
      <c r="E926" s="193"/>
      <c r="F926" s="193"/>
      <c r="G926" s="193"/>
      <c r="H926" s="193"/>
      <c r="I926" s="193"/>
      <c r="J926" s="193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</row>
    <row r="927" spans="1:26">
      <c r="A927" s="193"/>
      <c r="B927" s="193"/>
      <c r="C927" s="193"/>
      <c r="D927" s="193"/>
      <c r="E927" s="193"/>
      <c r="F927" s="193"/>
      <c r="G927" s="193"/>
      <c r="H927" s="193"/>
      <c r="I927" s="193"/>
      <c r="J927" s="193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</row>
    <row r="928" spans="1:26">
      <c r="A928" s="193"/>
      <c r="B928" s="193"/>
      <c r="C928" s="193"/>
      <c r="D928" s="193"/>
      <c r="E928" s="193"/>
      <c r="F928" s="193"/>
      <c r="G928" s="193"/>
      <c r="H928" s="193"/>
      <c r="I928" s="193"/>
      <c r="J928" s="193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</row>
    <row r="929" spans="1:26">
      <c r="A929" s="193"/>
      <c r="B929" s="193"/>
      <c r="C929" s="193"/>
      <c r="D929" s="193"/>
      <c r="E929" s="193"/>
      <c r="F929" s="193"/>
      <c r="G929" s="193"/>
      <c r="H929" s="193"/>
      <c r="I929" s="193"/>
      <c r="J929" s="193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</row>
    <row r="930" spans="1:26">
      <c r="A930" s="193"/>
      <c r="B930" s="193"/>
      <c r="C930" s="193"/>
      <c r="D930" s="193"/>
      <c r="E930" s="193"/>
      <c r="F930" s="193"/>
      <c r="G930" s="193"/>
      <c r="H930" s="193"/>
      <c r="I930" s="193"/>
      <c r="J930" s="193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</row>
    <row r="931" spans="1:26">
      <c r="A931" s="193"/>
      <c r="B931" s="193"/>
      <c r="C931" s="193"/>
      <c r="D931" s="193"/>
      <c r="E931" s="193"/>
      <c r="F931" s="193"/>
      <c r="G931" s="193"/>
      <c r="H931" s="193"/>
      <c r="I931" s="193"/>
      <c r="J931" s="193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</row>
    <row r="932" spans="1:26">
      <c r="A932" s="193"/>
      <c r="B932" s="193"/>
      <c r="C932" s="193"/>
      <c r="D932" s="193"/>
      <c r="E932" s="193"/>
      <c r="F932" s="193"/>
      <c r="G932" s="193"/>
      <c r="H932" s="193"/>
      <c r="I932" s="193"/>
      <c r="J932" s="193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</row>
    <row r="933" spans="1:26">
      <c r="A933" s="193"/>
      <c r="B933" s="193"/>
      <c r="C933" s="193"/>
      <c r="D933" s="193"/>
      <c r="E933" s="193"/>
      <c r="F933" s="193"/>
      <c r="G933" s="193"/>
      <c r="H933" s="193"/>
      <c r="I933" s="193"/>
      <c r="J933" s="193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</row>
    <row r="934" spans="1:26">
      <c r="A934" s="193"/>
      <c r="B934" s="193"/>
      <c r="C934" s="193"/>
      <c r="D934" s="193"/>
      <c r="E934" s="193"/>
      <c r="F934" s="193"/>
      <c r="G934" s="193"/>
      <c r="H934" s="193"/>
      <c r="I934" s="193"/>
      <c r="J934" s="193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</row>
    <row r="935" spans="1:26">
      <c r="A935" s="193"/>
      <c r="B935" s="193"/>
      <c r="C935" s="193"/>
      <c r="D935" s="193"/>
      <c r="E935" s="193"/>
      <c r="F935" s="193"/>
      <c r="G935" s="193"/>
      <c r="H935" s="193"/>
      <c r="I935" s="193"/>
      <c r="J935" s="193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</row>
    <row r="936" spans="1:26">
      <c r="A936" s="193"/>
      <c r="B936" s="193"/>
      <c r="C936" s="193"/>
      <c r="D936" s="193"/>
      <c r="E936" s="193"/>
      <c r="F936" s="193"/>
      <c r="G936" s="193"/>
      <c r="H936" s="193"/>
      <c r="I936" s="193"/>
      <c r="J936" s="193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</row>
    <row r="937" spans="1:26">
      <c r="A937" s="193"/>
      <c r="B937" s="193"/>
      <c r="C937" s="193"/>
      <c r="D937" s="193"/>
      <c r="E937" s="193"/>
      <c r="F937" s="193"/>
      <c r="G937" s="193"/>
      <c r="H937" s="193"/>
      <c r="I937" s="193"/>
      <c r="J937" s="193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</row>
    <row r="938" spans="1:26">
      <c r="A938" s="193"/>
      <c r="B938" s="193"/>
      <c r="C938" s="193"/>
      <c r="D938" s="193"/>
      <c r="E938" s="193"/>
      <c r="F938" s="193"/>
      <c r="G938" s="193"/>
      <c r="H938" s="193"/>
      <c r="I938" s="193"/>
      <c r="J938" s="193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</row>
    <row r="939" spans="1:26">
      <c r="A939" s="193"/>
      <c r="B939" s="193"/>
      <c r="C939" s="193"/>
      <c r="D939" s="193"/>
      <c r="E939" s="193"/>
      <c r="F939" s="193"/>
      <c r="G939" s="193"/>
      <c r="H939" s="193"/>
      <c r="I939" s="193"/>
      <c r="J939" s="193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</row>
    <row r="940" spans="1:26">
      <c r="A940" s="193"/>
      <c r="B940" s="193"/>
      <c r="C940" s="193"/>
      <c r="D940" s="193"/>
      <c r="E940" s="193"/>
      <c r="F940" s="193"/>
      <c r="G940" s="193"/>
      <c r="H940" s="193"/>
      <c r="I940" s="193"/>
      <c r="J940" s="193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</row>
    <row r="941" spans="1:26">
      <c r="A941" s="193"/>
      <c r="B941" s="193"/>
      <c r="C941" s="193"/>
      <c r="D941" s="193"/>
      <c r="E941" s="193"/>
      <c r="F941" s="193"/>
      <c r="G941" s="193"/>
      <c r="H941" s="193"/>
      <c r="I941" s="193"/>
      <c r="J941" s="193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</row>
    <row r="942" spans="1:26">
      <c r="A942" s="193"/>
      <c r="B942" s="193"/>
      <c r="C942" s="193"/>
      <c r="D942" s="193"/>
      <c r="E942" s="193"/>
      <c r="F942" s="193"/>
      <c r="G942" s="193"/>
      <c r="H942" s="193"/>
      <c r="I942" s="193"/>
      <c r="J942" s="193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</row>
    <row r="943" spans="1:26">
      <c r="A943" s="193"/>
      <c r="B943" s="193"/>
      <c r="C943" s="193"/>
      <c r="D943" s="193"/>
      <c r="E943" s="193"/>
      <c r="F943" s="193"/>
      <c r="G943" s="193"/>
      <c r="H943" s="193"/>
      <c r="I943" s="193"/>
      <c r="J943" s="193"/>
      <c r="K943" s="193"/>
      <c r="L943" s="193"/>
      <c r="M943" s="193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3"/>
    </row>
    <row r="944" spans="1:26">
      <c r="A944" s="193"/>
      <c r="B944" s="193"/>
      <c r="C944" s="193"/>
      <c r="D944" s="193"/>
      <c r="E944" s="193"/>
      <c r="F944" s="193"/>
      <c r="G944" s="193"/>
      <c r="H944" s="193"/>
      <c r="I944" s="193"/>
      <c r="J944" s="193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</row>
    <row r="945" spans="1:26">
      <c r="A945" s="193"/>
      <c r="B945" s="193"/>
      <c r="C945" s="193"/>
      <c r="D945" s="193"/>
      <c r="E945" s="193"/>
      <c r="F945" s="193"/>
      <c r="G945" s="193"/>
      <c r="H945" s="193"/>
      <c r="I945" s="193"/>
      <c r="J945" s="193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</row>
    <row r="946" spans="1:26">
      <c r="A946" s="193"/>
      <c r="B946" s="193"/>
      <c r="C946" s="193"/>
      <c r="D946" s="193"/>
      <c r="E946" s="193"/>
      <c r="F946" s="193"/>
      <c r="G946" s="193"/>
      <c r="H946" s="193"/>
      <c r="I946" s="193"/>
      <c r="J946" s="193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</row>
    <row r="947" spans="1:26">
      <c r="A947" s="193"/>
      <c r="B947" s="193"/>
      <c r="C947" s="193"/>
      <c r="D947" s="193"/>
      <c r="E947" s="193"/>
      <c r="F947" s="193"/>
      <c r="G947" s="193"/>
      <c r="H947" s="193"/>
      <c r="I947" s="193"/>
      <c r="J947" s="193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</row>
    <row r="948" spans="1:26">
      <c r="A948" s="193"/>
      <c r="B948" s="193"/>
      <c r="C948" s="193"/>
      <c r="D948" s="193"/>
      <c r="E948" s="193"/>
      <c r="F948" s="193"/>
      <c r="G948" s="193"/>
      <c r="H948" s="193"/>
      <c r="I948" s="193"/>
      <c r="J948" s="193"/>
      <c r="K948" s="193"/>
      <c r="L948" s="193"/>
      <c r="M948" s="193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3"/>
    </row>
    <row r="949" spans="1:26">
      <c r="A949" s="193"/>
      <c r="B949" s="193"/>
      <c r="C949" s="193"/>
      <c r="D949" s="193"/>
      <c r="E949" s="193"/>
      <c r="F949" s="193"/>
      <c r="G949" s="193"/>
      <c r="H949" s="193"/>
      <c r="I949" s="193"/>
      <c r="J949" s="193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</row>
    <row r="950" spans="1:26">
      <c r="A950" s="193"/>
      <c r="B950" s="193"/>
      <c r="C950" s="193"/>
      <c r="D950" s="193"/>
      <c r="E950" s="193"/>
      <c r="F950" s="193"/>
      <c r="G950" s="193"/>
      <c r="H950" s="193"/>
      <c r="I950" s="193"/>
      <c r="J950" s="193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</row>
    <row r="951" spans="1:26">
      <c r="A951" s="193"/>
      <c r="B951" s="193"/>
      <c r="C951" s="193"/>
      <c r="D951" s="193"/>
      <c r="E951" s="193"/>
      <c r="F951" s="193"/>
      <c r="G951" s="193"/>
      <c r="H951" s="193"/>
      <c r="I951" s="193"/>
      <c r="J951" s="193"/>
      <c r="K951" s="193"/>
      <c r="L951" s="193"/>
      <c r="M951" s="193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3"/>
    </row>
    <row r="952" spans="1:26">
      <c r="A952" s="193"/>
      <c r="B952" s="193"/>
      <c r="C952" s="193"/>
      <c r="D952" s="193"/>
      <c r="E952" s="193"/>
      <c r="F952" s="193"/>
      <c r="G952" s="193"/>
      <c r="H952" s="193"/>
      <c r="I952" s="193"/>
      <c r="J952" s="193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</row>
    <row r="953" spans="1:26">
      <c r="A953" s="193"/>
      <c r="B953" s="193"/>
      <c r="C953" s="193"/>
      <c r="D953" s="193"/>
      <c r="E953" s="193"/>
      <c r="F953" s="193"/>
      <c r="G953" s="193"/>
      <c r="H953" s="193"/>
      <c r="I953" s="193"/>
      <c r="J953" s="193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</row>
    <row r="954" spans="1:26">
      <c r="A954" s="193"/>
      <c r="B954" s="193"/>
      <c r="C954" s="193"/>
      <c r="D954" s="193"/>
      <c r="E954" s="193"/>
      <c r="F954" s="193"/>
      <c r="G954" s="193"/>
      <c r="H954" s="193"/>
      <c r="I954" s="193"/>
      <c r="J954" s="193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</row>
    <row r="955" spans="1:26">
      <c r="A955" s="193"/>
      <c r="B955" s="193"/>
      <c r="C955" s="193"/>
      <c r="D955" s="193"/>
      <c r="E955" s="193"/>
      <c r="F955" s="193"/>
      <c r="G955" s="193"/>
      <c r="H955" s="193"/>
      <c r="I955" s="193"/>
      <c r="J955" s="193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</row>
    <row r="956" spans="1:26">
      <c r="A956" s="193"/>
      <c r="B956" s="193"/>
      <c r="C956" s="193"/>
      <c r="D956" s="193"/>
      <c r="E956" s="193"/>
      <c r="F956" s="193"/>
      <c r="G956" s="193"/>
      <c r="H956" s="193"/>
      <c r="I956" s="193"/>
      <c r="J956" s="193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</row>
    <row r="957" spans="1:26">
      <c r="A957" s="193"/>
      <c r="B957" s="193"/>
      <c r="C957" s="193"/>
      <c r="D957" s="193"/>
      <c r="E957" s="193"/>
      <c r="F957" s="193"/>
      <c r="G957" s="193"/>
      <c r="H957" s="193"/>
      <c r="I957" s="193"/>
      <c r="J957" s="193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</row>
    <row r="958" spans="1:26">
      <c r="A958" s="193"/>
      <c r="B958" s="193"/>
      <c r="C958" s="193"/>
      <c r="D958" s="193"/>
      <c r="E958" s="193"/>
      <c r="F958" s="193"/>
      <c r="G958" s="193"/>
      <c r="H958" s="193"/>
      <c r="I958" s="193"/>
      <c r="J958" s="193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</row>
    <row r="959" spans="1:26">
      <c r="A959" s="193"/>
      <c r="B959" s="193"/>
      <c r="C959" s="193"/>
      <c r="D959" s="193"/>
      <c r="E959" s="193"/>
      <c r="F959" s="193"/>
      <c r="G959" s="193"/>
      <c r="H959" s="193"/>
      <c r="I959" s="193"/>
      <c r="J959" s="193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</row>
    <row r="960" spans="1:26">
      <c r="A960" s="193"/>
      <c r="B960" s="193"/>
      <c r="C960" s="193"/>
      <c r="D960" s="193"/>
      <c r="E960" s="193"/>
      <c r="F960" s="193"/>
      <c r="G960" s="193"/>
      <c r="H960" s="193"/>
      <c r="I960" s="193"/>
      <c r="J960" s="193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</row>
    <row r="961" spans="1:26">
      <c r="A961" s="193"/>
      <c r="B961" s="193"/>
      <c r="C961" s="193"/>
      <c r="D961" s="193"/>
      <c r="E961" s="193"/>
      <c r="F961" s="193"/>
      <c r="G961" s="193"/>
      <c r="H961" s="193"/>
      <c r="I961" s="193"/>
      <c r="J961" s="193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</row>
    <row r="962" spans="1:26">
      <c r="A962" s="193"/>
      <c r="B962" s="193"/>
      <c r="C962" s="193"/>
      <c r="D962" s="193"/>
      <c r="E962" s="193"/>
      <c r="F962" s="193"/>
      <c r="G962" s="193"/>
      <c r="H962" s="193"/>
      <c r="I962" s="193"/>
      <c r="J962" s="193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</row>
    <row r="963" spans="1:26">
      <c r="A963" s="193"/>
      <c r="B963" s="193"/>
      <c r="C963" s="193"/>
      <c r="D963" s="193"/>
      <c r="E963" s="193"/>
      <c r="F963" s="193"/>
      <c r="G963" s="193"/>
      <c r="H963" s="193"/>
      <c r="I963" s="193"/>
      <c r="J963" s="193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</row>
    <row r="964" spans="1:26">
      <c r="A964" s="193"/>
      <c r="B964" s="193"/>
      <c r="C964" s="193"/>
      <c r="D964" s="193"/>
      <c r="E964" s="193"/>
      <c r="F964" s="193"/>
      <c r="G964" s="193"/>
      <c r="H964" s="193"/>
      <c r="I964" s="193"/>
      <c r="J964" s="193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</row>
    <row r="965" spans="1:26">
      <c r="A965" s="193"/>
      <c r="B965" s="193"/>
      <c r="C965" s="193"/>
      <c r="D965" s="193"/>
      <c r="E965" s="193"/>
      <c r="F965" s="193"/>
      <c r="G965" s="193"/>
      <c r="H965" s="193"/>
      <c r="I965" s="193"/>
      <c r="J965" s="193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</row>
    <row r="966" spans="1:26">
      <c r="A966" s="193"/>
      <c r="B966" s="193"/>
      <c r="C966" s="193"/>
      <c r="D966" s="193"/>
      <c r="E966" s="193"/>
      <c r="F966" s="193"/>
      <c r="G966" s="193"/>
      <c r="H966" s="193"/>
      <c r="I966" s="193"/>
      <c r="J966" s="193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</row>
    <row r="967" spans="1:26">
      <c r="A967" s="193"/>
      <c r="B967" s="193"/>
      <c r="C967" s="193"/>
      <c r="D967" s="193"/>
      <c r="E967" s="193"/>
      <c r="F967" s="193"/>
      <c r="G967" s="193"/>
      <c r="H967" s="193"/>
      <c r="I967" s="193"/>
      <c r="J967" s="193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</row>
    <row r="968" spans="1:26">
      <c r="A968" s="193"/>
      <c r="B968" s="193"/>
      <c r="C968" s="193"/>
      <c r="D968" s="193"/>
      <c r="E968" s="193"/>
      <c r="F968" s="193"/>
      <c r="G968" s="193"/>
      <c r="H968" s="193"/>
      <c r="I968" s="193"/>
      <c r="J968" s="193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</row>
    <row r="969" spans="1:26">
      <c r="A969" s="193"/>
      <c r="B969" s="193"/>
      <c r="C969" s="193"/>
      <c r="D969" s="193"/>
      <c r="E969" s="193"/>
      <c r="F969" s="193"/>
      <c r="G969" s="193"/>
      <c r="H969" s="193"/>
      <c r="I969" s="193"/>
      <c r="J969" s="193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</row>
    <row r="970" spans="1:26">
      <c r="A970" s="193"/>
      <c r="B970" s="193"/>
      <c r="C970" s="193"/>
      <c r="D970" s="193"/>
      <c r="E970" s="193"/>
      <c r="F970" s="193"/>
      <c r="G970" s="193"/>
      <c r="H970" s="193"/>
      <c r="I970" s="193"/>
      <c r="J970" s="193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</row>
    <row r="971" spans="1:26">
      <c r="A971" s="193"/>
      <c r="B971" s="193"/>
      <c r="C971" s="193"/>
      <c r="D971" s="193"/>
      <c r="E971" s="193"/>
      <c r="F971" s="193"/>
      <c r="G971" s="193"/>
      <c r="H971" s="193"/>
      <c r="I971" s="193"/>
      <c r="J971" s="193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</row>
    <row r="972" spans="1:26">
      <c r="A972" s="193"/>
      <c r="B972" s="193"/>
      <c r="C972" s="193"/>
      <c r="D972" s="193"/>
      <c r="E972" s="193"/>
      <c r="F972" s="193"/>
      <c r="G972" s="193"/>
      <c r="H972" s="193"/>
      <c r="I972" s="193"/>
      <c r="J972" s="193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</row>
    <row r="973" spans="1:26">
      <c r="A973" s="193"/>
      <c r="B973" s="193"/>
      <c r="C973" s="193"/>
      <c r="D973" s="193"/>
      <c r="E973" s="193"/>
      <c r="F973" s="193"/>
      <c r="G973" s="193"/>
      <c r="H973" s="193"/>
      <c r="I973" s="193"/>
      <c r="J973" s="193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</row>
    <row r="974" spans="1:26">
      <c r="A974" s="193"/>
      <c r="B974" s="193"/>
      <c r="C974" s="193"/>
      <c r="D974" s="193"/>
      <c r="E974" s="193"/>
      <c r="F974" s="193"/>
      <c r="G974" s="193"/>
      <c r="H974" s="193"/>
      <c r="I974" s="193"/>
      <c r="J974" s="193"/>
      <c r="K974" s="193"/>
      <c r="L974" s="193"/>
      <c r="M974" s="193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3"/>
    </row>
    <row r="975" spans="1:26">
      <c r="A975" s="193"/>
      <c r="B975" s="193"/>
      <c r="C975" s="193"/>
      <c r="D975" s="193"/>
      <c r="E975" s="193"/>
      <c r="F975" s="193"/>
      <c r="G975" s="193"/>
      <c r="H975" s="193"/>
      <c r="I975" s="193"/>
      <c r="J975" s="193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</row>
    <row r="976" spans="1:26">
      <c r="A976" s="193"/>
      <c r="B976" s="193"/>
      <c r="C976" s="193"/>
      <c r="D976" s="193"/>
      <c r="E976" s="193"/>
      <c r="F976" s="193"/>
      <c r="G976" s="193"/>
      <c r="H976" s="193"/>
      <c r="I976" s="193"/>
      <c r="J976" s="193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</row>
    <row r="977" spans="1:26">
      <c r="A977" s="193"/>
      <c r="B977" s="193"/>
      <c r="C977" s="193"/>
      <c r="D977" s="193"/>
      <c r="E977" s="193"/>
      <c r="F977" s="193"/>
      <c r="G977" s="193"/>
      <c r="H977" s="193"/>
      <c r="I977" s="193"/>
      <c r="J977" s="193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</row>
    <row r="978" spans="1:26">
      <c r="A978" s="193"/>
      <c r="B978" s="193"/>
      <c r="C978" s="193"/>
      <c r="D978" s="193"/>
      <c r="E978" s="193"/>
      <c r="F978" s="193"/>
      <c r="G978" s="193"/>
      <c r="H978" s="193"/>
      <c r="I978" s="193"/>
      <c r="J978" s="193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</row>
    <row r="979" spans="1:26">
      <c r="A979" s="193"/>
      <c r="B979" s="193"/>
      <c r="C979" s="193"/>
      <c r="D979" s="193"/>
      <c r="E979" s="193"/>
      <c r="F979" s="193"/>
      <c r="G979" s="193"/>
      <c r="H979" s="193"/>
      <c r="I979" s="193"/>
      <c r="J979" s="193"/>
      <c r="K979" s="193"/>
      <c r="L979" s="193"/>
      <c r="M979" s="193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3"/>
    </row>
    <row r="980" spans="1:26">
      <c r="A980" s="193"/>
      <c r="B980" s="193"/>
      <c r="C980" s="193"/>
      <c r="D980" s="193"/>
      <c r="E980" s="193"/>
      <c r="F980" s="193"/>
      <c r="G980" s="193"/>
      <c r="H980" s="193"/>
      <c r="I980" s="193"/>
      <c r="J980" s="193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</row>
    <row r="981" spans="1:26">
      <c r="A981" s="193"/>
      <c r="B981" s="193"/>
      <c r="C981" s="193"/>
      <c r="D981" s="193"/>
      <c r="E981" s="193"/>
      <c r="F981" s="193"/>
      <c r="G981" s="193"/>
      <c r="H981" s="193"/>
      <c r="I981" s="193"/>
      <c r="J981" s="193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</row>
    <row r="982" spans="1:26">
      <c r="A982" s="193"/>
      <c r="B982" s="193"/>
      <c r="C982" s="193"/>
      <c r="D982" s="193"/>
      <c r="E982" s="193"/>
      <c r="F982" s="193"/>
      <c r="G982" s="193"/>
      <c r="H982" s="193"/>
      <c r="I982" s="193"/>
      <c r="J982" s="193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</row>
    <row r="983" spans="1:26">
      <c r="A983" s="193"/>
      <c r="B983" s="193"/>
      <c r="C983" s="193"/>
      <c r="D983" s="193"/>
      <c r="E983" s="193"/>
      <c r="F983" s="193"/>
      <c r="G983" s="193"/>
      <c r="H983" s="193"/>
      <c r="I983" s="193"/>
      <c r="J983" s="193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</row>
    <row r="984" spans="1:26">
      <c r="A984" s="193"/>
      <c r="B984" s="193"/>
      <c r="C984" s="193"/>
      <c r="D984" s="193"/>
      <c r="E984" s="193"/>
      <c r="F984" s="193"/>
      <c r="G984" s="193"/>
      <c r="H984" s="193"/>
      <c r="I984" s="193"/>
      <c r="J984" s="193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</row>
    <row r="985" spans="1:26">
      <c r="A985" s="193"/>
      <c r="B985" s="193"/>
      <c r="C985" s="193"/>
      <c r="D985" s="193"/>
      <c r="E985" s="193"/>
      <c r="F985" s="193"/>
      <c r="G985" s="193"/>
      <c r="H985" s="193"/>
      <c r="I985" s="193"/>
      <c r="J985" s="193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</row>
    <row r="986" spans="1:26">
      <c r="A986" s="193"/>
      <c r="B986" s="193"/>
      <c r="C986" s="193"/>
      <c r="D986" s="193"/>
      <c r="E986" s="193"/>
      <c r="F986" s="193"/>
      <c r="G986" s="193"/>
      <c r="H986" s="193"/>
      <c r="I986" s="193"/>
      <c r="J986" s="193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</row>
    <row r="987" spans="1:26">
      <c r="A987" s="193"/>
      <c r="B987" s="193"/>
      <c r="C987" s="193"/>
      <c r="D987" s="193"/>
      <c r="E987" s="193"/>
      <c r="F987" s="193"/>
      <c r="G987" s="193"/>
      <c r="H987" s="193"/>
      <c r="I987" s="193"/>
      <c r="J987" s="193"/>
      <c r="K987" s="193"/>
      <c r="L987" s="193"/>
      <c r="M987" s="193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3"/>
    </row>
    <row r="988" spans="1:26">
      <c r="A988" s="193"/>
      <c r="B988" s="193"/>
      <c r="C988" s="193"/>
      <c r="D988" s="193"/>
      <c r="E988" s="193"/>
      <c r="F988" s="193"/>
      <c r="G988" s="193"/>
      <c r="H988" s="193"/>
      <c r="I988" s="193"/>
      <c r="J988" s="193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</row>
    <row r="989" spans="1:26">
      <c r="A989" s="193"/>
      <c r="B989" s="193"/>
      <c r="C989" s="193"/>
      <c r="D989" s="193"/>
      <c r="E989" s="193"/>
      <c r="F989" s="193"/>
      <c r="G989" s="193"/>
      <c r="H989" s="193"/>
      <c r="I989" s="193"/>
      <c r="J989" s="193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</row>
    <row r="990" spans="1:26">
      <c r="A990" s="193"/>
      <c r="B990" s="193"/>
      <c r="C990" s="193"/>
      <c r="D990" s="193"/>
      <c r="E990" s="193"/>
      <c r="F990" s="193"/>
      <c r="G990" s="193"/>
      <c r="H990" s="193"/>
      <c r="I990" s="193"/>
      <c r="J990" s="193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</row>
    <row r="991" spans="1:26">
      <c r="A991" s="193"/>
      <c r="B991" s="193"/>
      <c r="C991" s="193"/>
      <c r="D991" s="193"/>
      <c r="E991" s="193"/>
      <c r="F991" s="193"/>
      <c r="G991" s="193"/>
      <c r="H991" s="193"/>
      <c r="I991" s="193"/>
      <c r="J991" s="193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</row>
    <row r="992" spans="1:26">
      <c r="A992" s="193"/>
      <c r="B992" s="193"/>
      <c r="C992" s="193"/>
      <c r="D992" s="193"/>
      <c r="E992" s="193"/>
      <c r="F992" s="193"/>
      <c r="G992" s="193"/>
      <c r="H992" s="193"/>
      <c r="I992" s="193"/>
      <c r="J992" s="193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</row>
    <row r="993" spans="1:26">
      <c r="A993" s="193"/>
      <c r="B993" s="193"/>
      <c r="C993" s="193"/>
      <c r="D993" s="193"/>
      <c r="E993" s="193"/>
      <c r="F993" s="193"/>
      <c r="G993" s="193"/>
      <c r="H993" s="193"/>
      <c r="I993" s="193"/>
      <c r="J993" s="193"/>
      <c r="K993" s="193"/>
      <c r="L993" s="193"/>
      <c r="M993" s="193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3"/>
    </row>
    <row r="994" spans="1:26">
      <c r="A994" s="193"/>
      <c r="B994" s="193"/>
      <c r="C994" s="193"/>
      <c r="D994" s="193"/>
      <c r="E994" s="193"/>
      <c r="F994" s="193"/>
      <c r="G994" s="193"/>
      <c r="H994" s="193"/>
      <c r="I994" s="193"/>
      <c r="J994" s="193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</row>
    <row r="995" spans="1:26">
      <c r="A995" s="193"/>
      <c r="B995" s="193"/>
      <c r="C995" s="193"/>
      <c r="D995" s="193"/>
      <c r="E995" s="193"/>
      <c r="F995" s="193"/>
      <c r="G995" s="193"/>
      <c r="H995" s="193"/>
      <c r="I995" s="193"/>
      <c r="J995" s="193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</row>
    <row r="996" spans="1:26">
      <c r="A996" s="193"/>
      <c r="B996" s="193"/>
      <c r="C996" s="193"/>
      <c r="D996" s="193"/>
      <c r="E996" s="193"/>
      <c r="F996" s="193"/>
      <c r="G996" s="193"/>
      <c r="H996" s="193"/>
      <c r="I996" s="193"/>
      <c r="J996" s="193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</row>
    <row r="997" spans="1:26">
      <c r="A997" s="193"/>
      <c r="B997" s="193"/>
      <c r="C997" s="193"/>
      <c r="D997" s="193"/>
      <c r="E997" s="193"/>
      <c r="F997" s="193"/>
      <c r="G997" s="193"/>
      <c r="H997" s="193"/>
      <c r="I997" s="193"/>
      <c r="J997" s="193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</row>
    <row r="998" spans="1:26">
      <c r="A998" s="193"/>
      <c r="B998" s="193"/>
      <c r="C998" s="193"/>
      <c r="D998" s="193"/>
      <c r="E998" s="193"/>
      <c r="F998" s="193"/>
      <c r="G998" s="193"/>
      <c r="H998" s="193"/>
      <c r="I998" s="193"/>
      <c r="J998" s="193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</row>
    <row r="999" spans="1:26">
      <c r="A999" s="193"/>
      <c r="B999" s="193"/>
      <c r="C999" s="193"/>
      <c r="D999" s="193"/>
      <c r="E999" s="193"/>
      <c r="F999" s="193"/>
      <c r="G999" s="193"/>
      <c r="H999" s="193"/>
      <c r="I999" s="193"/>
      <c r="J999" s="193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</row>
    <row r="1000" spans="1:26">
      <c r="A1000" s="193"/>
      <c r="B1000" s="193"/>
      <c r="C1000" s="193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</row>
  </sheetData>
  <sheetProtection algorithmName="SHA-512" hashValue="zRUgVhblCF452rsXDzDYIU5BuXDsxiC3vsqFVqMH6UfW2qs9rVmVaF6RpuNiKp9keJYGbHZgfwk2WLj3VSUjVg==" saltValue="7CTzZB6vFsIq51KglGW81w==" spinCount="100000" sheet="1"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1198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32543657.120000001</v>
      </c>
      <c r="C10" s="32">
        <v>3918426.86</v>
      </c>
      <c r="D10" s="33">
        <v>110000</v>
      </c>
      <c r="E10" s="11">
        <v>36572083.980000004</v>
      </c>
      <c r="F10" s="12">
        <v>0.3742923462666875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4717098.09</v>
      </c>
      <c r="C14" s="32">
        <v>1059991.1100000001</v>
      </c>
      <c r="D14" s="33">
        <v>0</v>
      </c>
      <c r="E14" s="11">
        <v>5777089.2000000002</v>
      </c>
      <c r="F14" s="12">
        <v>5.912488532079381E-2</v>
      </c>
      <c r="G14" s="13"/>
      <c r="H14" s="20"/>
      <c r="I14" s="20"/>
    </row>
    <row r="15" spans="1:9">
      <c r="A15" s="19" t="s">
        <v>11</v>
      </c>
      <c r="B15" s="32">
        <v>203680.46000000002</v>
      </c>
      <c r="C15" s="32">
        <v>287744.04000000004</v>
      </c>
      <c r="D15" s="33">
        <v>0</v>
      </c>
      <c r="E15" s="11">
        <v>491424.5</v>
      </c>
      <c r="F15" s="12">
        <v>5.029421599778732E-3</v>
      </c>
      <c r="G15" s="13"/>
      <c r="H15" s="20"/>
      <c r="I15" s="20"/>
    </row>
    <row r="16" spans="1:9">
      <c r="A16" s="10" t="s">
        <v>12</v>
      </c>
      <c r="B16" s="32">
        <v>6616145.4300000006</v>
      </c>
      <c r="C16" s="32">
        <v>913134.52999999991</v>
      </c>
      <c r="D16" s="33">
        <v>0</v>
      </c>
      <c r="E16" s="11">
        <v>7529279.96</v>
      </c>
      <c r="F16" s="12">
        <v>7.7057459002563264E-2</v>
      </c>
      <c r="G16" s="13"/>
    </row>
    <row r="17" spans="1:7">
      <c r="A17" s="10" t="s">
        <v>13</v>
      </c>
      <c r="B17" s="32">
        <v>11398010.32</v>
      </c>
      <c r="C17" s="32">
        <v>4972124.2200000007</v>
      </c>
      <c r="D17" s="33">
        <v>30488.33</v>
      </c>
      <c r="E17" s="11">
        <v>16400622.869999999</v>
      </c>
      <c r="F17" s="12">
        <v>0.16785009073052537</v>
      </c>
      <c r="G17" s="13"/>
    </row>
    <row r="18" spans="1:7">
      <c r="A18" s="10" t="s">
        <v>14</v>
      </c>
      <c r="B18" s="32">
        <v>6553587.9199999999</v>
      </c>
      <c r="C18" s="32">
        <v>11182412.18</v>
      </c>
      <c r="D18" s="33">
        <v>0</v>
      </c>
      <c r="E18" s="11">
        <v>17736000.100000001</v>
      </c>
      <c r="F18" s="12">
        <v>0.18151683930414084</v>
      </c>
      <c r="G18" s="13"/>
    </row>
    <row r="19" spans="1:7">
      <c r="A19" s="10" t="s">
        <v>15</v>
      </c>
      <c r="B19" s="32">
        <v>4738.32</v>
      </c>
      <c r="C19" s="32">
        <v>2440335.87</v>
      </c>
      <c r="D19" s="33">
        <v>0</v>
      </c>
      <c r="E19" s="11">
        <v>2445074.19</v>
      </c>
      <c r="F19" s="12">
        <v>2.5023801101181336E-2</v>
      </c>
      <c r="G19" s="13"/>
    </row>
    <row r="20" spans="1:7" ht="13.5" thickBot="1">
      <c r="A20" s="10" t="s">
        <v>16</v>
      </c>
      <c r="B20" s="32">
        <v>0</v>
      </c>
      <c r="C20" s="34">
        <v>10758368.630000001</v>
      </c>
      <c r="D20" s="33">
        <v>0</v>
      </c>
      <c r="E20" s="21">
        <v>10758368.630000001</v>
      </c>
      <c r="F20" s="12">
        <v>0.11010515667432928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62036917.660000004</v>
      </c>
      <c r="C22" s="21">
        <v>35532537.439999998</v>
      </c>
      <c r="D22" s="24">
        <v>140488.33000000002</v>
      </c>
      <c r="E22" s="21">
        <v>97709943.429999992</v>
      </c>
      <c r="F22" s="25">
        <v>1</v>
      </c>
      <c r="G22" s="18"/>
    </row>
    <row r="23" spans="1:7" ht="12.75" customHeight="1">
      <c r="A23" s="39" t="s">
        <v>17</v>
      </c>
      <c r="B23" s="27">
        <v>62036917.659999989</v>
      </c>
      <c r="C23" s="27">
        <v>35532537.439999998</v>
      </c>
      <c r="D23" s="27">
        <v>140488.33000000002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JPl7qHXPIXrQ2DeEtoc0UsaQNbWHe32c8A9OwMnZKlv544BzHYUo7PS57Se7SMPSm9hBan0sfUiCg3T9C7sQOA==" saltValue="SXut7HTiRTcnLpdEBQ+LYw==" spinCount="100000" sheet="1"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42578125" style="1" customWidth="1"/>
    <col min="7" max="7" width="22.5703125" style="1" customWidth="1"/>
    <col min="8" max="16384" width="12.42578125" style="1"/>
  </cols>
  <sheetData>
    <row r="1" spans="1:9">
      <c r="B1" s="45"/>
      <c r="C1" s="43" t="s">
        <v>973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122851480.04000001</v>
      </c>
      <c r="C10" s="32">
        <v>4023144.49</v>
      </c>
      <c r="D10" s="33">
        <v>1581121.65</v>
      </c>
      <c r="E10" s="11">
        <v>128455746.18000001</v>
      </c>
      <c r="F10" s="12">
        <v>0.44439024691176587</v>
      </c>
      <c r="G10" s="13"/>
    </row>
    <row r="11" spans="1:9">
      <c r="A11" s="10" t="s">
        <v>7</v>
      </c>
      <c r="B11" s="32"/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316478.32</v>
      </c>
      <c r="C12" s="32">
        <v>0</v>
      </c>
      <c r="D12" s="33">
        <v>0</v>
      </c>
      <c r="E12" s="11">
        <v>316478.32</v>
      </c>
      <c r="F12" s="12">
        <v>1.0948508178835977E-3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25019697.73</v>
      </c>
      <c r="C14" s="32">
        <v>3445165</v>
      </c>
      <c r="D14" s="33">
        <v>990228</v>
      </c>
      <c r="E14" s="11">
        <v>29455090.73</v>
      </c>
      <c r="F14" s="12">
        <v>0.10189933445228122</v>
      </c>
      <c r="G14" s="13"/>
      <c r="H14" s="20"/>
      <c r="I14" s="20"/>
    </row>
    <row r="15" spans="1:9">
      <c r="A15" s="19" t="s">
        <v>11</v>
      </c>
      <c r="B15" s="32">
        <v>1262571.78</v>
      </c>
      <c r="C15" s="32">
        <v>239086.03</v>
      </c>
      <c r="D15" s="33">
        <v>0</v>
      </c>
      <c r="E15" s="11">
        <v>1501657.81</v>
      </c>
      <c r="F15" s="12">
        <v>5.1949570556990834E-3</v>
      </c>
      <c r="G15" s="13"/>
      <c r="H15" s="20"/>
      <c r="I15" s="20"/>
    </row>
    <row r="16" spans="1:9">
      <c r="A16" s="10" t="s">
        <v>12</v>
      </c>
      <c r="B16" s="32">
        <v>31021804.379999999</v>
      </c>
      <c r="C16" s="32">
        <v>2268872.85</v>
      </c>
      <c r="D16" s="33">
        <v>7463.36</v>
      </c>
      <c r="E16" s="11">
        <v>33298140.59</v>
      </c>
      <c r="F16" s="12">
        <v>0.11519429343205728</v>
      </c>
      <c r="G16" s="13"/>
    </row>
    <row r="17" spans="1:7">
      <c r="A17" s="10" t="s">
        <v>13</v>
      </c>
      <c r="B17" s="32">
        <v>37546359.93</v>
      </c>
      <c r="C17" s="32">
        <v>21497535.48</v>
      </c>
      <c r="D17" s="33">
        <v>2250463.7999999998</v>
      </c>
      <c r="E17" s="11">
        <v>61294359.209999993</v>
      </c>
      <c r="F17" s="12">
        <v>0.21204668715607289</v>
      </c>
      <c r="G17" s="13"/>
    </row>
    <row r="18" spans="1:7">
      <c r="A18" s="10" t="s">
        <v>14</v>
      </c>
      <c r="B18" s="32">
        <v>17877607.460000001</v>
      </c>
      <c r="C18" s="32">
        <v>14227595.050000001</v>
      </c>
      <c r="D18" s="33">
        <v>1219380.5900000001</v>
      </c>
      <c r="E18" s="11">
        <v>33324583.100000001</v>
      </c>
      <c r="F18" s="12">
        <v>0.11528577079992373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115349.31</v>
      </c>
      <c r="C20" s="34">
        <v>1299273</v>
      </c>
      <c r="D20" s="33">
        <v>0</v>
      </c>
      <c r="E20" s="21">
        <v>1414622.31</v>
      </c>
      <c r="F20" s="12">
        <v>4.8938593743163335E-3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236011348.95000002</v>
      </c>
      <c r="C22" s="21">
        <v>47000671.900000006</v>
      </c>
      <c r="D22" s="24">
        <v>6048657.3999999994</v>
      </c>
      <c r="E22" s="21">
        <v>289060678.25</v>
      </c>
      <c r="F22" s="25">
        <v>0.99999999999999989</v>
      </c>
      <c r="G22" s="18"/>
    </row>
    <row r="23" spans="1:7" ht="12.75" customHeight="1">
      <c r="A23" s="39" t="s">
        <v>17</v>
      </c>
      <c r="B23" s="27">
        <v>236011348.94999999</v>
      </c>
      <c r="C23" s="27">
        <v>47000671.899999999</v>
      </c>
      <c r="D23" s="27">
        <v>6048657.4000000013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aJXi1ldvBWrZ5pkD6DaxsWUoARAMvs3FeQZKVpOu+XKihj8GvKvDIMRsjjEooEdH87qRW8GaOnnazLYRzeHBxA==" saltValue="/vIIUaKZ2L8uWDpwvg9f8w==" spinCount="100000" sheet="1"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scale="94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 tint="0.59999389629810485"/>
    <pageSetUpPr fitToPage="1"/>
  </sheetPr>
  <dimension ref="A1:Z1000"/>
  <sheetViews>
    <sheetView zoomScaleNormal="100" workbookViewId="0"/>
  </sheetViews>
  <sheetFormatPr defaultColWidth="14.42578125" defaultRowHeight="15"/>
  <cols>
    <col min="1" max="1" width="31.5703125" customWidth="1"/>
    <col min="2" max="2" width="16" bestFit="1" customWidth="1"/>
    <col min="3" max="3" width="15.85546875" customWidth="1"/>
    <col min="4" max="4" width="15.7109375" customWidth="1"/>
    <col min="5" max="5" width="16.140625" customWidth="1"/>
    <col min="6" max="6" width="14.28515625" customWidth="1"/>
    <col min="7" max="7" width="22.85546875" customWidth="1"/>
    <col min="8" max="26" width="12.42578125" customWidth="1"/>
  </cols>
  <sheetData>
    <row r="1" spans="1:26" ht="12.75" customHeight="1">
      <c r="A1" s="161"/>
      <c r="B1" s="162"/>
      <c r="C1" s="163" t="s">
        <v>994</v>
      </c>
      <c r="D1" s="162"/>
      <c r="E1" s="162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6" ht="12.75" customHeight="1">
      <c r="A2" s="161"/>
      <c r="B2" s="162"/>
      <c r="C2" s="163" t="s">
        <v>0</v>
      </c>
      <c r="D2" s="162"/>
      <c r="E2" s="162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6" ht="12.75" customHeight="1">
      <c r="A3" s="161"/>
      <c r="B3" s="162"/>
      <c r="C3" s="163" t="s">
        <v>1</v>
      </c>
      <c r="D3" s="162"/>
      <c r="E3" s="162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26" ht="12.75" customHeight="1">
      <c r="A4" s="161"/>
      <c r="B4" s="162"/>
      <c r="C4" s="164" t="s">
        <v>1195</v>
      </c>
      <c r="D4" s="162"/>
      <c r="E4" s="162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</row>
    <row r="5" spans="1:26" ht="12.75" customHeight="1">
      <c r="A5" s="165"/>
      <c r="B5" s="166"/>
      <c r="C5" s="166"/>
      <c r="D5" s="166"/>
      <c r="E5" s="161"/>
      <c r="F5" s="192" t="s">
        <v>2</v>
      </c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</row>
    <row r="6" spans="1:26" ht="12.75" customHeight="1" thickBot="1">
      <c r="A6" s="165"/>
      <c r="B6" s="165"/>
      <c r="C6" s="165"/>
      <c r="D6" s="161"/>
      <c r="E6" s="161"/>
      <c r="F6" s="255" t="s">
        <v>1196</v>
      </c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</row>
    <row r="7" spans="1:26" ht="12.75" customHeight="1">
      <c r="A7" s="244"/>
      <c r="B7" s="245" t="s">
        <v>1187</v>
      </c>
      <c r="C7" s="245" t="s">
        <v>1188</v>
      </c>
      <c r="D7" s="246" t="s">
        <v>1189</v>
      </c>
      <c r="E7" s="247"/>
      <c r="F7" s="248" t="s">
        <v>1190</v>
      </c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</row>
    <row r="8" spans="1:26" ht="12.75" customHeight="1" thickBot="1">
      <c r="A8" s="249" t="s">
        <v>3</v>
      </c>
      <c r="B8" s="250" t="s">
        <v>1191</v>
      </c>
      <c r="C8" s="250" t="s">
        <v>1192</v>
      </c>
      <c r="D8" s="251" t="s">
        <v>1193</v>
      </c>
      <c r="E8" s="250" t="s">
        <v>4</v>
      </c>
      <c r="F8" s="252" t="s">
        <v>1194</v>
      </c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</row>
    <row r="9" spans="1:26" ht="12.75" customHeight="1">
      <c r="A9" s="168"/>
      <c r="B9" s="253"/>
      <c r="C9" s="253"/>
      <c r="D9" s="171"/>
      <c r="E9" s="172"/>
      <c r="F9" s="173"/>
      <c r="G9" s="174" t="s">
        <v>5</v>
      </c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</row>
    <row r="10" spans="1:26" ht="12.75" customHeight="1">
      <c r="A10" s="175" t="s">
        <v>6</v>
      </c>
      <c r="B10" s="297">
        <v>71001968</v>
      </c>
      <c r="C10" s="297">
        <v>3320094</v>
      </c>
      <c r="D10" s="298">
        <v>699136</v>
      </c>
      <c r="E10" s="176">
        <v>75021198</v>
      </c>
      <c r="F10" s="177">
        <v>0.37529511622086836</v>
      </c>
      <c r="G10" s="254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</row>
    <row r="11" spans="1:26" ht="12.75" customHeight="1">
      <c r="A11" s="175" t="s">
        <v>7</v>
      </c>
      <c r="B11" s="299">
        <v>0</v>
      </c>
      <c r="C11" s="297">
        <v>0</v>
      </c>
      <c r="D11" s="298">
        <v>0</v>
      </c>
      <c r="E11" s="176">
        <v>0</v>
      </c>
      <c r="F11" s="177">
        <v>0</v>
      </c>
      <c r="G11" s="254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</row>
    <row r="12" spans="1:26" ht="12.75" customHeight="1">
      <c r="A12" s="175" t="s">
        <v>8</v>
      </c>
      <c r="B12" s="297">
        <v>117342</v>
      </c>
      <c r="C12" s="297">
        <v>14830</v>
      </c>
      <c r="D12" s="298">
        <v>7212</v>
      </c>
      <c r="E12" s="176">
        <v>139384</v>
      </c>
      <c r="F12" s="177">
        <v>6.9727138294071913E-4</v>
      </c>
      <c r="G12" s="254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</row>
    <row r="13" spans="1:26" ht="12.75" customHeight="1">
      <c r="A13" s="175" t="s">
        <v>9</v>
      </c>
      <c r="B13" s="297">
        <v>0</v>
      </c>
      <c r="C13" s="297">
        <v>0</v>
      </c>
      <c r="D13" s="298"/>
      <c r="E13" s="179"/>
      <c r="F13" s="180"/>
      <c r="G13" s="254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</row>
    <row r="14" spans="1:26" ht="12.75" customHeight="1">
      <c r="A14" s="181" t="s">
        <v>10</v>
      </c>
      <c r="B14" s="297">
        <v>16590788</v>
      </c>
      <c r="C14" s="297">
        <v>5124268</v>
      </c>
      <c r="D14" s="298">
        <v>1490825</v>
      </c>
      <c r="E14" s="176">
        <v>23205881</v>
      </c>
      <c r="F14" s="177">
        <v>0.11608790633952074</v>
      </c>
      <c r="G14" s="254"/>
      <c r="H14" s="182"/>
      <c r="I14" s="182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</row>
    <row r="15" spans="1:26" ht="12.75" customHeight="1">
      <c r="A15" s="181" t="s">
        <v>11</v>
      </c>
      <c r="B15" s="297">
        <v>494435</v>
      </c>
      <c r="C15" s="297">
        <v>87315</v>
      </c>
      <c r="D15" s="298">
        <v>14946</v>
      </c>
      <c r="E15" s="176">
        <v>596696</v>
      </c>
      <c r="F15" s="177">
        <v>2.9849842529644389E-3</v>
      </c>
      <c r="G15" s="254"/>
      <c r="H15" s="182"/>
      <c r="I15" s="182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 ht="12.75" customHeight="1">
      <c r="A16" s="175" t="s">
        <v>12</v>
      </c>
      <c r="B16" s="297">
        <v>20959267</v>
      </c>
      <c r="C16" s="297">
        <v>2470848</v>
      </c>
      <c r="D16" s="298">
        <v>0</v>
      </c>
      <c r="E16" s="176">
        <v>23430115</v>
      </c>
      <c r="F16" s="177">
        <v>0.11720964162680141</v>
      </c>
      <c r="G16" s="254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</row>
    <row r="17" spans="1:26" ht="12.75" customHeight="1">
      <c r="A17" s="175" t="s">
        <v>13</v>
      </c>
      <c r="B17" s="297">
        <v>29125801</v>
      </c>
      <c r="C17" s="297">
        <v>20936033</v>
      </c>
      <c r="D17" s="298">
        <v>445948</v>
      </c>
      <c r="E17" s="176">
        <v>50507782</v>
      </c>
      <c r="F17" s="177">
        <v>0.25266623862429233</v>
      </c>
      <c r="G17" s="254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</row>
    <row r="18" spans="1:26" ht="12.75" customHeight="1">
      <c r="A18" s="175" t="s">
        <v>14</v>
      </c>
      <c r="B18" s="297">
        <v>9445877</v>
      </c>
      <c r="C18" s="297">
        <v>16815175</v>
      </c>
      <c r="D18" s="298">
        <v>659013</v>
      </c>
      <c r="E18" s="176">
        <v>26920065</v>
      </c>
      <c r="F18" s="177">
        <v>0.13466818968751113</v>
      </c>
      <c r="G18" s="254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</row>
    <row r="19" spans="1:26" ht="12.75" customHeight="1">
      <c r="A19" s="175" t="s">
        <v>15</v>
      </c>
      <c r="B19" s="297">
        <v>78091</v>
      </c>
      <c r="C19" s="297">
        <v>0</v>
      </c>
      <c r="D19" s="298">
        <v>0</v>
      </c>
      <c r="E19" s="176">
        <v>78091</v>
      </c>
      <c r="F19" s="177">
        <v>3.9065186510089895E-4</v>
      </c>
      <c r="G19" s="254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</row>
    <row r="20" spans="1:26" ht="12.75" customHeight="1" thickBot="1">
      <c r="A20" s="175" t="s">
        <v>16</v>
      </c>
      <c r="B20" s="300">
        <v>0</v>
      </c>
      <c r="C20" s="301">
        <v>0</v>
      </c>
      <c r="D20" s="302">
        <v>0</v>
      </c>
      <c r="E20" s="183">
        <v>0</v>
      </c>
      <c r="F20" s="177">
        <v>0</v>
      </c>
      <c r="G20" s="254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</row>
    <row r="21" spans="1:26" ht="12.75" customHeight="1">
      <c r="A21" s="184"/>
      <c r="B21" s="179"/>
      <c r="C21" s="179"/>
      <c r="D21" s="171"/>
      <c r="E21" s="179"/>
      <c r="F21" s="173"/>
      <c r="G21" s="254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</row>
    <row r="22" spans="1:26" ht="12.75" customHeight="1" thickBot="1">
      <c r="A22" s="185" t="s">
        <v>4</v>
      </c>
      <c r="B22" s="183">
        <v>147813569</v>
      </c>
      <c r="C22" s="183">
        <v>48768563</v>
      </c>
      <c r="D22" s="186">
        <v>3317080</v>
      </c>
      <c r="E22" s="183">
        <v>199899212</v>
      </c>
      <c r="F22" s="187">
        <v>1</v>
      </c>
      <c r="G22" s="254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</row>
    <row r="23" spans="1:26" ht="12.75" customHeight="1">
      <c r="A23" s="188" t="s">
        <v>17</v>
      </c>
      <c r="B23" s="189">
        <v>147813569</v>
      </c>
      <c r="C23" s="189">
        <v>48768563</v>
      </c>
      <c r="D23" s="189">
        <v>3317080</v>
      </c>
      <c r="E23" s="165"/>
      <c r="F23" s="190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</row>
    <row r="24" spans="1:26" ht="12.75" customHeight="1">
      <c r="A24" s="191"/>
      <c r="B24" s="165"/>
      <c r="C24" s="165"/>
      <c r="D24" s="165"/>
      <c r="E24" s="165"/>
      <c r="F24" s="190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</row>
    <row r="25" spans="1:26" ht="12.75" customHeight="1">
      <c r="A25" s="192" t="s">
        <v>18</v>
      </c>
      <c r="B25" s="254"/>
      <c r="C25" s="254">
        <v>0</v>
      </c>
      <c r="D25" s="254"/>
      <c r="E25" s="254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</row>
    <row r="26" spans="1:26" ht="12.75" customHeight="1">
      <c r="A26" s="161"/>
      <c r="B26" s="254"/>
      <c r="C26" s="254"/>
      <c r="D26" s="254"/>
      <c r="E26" s="254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</row>
    <row r="27" spans="1:26" ht="12.75" customHeight="1">
      <c r="A27" s="161"/>
      <c r="B27" s="254"/>
      <c r="C27" s="254"/>
      <c r="D27" s="254"/>
      <c r="E27" s="254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</row>
    <row r="28" spans="1:26" ht="12.75" customHeight="1">
      <c r="A28" s="161"/>
      <c r="B28" s="254"/>
      <c r="C28" s="254"/>
      <c r="D28" s="254"/>
      <c r="E28" s="254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</row>
    <row r="29" spans="1:26" ht="12.75" customHeight="1">
      <c r="A29" s="161"/>
      <c r="B29" s="254"/>
      <c r="C29" s="254"/>
      <c r="D29" s="254"/>
      <c r="E29" s="254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</row>
    <row r="30" spans="1:26" ht="12.75" customHeight="1">
      <c r="A30" s="161"/>
      <c r="B30" s="254"/>
      <c r="C30" s="254"/>
      <c r="D30" s="254"/>
      <c r="E30" s="254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</row>
    <row r="31" spans="1:26" ht="12.75" customHeight="1">
      <c r="A31" s="161"/>
      <c r="B31" s="254"/>
      <c r="C31" s="254"/>
      <c r="D31" s="254"/>
      <c r="E31" s="254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</row>
    <row r="32" spans="1:26" ht="12.75" customHeight="1">
      <c r="A32" s="161"/>
      <c r="B32" s="254"/>
      <c r="C32" s="254"/>
      <c r="D32" s="254"/>
      <c r="E32" s="254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</row>
    <row r="33" spans="1:26" ht="12.75" customHeight="1">
      <c r="A33" s="161"/>
      <c r="B33" s="254"/>
      <c r="C33" s="254"/>
      <c r="D33" s="254"/>
      <c r="E33" s="254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</row>
    <row r="34" spans="1:26" ht="12.75" customHeight="1">
      <c r="A34" s="161"/>
      <c r="B34" s="254"/>
      <c r="C34" s="254"/>
      <c r="D34" s="254"/>
      <c r="E34" s="254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</row>
    <row r="35" spans="1:26" ht="12.75" customHeight="1">
      <c r="A35" s="161"/>
      <c r="B35" s="254"/>
      <c r="C35" s="254"/>
      <c r="D35" s="254"/>
      <c r="E35" s="254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</row>
    <row r="36" spans="1:26" ht="12.75" customHeight="1">
      <c r="A36" s="161"/>
      <c r="B36" s="254"/>
      <c r="C36" s="254"/>
      <c r="D36" s="254"/>
      <c r="E36" s="254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</row>
    <row r="37" spans="1:26" ht="12.75" customHeight="1">
      <c r="A37" s="161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</row>
    <row r="38" spans="1:26" ht="12.75" customHeight="1">
      <c r="A38" s="161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</row>
    <row r="39" spans="1:26" ht="12.75" customHeight="1">
      <c r="A39" s="161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</row>
    <row r="40" spans="1:26" ht="12.75" customHeight="1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</row>
    <row r="41" spans="1:26" ht="12.75" customHeight="1">
      <c r="A41" s="161"/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</row>
    <row r="42" spans="1:26" ht="12.75" customHeight="1">
      <c r="A42" s="161"/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</row>
    <row r="43" spans="1:26" ht="12.75" customHeight="1">
      <c r="A43" s="161"/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</row>
    <row r="44" spans="1:26" ht="12.75" customHeight="1">
      <c r="A44" s="161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</row>
    <row r="45" spans="1:26" ht="12.75" customHeight="1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</row>
    <row r="46" spans="1:26" ht="12.75" customHeight="1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</row>
    <row r="47" spans="1:26" ht="12.75" customHeight="1">
      <c r="A47" s="161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</row>
    <row r="48" spans="1:26" ht="12.75" customHeight="1">
      <c r="A48" s="161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</row>
    <row r="49" spans="1:26" ht="12.75" customHeight="1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</row>
    <row r="50" spans="1:26" ht="12.75" customHeight="1">
      <c r="A50" s="161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</row>
    <row r="51" spans="1:26" ht="12.75" customHeight="1">
      <c r="A51" s="161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</row>
    <row r="52" spans="1:26" ht="12.75" customHeight="1">
      <c r="A52" s="161"/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</row>
    <row r="53" spans="1:26" ht="12.75" customHeight="1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</row>
    <row r="54" spans="1:26" ht="12.75" customHeight="1">
      <c r="A54" s="161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</row>
    <row r="55" spans="1:26" ht="12.75" customHeight="1">
      <c r="A55" s="161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</row>
    <row r="56" spans="1:26" ht="12.75" customHeight="1">
      <c r="A56" s="161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</row>
    <row r="57" spans="1:26" ht="12.75" customHeight="1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</row>
    <row r="58" spans="1:26" ht="12.75" customHeight="1">
      <c r="A58" s="161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</row>
    <row r="59" spans="1:26" ht="12.75" customHeight="1">
      <c r="A59" s="161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</row>
    <row r="60" spans="1:26" ht="12.75" customHeight="1">
      <c r="A60" s="161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</row>
    <row r="61" spans="1:26" ht="12.75" customHeight="1">
      <c r="A61" s="161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</row>
    <row r="62" spans="1:26" ht="12.75" customHeight="1">
      <c r="A62" s="161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</row>
    <row r="63" spans="1:26" ht="12.75" customHeight="1">
      <c r="A63" s="161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</row>
    <row r="64" spans="1:26" ht="12.75" customHeight="1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</row>
    <row r="65" spans="1:26" ht="12.75" customHeight="1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</row>
    <row r="66" spans="1:26" ht="12.75" customHeight="1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</row>
    <row r="67" spans="1:26" ht="12.75" customHeight="1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</row>
    <row r="68" spans="1:26" ht="12.75" customHeight="1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</row>
    <row r="69" spans="1:26" ht="12.75" customHeight="1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</row>
    <row r="70" spans="1:26" ht="12.75" customHeight="1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</row>
    <row r="71" spans="1:26" ht="12.75" customHeight="1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</row>
    <row r="72" spans="1:26" ht="12.75" customHeight="1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</row>
    <row r="73" spans="1:26" ht="12.75" customHeight="1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</row>
    <row r="74" spans="1:26" ht="12.75" customHeight="1">
      <c r="A74" s="161"/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</row>
    <row r="75" spans="1:26" ht="12.75" customHeight="1">
      <c r="A75" s="161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</row>
    <row r="76" spans="1:26" ht="12.75" customHeight="1">
      <c r="A76" s="161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</row>
    <row r="77" spans="1:26" ht="12.75" customHeight="1">
      <c r="A77" s="161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</row>
    <row r="78" spans="1:26" ht="12.75" customHeight="1">
      <c r="A78" s="161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</row>
    <row r="79" spans="1:26" ht="12.75" customHeight="1">
      <c r="A79" s="161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</row>
    <row r="80" spans="1:26" ht="12.75" customHeight="1">
      <c r="A80" s="161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</row>
    <row r="81" spans="1:26" ht="12.75" customHeight="1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</row>
    <row r="82" spans="1:26" ht="12.75" customHeight="1">
      <c r="A82" s="161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</row>
    <row r="83" spans="1:26" ht="12.75" customHeight="1">
      <c r="A83" s="161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</row>
    <row r="84" spans="1:26" ht="12.75" customHeight="1">
      <c r="A84" s="161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</row>
    <row r="85" spans="1:26" ht="12.75" customHeight="1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</row>
    <row r="86" spans="1:26" ht="12.75" customHeight="1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</row>
    <row r="87" spans="1:26" ht="12.75" customHeight="1">
      <c r="A87" s="161"/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</row>
    <row r="88" spans="1:26" ht="12.75" customHeight="1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</row>
    <row r="89" spans="1:26" ht="12.75" customHeight="1">
      <c r="A89" s="161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</row>
    <row r="90" spans="1:26" ht="12.75" customHeight="1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</row>
    <row r="91" spans="1:26" ht="12.75" customHeight="1">
      <c r="A91" s="161"/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</row>
    <row r="92" spans="1:26" ht="12.75" customHeight="1">
      <c r="A92" s="161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</row>
    <row r="93" spans="1:26" ht="12.75" customHeight="1">
      <c r="A93" s="161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</row>
    <row r="94" spans="1:26" ht="12.75" customHeight="1">
      <c r="A94" s="161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</row>
    <row r="95" spans="1:26" ht="12.75" customHeight="1">
      <c r="A95" s="161"/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</row>
    <row r="96" spans="1:26" ht="12.75" customHeight="1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</row>
    <row r="97" spans="1:26" ht="12.75" customHeight="1">
      <c r="A97" s="161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</row>
    <row r="98" spans="1:26" ht="12.75" customHeight="1">
      <c r="A98" s="161"/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</row>
    <row r="99" spans="1:26" ht="12.75" customHeight="1">
      <c r="A99" s="16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</row>
    <row r="100" spans="1:26" ht="12.75" customHeight="1">
      <c r="A100" s="16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</row>
    <row r="101" spans="1:26" ht="12.75" customHeight="1">
      <c r="A101" s="16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</row>
    <row r="102" spans="1:26" ht="12.75" customHeight="1">
      <c r="A102" s="16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</row>
    <row r="103" spans="1:26" ht="12.75" customHeight="1">
      <c r="A103" s="16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</row>
    <row r="104" spans="1:26" ht="12.75" customHeight="1">
      <c r="A104" s="16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</row>
    <row r="105" spans="1:26" ht="12.75" customHeight="1">
      <c r="A105" s="16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</row>
    <row r="106" spans="1:26" ht="12.75" customHeight="1">
      <c r="A106" s="16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</row>
    <row r="107" spans="1:26" ht="12.75" customHeight="1">
      <c r="A107" s="16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</row>
    <row r="108" spans="1:26" ht="12.75" customHeight="1">
      <c r="A108" s="161"/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</row>
    <row r="109" spans="1:26" ht="12.75" customHeight="1">
      <c r="A109" s="161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</row>
    <row r="110" spans="1:26" ht="12.75" customHeight="1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</row>
    <row r="111" spans="1:26" ht="12.75" customHeight="1">
      <c r="A111" s="161"/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</row>
    <row r="112" spans="1:26" ht="12.75" customHeight="1">
      <c r="A112" s="161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</row>
    <row r="113" spans="1:26" ht="12.75" customHeight="1">
      <c r="A113" s="161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</row>
    <row r="114" spans="1:26" ht="12.75" customHeight="1">
      <c r="A114" s="161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</row>
    <row r="115" spans="1:26" ht="12.75" customHeight="1">
      <c r="A115" s="161"/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</row>
    <row r="116" spans="1:26" ht="12.75" customHeight="1">
      <c r="A116" s="161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</row>
    <row r="117" spans="1:26" ht="12.75" customHeight="1">
      <c r="A117" s="161"/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</row>
    <row r="118" spans="1:26" ht="12.75" customHeight="1">
      <c r="A118" s="161"/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</row>
    <row r="119" spans="1:26" ht="12.75" customHeight="1">
      <c r="A119" s="161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</row>
    <row r="120" spans="1:26" ht="12.75" customHeight="1">
      <c r="A120" s="161"/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</row>
    <row r="121" spans="1:26" ht="12.75" customHeight="1">
      <c r="A121" s="161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</row>
    <row r="122" spans="1:26" ht="12.75" customHeight="1">
      <c r="A122" s="161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</row>
    <row r="123" spans="1:26" ht="12.75" customHeight="1">
      <c r="A123" s="161"/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</row>
    <row r="124" spans="1:26" ht="12.75" customHeight="1">
      <c r="A124" s="161"/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</row>
    <row r="125" spans="1:26" ht="12.75" customHeight="1">
      <c r="A125" s="161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</row>
    <row r="126" spans="1:26" ht="12.75" customHeight="1">
      <c r="A126" s="161"/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</row>
    <row r="127" spans="1:26" ht="12.75" customHeight="1">
      <c r="A127" s="161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</row>
    <row r="128" spans="1:26" ht="12.75" customHeight="1">
      <c r="A128" s="161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</row>
    <row r="129" spans="1:26" ht="12.75" customHeight="1">
      <c r="A129" s="161"/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</row>
    <row r="130" spans="1:26" ht="12.75" customHeight="1">
      <c r="A130" s="161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</row>
    <row r="131" spans="1:26" ht="12.75" customHeight="1">
      <c r="A131" s="161"/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</row>
    <row r="132" spans="1:26" ht="12.75" customHeight="1">
      <c r="A132" s="161"/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</row>
    <row r="133" spans="1:26" ht="12.75" customHeight="1">
      <c r="A133" s="161"/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</row>
    <row r="134" spans="1:26" ht="12.75" customHeight="1">
      <c r="A134" s="161"/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</row>
    <row r="135" spans="1:26" ht="12.75" customHeight="1">
      <c r="A135" s="161"/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</row>
    <row r="136" spans="1:26" ht="12.75" customHeight="1">
      <c r="A136" s="161"/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</row>
    <row r="137" spans="1:26" ht="12.75" customHeight="1">
      <c r="A137" s="161"/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</row>
    <row r="138" spans="1:26" ht="12.75" customHeight="1">
      <c r="A138" s="161"/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</row>
    <row r="139" spans="1:26" ht="12.75" customHeight="1">
      <c r="A139" s="161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</row>
    <row r="140" spans="1:26" ht="12.75" customHeight="1">
      <c r="A140" s="161"/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</row>
    <row r="141" spans="1:26" ht="12.75" customHeight="1">
      <c r="A141" s="161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</row>
    <row r="142" spans="1:26" ht="12.75" customHeight="1">
      <c r="A142" s="161"/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</row>
    <row r="143" spans="1:26" ht="12.75" customHeight="1">
      <c r="A143" s="161"/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</row>
    <row r="144" spans="1:26" ht="12.75" customHeight="1">
      <c r="A144" s="161"/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</row>
    <row r="145" spans="1:26" ht="12.75" customHeight="1">
      <c r="A145" s="161"/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</row>
    <row r="146" spans="1:26" ht="12.75" customHeight="1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</row>
    <row r="147" spans="1:26" ht="12.75" customHeight="1">
      <c r="A147" s="161"/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</row>
    <row r="148" spans="1:26" ht="12.75" customHeight="1">
      <c r="A148" s="161"/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</row>
    <row r="149" spans="1:26" ht="12.75" customHeight="1">
      <c r="A149" s="161"/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</row>
    <row r="150" spans="1:26" ht="12.75" customHeight="1">
      <c r="A150" s="161"/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</row>
    <row r="151" spans="1:26" ht="12.75" customHeight="1">
      <c r="A151" s="161"/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</row>
    <row r="152" spans="1:26" ht="12.75" customHeight="1">
      <c r="A152" s="161"/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</row>
    <row r="153" spans="1:26" ht="12.75" customHeight="1">
      <c r="A153" s="161"/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</row>
    <row r="154" spans="1:26" ht="12.75" customHeight="1">
      <c r="A154" s="161"/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</row>
    <row r="155" spans="1:26" ht="12.75" customHeight="1">
      <c r="A155" s="161"/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</row>
    <row r="156" spans="1:26" ht="12.75" customHeight="1">
      <c r="A156" s="161"/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</row>
    <row r="157" spans="1:26" ht="12.75" customHeight="1">
      <c r="A157" s="161"/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</row>
    <row r="158" spans="1:26" ht="12.75" customHeight="1">
      <c r="A158" s="161"/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</row>
    <row r="159" spans="1:26" ht="12.75" customHeight="1">
      <c r="A159" s="161"/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</row>
    <row r="160" spans="1:26" ht="12.75" customHeight="1">
      <c r="A160" s="161"/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</row>
    <row r="161" spans="1:26" ht="12.75" customHeight="1">
      <c r="A161" s="161"/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</row>
    <row r="162" spans="1:26" ht="12.75" customHeight="1">
      <c r="A162" s="161"/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</row>
    <row r="163" spans="1:26" ht="12.75" customHeight="1">
      <c r="A163" s="161"/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</row>
    <row r="164" spans="1:26" ht="12.75" customHeight="1">
      <c r="A164" s="161"/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</row>
    <row r="165" spans="1:26" ht="12.75" customHeight="1">
      <c r="A165" s="161"/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</row>
    <row r="166" spans="1:26" ht="12.75" customHeight="1">
      <c r="A166" s="161"/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</row>
    <row r="167" spans="1:26" ht="12.75" customHeight="1">
      <c r="A167" s="161"/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</row>
    <row r="168" spans="1:26" ht="12.75" customHeight="1">
      <c r="A168" s="161"/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</row>
    <row r="169" spans="1:26" ht="12.75" customHeight="1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</row>
    <row r="170" spans="1:26" ht="12.75" customHeight="1">
      <c r="A170" s="161"/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</row>
    <row r="171" spans="1:26" ht="12.75" customHeight="1">
      <c r="A171" s="161"/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</row>
    <row r="172" spans="1:26" ht="12.75" customHeight="1">
      <c r="A172" s="161"/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</row>
    <row r="173" spans="1:26" ht="12.75" customHeight="1">
      <c r="A173" s="161"/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</row>
    <row r="174" spans="1:26" ht="12.75" customHeight="1">
      <c r="A174" s="161"/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</row>
    <row r="175" spans="1:26" ht="12.75" customHeight="1">
      <c r="A175" s="161"/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</row>
    <row r="176" spans="1:26" ht="12.75" customHeight="1">
      <c r="A176" s="161"/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</row>
    <row r="177" spans="1:26" ht="12.75" customHeight="1">
      <c r="A177" s="161"/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</row>
    <row r="178" spans="1:26" ht="12.75" customHeight="1">
      <c r="A178" s="161"/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</row>
    <row r="179" spans="1:26" ht="12.75" customHeight="1">
      <c r="A179" s="161"/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</row>
    <row r="180" spans="1:26" ht="12.75" customHeight="1">
      <c r="A180" s="161"/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</row>
    <row r="181" spans="1:26" ht="12.75" customHeight="1">
      <c r="A181" s="161"/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</row>
    <row r="182" spans="1:26" ht="12.75" customHeight="1">
      <c r="A182" s="161"/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</row>
    <row r="183" spans="1:26" ht="12.75" customHeight="1">
      <c r="A183" s="161"/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</row>
    <row r="184" spans="1:26" ht="12.75" customHeight="1">
      <c r="A184" s="161"/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</row>
    <row r="185" spans="1:26" ht="12.75" customHeight="1">
      <c r="A185" s="161"/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</row>
    <row r="186" spans="1:26" ht="12.75" customHeight="1">
      <c r="A186" s="161"/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</row>
    <row r="187" spans="1:26" ht="12.75" customHeight="1">
      <c r="A187" s="161"/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</row>
    <row r="188" spans="1:26" ht="12.75" customHeight="1">
      <c r="A188" s="161"/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</row>
    <row r="189" spans="1:26" ht="12.75" customHeight="1">
      <c r="A189" s="161"/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</row>
    <row r="190" spans="1:26" ht="12.75" customHeight="1">
      <c r="A190" s="161"/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</row>
    <row r="191" spans="1:26" ht="12.75" customHeight="1">
      <c r="A191" s="161"/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</row>
    <row r="192" spans="1:26" ht="12.75" customHeight="1">
      <c r="A192" s="161"/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</row>
    <row r="193" spans="1:26" ht="12.75" customHeight="1">
      <c r="A193" s="161"/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</row>
    <row r="194" spans="1:26" ht="12.75" customHeight="1">
      <c r="A194" s="161"/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</row>
    <row r="195" spans="1:26" ht="12.75" customHeight="1">
      <c r="A195" s="161"/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</row>
    <row r="196" spans="1:26" ht="12.75" customHeight="1">
      <c r="A196" s="161"/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</row>
    <row r="197" spans="1:26" ht="12.75" customHeight="1">
      <c r="A197" s="161"/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</row>
    <row r="198" spans="1:26" ht="12.75" customHeight="1">
      <c r="A198" s="161"/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</row>
    <row r="199" spans="1:26" ht="12.75" customHeight="1">
      <c r="A199" s="161"/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</row>
    <row r="200" spans="1:26" ht="12.75" customHeight="1">
      <c r="A200" s="161"/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</row>
    <row r="201" spans="1:26" ht="12.75" customHeight="1">
      <c r="A201" s="161"/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</row>
    <row r="202" spans="1:26" ht="12.75" customHeight="1">
      <c r="A202" s="161"/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</row>
    <row r="203" spans="1:26" ht="12.75" customHeight="1">
      <c r="A203" s="161"/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</row>
    <row r="204" spans="1:26" ht="12.75" customHeight="1">
      <c r="A204" s="161"/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</row>
    <row r="205" spans="1:26" ht="12.75" customHeight="1">
      <c r="A205" s="161"/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</row>
    <row r="206" spans="1:26" ht="12.75" customHeight="1">
      <c r="A206" s="161"/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</row>
    <row r="207" spans="1:26" ht="12.75" customHeight="1">
      <c r="A207" s="161"/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</row>
    <row r="208" spans="1:26" ht="12.75" customHeight="1">
      <c r="A208" s="161"/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</row>
    <row r="209" spans="1:26" ht="12.75" customHeight="1">
      <c r="A209" s="161"/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</row>
    <row r="210" spans="1:26" ht="12.75" customHeight="1">
      <c r="A210" s="161"/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</row>
    <row r="211" spans="1:26" ht="12.75" customHeight="1">
      <c r="A211" s="161"/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</row>
    <row r="212" spans="1:26" ht="12.75" customHeight="1">
      <c r="A212" s="161"/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</row>
    <row r="213" spans="1:26" ht="12.75" customHeight="1">
      <c r="A213" s="161"/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</row>
    <row r="214" spans="1:26" ht="12.75" customHeight="1">
      <c r="A214" s="161"/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</row>
    <row r="215" spans="1:26" ht="12.75" customHeight="1">
      <c r="A215" s="161"/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</row>
    <row r="216" spans="1:26" ht="12.75" customHeight="1">
      <c r="A216" s="161"/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</row>
    <row r="217" spans="1:26" ht="12.75" customHeight="1">
      <c r="A217" s="161"/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</row>
    <row r="218" spans="1:26" ht="12.75" customHeight="1">
      <c r="A218" s="161"/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</row>
    <row r="219" spans="1:26" ht="12.75" customHeight="1">
      <c r="A219" s="161"/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</row>
    <row r="220" spans="1:26" ht="12.75" customHeight="1">
      <c r="A220" s="161"/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</row>
    <row r="221" spans="1:26" ht="12.75" customHeight="1">
      <c r="A221" s="161"/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</row>
    <row r="222" spans="1:26" ht="12.75" customHeight="1">
      <c r="A222" s="161"/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</row>
    <row r="223" spans="1:26" ht="12.75" customHeight="1">
      <c r="A223" s="161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</row>
    <row r="224" spans="1:26" ht="12.75" customHeight="1">
      <c r="A224" s="161"/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</row>
    <row r="225" spans="1:26" ht="12.75" customHeight="1">
      <c r="A225" s="161"/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</row>
    <row r="226" spans="1:26" ht="12.75" customHeight="1">
      <c r="A226" s="161"/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</row>
    <row r="227" spans="1:26" ht="12.75" customHeight="1">
      <c r="A227" s="161"/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</row>
    <row r="228" spans="1:26" ht="12.75" customHeight="1">
      <c r="A228" s="161"/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</row>
    <row r="229" spans="1:26" ht="12.75" customHeight="1">
      <c r="A229" s="161"/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</row>
    <row r="230" spans="1:26" ht="12.75" customHeight="1">
      <c r="A230" s="161"/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</row>
    <row r="231" spans="1:26" ht="12.75" customHeight="1">
      <c r="A231" s="161"/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</row>
    <row r="232" spans="1:26" ht="12.75" customHeight="1">
      <c r="A232" s="161"/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</row>
    <row r="233" spans="1:26" ht="12.75" customHeight="1">
      <c r="A233" s="161"/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</row>
    <row r="234" spans="1:26" ht="12.75" customHeight="1">
      <c r="A234" s="161"/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</row>
    <row r="235" spans="1:26" ht="12.75" customHeight="1">
      <c r="A235" s="161"/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</row>
    <row r="236" spans="1:26" ht="12.75" customHeight="1">
      <c r="A236" s="161"/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</row>
    <row r="237" spans="1:26" ht="12.75" customHeight="1">
      <c r="A237" s="161"/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</row>
    <row r="238" spans="1:26" ht="12.75" customHeight="1">
      <c r="A238" s="161"/>
      <c r="B238" s="161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</row>
    <row r="239" spans="1:26" ht="12.75" customHeight="1">
      <c r="A239" s="161"/>
      <c r="B239" s="161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</row>
    <row r="240" spans="1:26" ht="12.75" customHeight="1">
      <c r="A240" s="161"/>
      <c r="B240" s="161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</row>
    <row r="241" spans="1:26" ht="12.75" customHeight="1">
      <c r="A241" s="161"/>
      <c r="B241" s="161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</row>
    <row r="242" spans="1:26" ht="12.75" customHeight="1">
      <c r="A242" s="161"/>
      <c r="B242" s="161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</row>
    <row r="243" spans="1:26" ht="12.75" customHeight="1">
      <c r="A243" s="161"/>
      <c r="B243" s="161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</row>
    <row r="244" spans="1:26" ht="12.75" customHeight="1">
      <c r="A244" s="161"/>
      <c r="B244" s="161"/>
      <c r="C244" s="161"/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</row>
    <row r="245" spans="1:26" ht="12.75" customHeight="1">
      <c r="A245" s="161"/>
      <c r="B245" s="161"/>
      <c r="C245" s="161"/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</row>
    <row r="246" spans="1:26" ht="12.75" customHeight="1">
      <c r="A246" s="161"/>
      <c r="B246" s="161"/>
      <c r="C246" s="161"/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</row>
    <row r="247" spans="1:26" ht="12.75" customHeight="1">
      <c r="A247" s="161"/>
      <c r="B247" s="161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</row>
    <row r="248" spans="1:26" ht="12.75" customHeight="1">
      <c r="A248" s="161"/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</row>
    <row r="249" spans="1:26" ht="12.75" customHeight="1">
      <c r="A249" s="161"/>
      <c r="B249" s="161"/>
      <c r="C249" s="161"/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</row>
    <row r="250" spans="1:26" ht="12.75" customHeight="1">
      <c r="A250" s="161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</row>
    <row r="251" spans="1:26" ht="12.75" customHeight="1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</row>
    <row r="252" spans="1:26" ht="12.75" customHeight="1">
      <c r="A252" s="161"/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</row>
    <row r="253" spans="1:26" ht="12.75" customHeight="1">
      <c r="A253" s="161"/>
      <c r="B253" s="161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</row>
    <row r="254" spans="1:26" ht="12.75" customHeight="1">
      <c r="A254" s="161"/>
      <c r="B254" s="161"/>
      <c r="C254" s="161"/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</row>
    <row r="255" spans="1:26" ht="12.75" customHeight="1">
      <c r="A255" s="161"/>
      <c r="B255" s="161"/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</row>
    <row r="256" spans="1:26" ht="12.75" customHeight="1">
      <c r="A256" s="161"/>
      <c r="B256" s="161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</row>
    <row r="257" spans="1:26" ht="12.75" customHeight="1">
      <c r="A257" s="161"/>
      <c r="B257" s="161"/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</row>
    <row r="258" spans="1:26" ht="12.75" customHeight="1">
      <c r="A258" s="161"/>
      <c r="B258" s="161"/>
      <c r="C258" s="161"/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</row>
    <row r="259" spans="1:26" ht="12.75" customHeight="1">
      <c r="A259" s="161"/>
      <c r="B259" s="161"/>
      <c r="C259" s="161"/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</row>
    <row r="260" spans="1:26" ht="12.75" customHeight="1">
      <c r="A260" s="161"/>
      <c r="B260" s="161"/>
      <c r="C260" s="161"/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</row>
    <row r="261" spans="1:26" ht="12.75" customHeight="1">
      <c r="A261" s="161"/>
      <c r="B261" s="161"/>
      <c r="C261" s="161"/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</row>
    <row r="262" spans="1:26" ht="12.75" customHeight="1">
      <c r="A262" s="161"/>
      <c r="B262" s="161"/>
      <c r="C262" s="161"/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</row>
    <row r="263" spans="1:26" ht="12.75" customHeight="1">
      <c r="A263" s="161"/>
      <c r="B263" s="161"/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</row>
    <row r="264" spans="1:26" ht="12.75" customHeight="1">
      <c r="A264" s="161"/>
      <c r="B264" s="161"/>
      <c r="C264" s="161"/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</row>
    <row r="265" spans="1:26" ht="12.75" customHeight="1">
      <c r="A265" s="161"/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</row>
    <row r="266" spans="1:26" ht="12.75" customHeight="1">
      <c r="A266" s="161"/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</row>
    <row r="267" spans="1:26" ht="12.75" customHeight="1">
      <c r="A267" s="161"/>
      <c r="B267" s="161"/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</row>
    <row r="268" spans="1:26" ht="12.75" customHeight="1">
      <c r="A268" s="161"/>
      <c r="B268" s="161"/>
      <c r="C268" s="161"/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</row>
    <row r="269" spans="1:26" ht="12.75" customHeight="1">
      <c r="A269" s="161"/>
      <c r="B269" s="161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</row>
    <row r="270" spans="1:26" ht="12.75" customHeight="1">
      <c r="A270" s="161"/>
      <c r="B270" s="161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</row>
    <row r="271" spans="1:26" ht="12.75" customHeight="1">
      <c r="A271" s="161"/>
      <c r="B271" s="161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</row>
    <row r="272" spans="1:26" ht="12.75" customHeight="1">
      <c r="A272" s="161"/>
      <c r="B272" s="161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</row>
    <row r="273" spans="1:26" ht="12.75" customHeight="1">
      <c r="A273" s="161"/>
      <c r="B273" s="161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</row>
    <row r="274" spans="1:26" ht="12.75" customHeight="1">
      <c r="A274" s="161"/>
      <c r="B274" s="161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</row>
    <row r="275" spans="1:26" ht="12.75" customHeight="1">
      <c r="A275" s="161"/>
      <c r="B275" s="161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</row>
    <row r="276" spans="1:26" ht="12.75" customHeight="1">
      <c r="A276" s="161"/>
      <c r="B276" s="161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</row>
    <row r="277" spans="1:26" ht="12.75" customHeight="1">
      <c r="A277" s="161"/>
      <c r="B277" s="161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</row>
    <row r="278" spans="1:26" ht="12.75" customHeight="1">
      <c r="A278" s="161"/>
      <c r="B278" s="161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</row>
    <row r="279" spans="1:26" ht="12.75" customHeight="1">
      <c r="A279" s="161"/>
      <c r="B279" s="161"/>
      <c r="C279" s="161"/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</row>
    <row r="280" spans="1:26" ht="12.75" customHeight="1">
      <c r="A280" s="161"/>
      <c r="B280" s="161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</row>
    <row r="281" spans="1:26" ht="12.75" customHeight="1">
      <c r="A281" s="161"/>
      <c r="B281" s="161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</row>
    <row r="282" spans="1:26" ht="12.75" customHeight="1">
      <c r="A282" s="161"/>
      <c r="B282" s="161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</row>
    <row r="283" spans="1:26" ht="12.75" customHeight="1">
      <c r="A283" s="161"/>
      <c r="B283" s="161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</row>
    <row r="284" spans="1:26" ht="12.75" customHeight="1">
      <c r="A284" s="161"/>
      <c r="B284" s="161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</row>
    <row r="285" spans="1:26" ht="12.75" customHeight="1">
      <c r="A285" s="161"/>
      <c r="B285" s="161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</row>
    <row r="286" spans="1:26" ht="12.75" customHeight="1">
      <c r="A286" s="161"/>
      <c r="B286" s="161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</row>
    <row r="287" spans="1:26" ht="12.75" customHeight="1">
      <c r="A287" s="161"/>
      <c r="B287" s="161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</row>
    <row r="288" spans="1:26" ht="12.75" customHeight="1">
      <c r="A288" s="161"/>
      <c r="B288" s="161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</row>
    <row r="289" spans="1:26" ht="12.75" customHeight="1">
      <c r="A289" s="161"/>
      <c r="B289" s="161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</row>
    <row r="290" spans="1:26" ht="12.75" customHeight="1">
      <c r="A290" s="161"/>
      <c r="B290" s="161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</row>
    <row r="291" spans="1:26" ht="12.75" customHeight="1">
      <c r="A291" s="161"/>
      <c r="B291" s="161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</row>
    <row r="292" spans="1:26" ht="12.75" customHeight="1">
      <c r="A292" s="161"/>
      <c r="B292" s="161"/>
      <c r="C292" s="161"/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</row>
    <row r="293" spans="1:26" ht="12.75" customHeight="1">
      <c r="A293" s="161"/>
      <c r="B293" s="161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</row>
    <row r="294" spans="1:26" ht="12.75" customHeight="1">
      <c r="A294" s="161"/>
      <c r="B294" s="161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</row>
    <row r="295" spans="1:26" ht="12.75" customHeight="1">
      <c r="A295" s="161"/>
      <c r="B295" s="161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</row>
    <row r="296" spans="1:26" ht="12.75" customHeight="1">
      <c r="A296" s="161"/>
      <c r="B296" s="161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</row>
    <row r="297" spans="1:26" ht="12.75" customHeight="1">
      <c r="A297" s="161"/>
      <c r="B297" s="161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</row>
    <row r="298" spans="1:26" ht="12.75" customHeight="1">
      <c r="A298" s="161"/>
      <c r="B298" s="161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</row>
    <row r="299" spans="1:26" ht="12.75" customHeight="1">
      <c r="A299" s="161"/>
      <c r="B299" s="161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</row>
    <row r="300" spans="1:26" ht="12.75" customHeight="1">
      <c r="A300" s="161"/>
      <c r="B300" s="161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</row>
    <row r="301" spans="1:26" ht="12.75" customHeight="1">
      <c r="A301" s="161"/>
      <c r="B301" s="161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</row>
    <row r="302" spans="1:26" ht="12.75" customHeight="1">
      <c r="A302" s="161"/>
      <c r="B302" s="161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</row>
    <row r="303" spans="1:26" ht="12.75" customHeight="1">
      <c r="A303" s="161"/>
      <c r="B303" s="161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</row>
    <row r="304" spans="1:26" ht="12.75" customHeight="1">
      <c r="A304" s="161"/>
      <c r="B304" s="161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</row>
    <row r="305" spans="1:26" ht="12.75" customHeight="1">
      <c r="A305" s="161"/>
      <c r="B305" s="161"/>
      <c r="C305" s="161"/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</row>
    <row r="306" spans="1:26" ht="12.75" customHeight="1">
      <c r="A306" s="161"/>
      <c r="B306" s="161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</row>
    <row r="307" spans="1:26" ht="12.75" customHeight="1">
      <c r="A307" s="161"/>
      <c r="B307" s="161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</row>
    <row r="308" spans="1:26" ht="12.75" customHeight="1">
      <c r="A308" s="161"/>
      <c r="B308" s="161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</row>
    <row r="309" spans="1:26" ht="12.75" customHeight="1">
      <c r="A309" s="161"/>
      <c r="B309" s="161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</row>
    <row r="310" spans="1:26" ht="12.75" customHeight="1">
      <c r="A310" s="161"/>
      <c r="B310" s="161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</row>
    <row r="311" spans="1:26" ht="12.75" customHeight="1">
      <c r="A311" s="161"/>
      <c r="B311" s="161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</row>
    <row r="312" spans="1:26" ht="12.75" customHeight="1">
      <c r="A312" s="161"/>
      <c r="B312" s="161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</row>
    <row r="313" spans="1:26" ht="12.75" customHeight="1">
      <c r="A313" s="161"/>
      <c r="B313" s="161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</row>
    <row r="314" spans="1:26" ht="12.75" customHeight="1">
      <c r="A314" s="161"/>
      <c r="B314" s="161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</row>
    <row r="315" spans="1:26" ht="12.75" customHeight="1">
      <c r="A315" s="161"/>
      <c r="B315" s="161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</row>
    <row r="316" spans="1:26" ht="12.75" customHeight="1">
      <c r="A316" s="161"/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</row>
    <row r="317" spans="1:26" ht="12.75" customHeight="1">
      <c r="A317" s="161"/>
      <c r="B317" s="161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</row>
    <row r="318" spans="1:26" ht="12.75" customHeight="1">
      <c r="A318" s="161"/>
      <c r="B318" s="161"/>
      <c r="C318" s="161"/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</row>
    <row r="319" spans="1:26" ht="12.75" customHeight="1">
      <c r="A319" s="161"/>
      <c r="B319" s="161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</row>
    <row r="320" spans="1:26" ht="12.75" customHeight="1">
      <c r="A320" s="161"/>
      <c r="B320" s="161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</row>
    <row r="321" spans="1:26" ht="12.75" customHeight="1">
      <c r="A321" s="161"/>
      <c r="B321" s="161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</row>
    <row r="322" spans="1:26" ht="12.75" customHeight="1">
      <c r="A322" s="161"/>
      <c r="B322" s="161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</row>
    <row r="323" spans="1:26" ht="12.75" customHeight="1">
      <c r="A323" s="161"/>
      <c r="B323" s="161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1"/>
      <c r="Y323" s="161"/>
      <c r="Z323" s="161"/>
    </row>
    <row r="324" spans="1:26" ht="12.75" customHeight="1">
      <c r="A324" s="161"/>
      <c r="B324" s="161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</row>
    <row r="325" spans="1:26" ht="12.75" customHeight="1">
      <c r="A325" s="161"/>
      <c r="B325" s="161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</row>
    <row r="326" spans="1:26" ht="12.75" customHeight="1">
      <c r="A326" s="161"/>
      <c r="B326" s="161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</row>
    <row r="327" spans="1:26" ht="12.75" customHeight="1">
      <c r="A327" s="161"/>
      <c r="B327" s="161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</row>
    <row r="328" spans="1:26" ht="12.75" customHeight="1">
      <c r="A328" s="161"/>
      <c r="B328" s="161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</row>
    <row r="329" spans="1:26" ht="12.75" customHeight="1">
      <c r="A329" s="161"/>
      <c r="B329" s="161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</row>
    <row r="330" spans="1:26" ht="12.75" customHeight="1">
      <c r="A330" s="161"/>
      <c r="B330" s="161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</row>
    <row r="331" spans="1:26" ht="12.75" customHeight="1">
      <c r="A331" s="161"/>
      <c r="B331" s="161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</row>
    <row r="332" spans="1:26" ht="12.75" customHeight="1">
      <c r="A332" s="161"/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</row>
    <row r="333" spans="1:26" ht="12.75" customHeight="1">
      <c r="A333" s="161"/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</row>
    <row r="334" spans="1:26" ht="12.75" customHeight="1">
      <c r="A334" s="161"/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</row>
    <row r="335" spans="1:26" ht="12.75" customHeight="1">
      <c r="A335" s="161"/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</row>
    <row r="336" spans="1:26" ht="12.75" customHeight="1">
      <c r="A336" s="161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</row>
    <row r="337" spans="1:26" ht="12.75" customHeight="1">
      <c r="A337" s="161"/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</row>
    <row r="338" spans="1:26" ht="12.75" customHeight="1">
      <c r="A338" s="161"/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</row>
    <row r="339" spans="1:26" ht="12.75" customHeight="1">
      <c r="A339" s="161"/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</row>
    <row r="340" spans="1:26" ht="12.75" customHeight="1">
      <c r="A340" s="161"/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</row>
    <row r="341" spans="1:26" ht="12.75" customHeight="1">
      <c r="A341" s="161"/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</row>
    <row r="342" spans="1:26" ht="12.75" customHeight="1">
      <c r="A342" s="161"/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</row>
    <row r="343" spans="1:26" ht="12.75" customHeight="1">
      <c r="A343" s="161"/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</row>
    <row r="344" spans="1:26" ht="12.75" customHeight="1">
      <c r="A344" s="161"/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</row>
    <row r="345" spans="1:26" ht="12.75" customHeight="1">
      <c r="A345" s="161"/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</row>
    <row r="346" spans="1:26" ht="12.75" customHeight="1">
      <c r="A346" s="161"/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</row>
    <row r="347" spans="1:26" ht="12.75" customHeight="1">
      <c r="A347" s="161"/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</row>
    <row r="348" spans="1:26" ht="12.75" customHeight="1">
      <c r="A348" s="161"/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</row>
    <row r="349" spans="1:26" ht="12.75" customHeight="1">
      <c r="A349" s="161"/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</row>
    <row r="350" spans="1:26" ht="12.75" customHeight="1">
      <c r="A350" s="161"/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</row>
    <row r="351" spans="1:26" ht="12.75" customHeight="1">
      <c r="A351" s="161"/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</row>
    <row r="352" spans="1:26" ht="12.75" customHeight="1">
      <c r="A352" s="161"/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</row>
    <row r="353" spans="1:26" ht="12.75" customHeight="1">
      <c r="A353" s="161"/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</row>
    <row r="354" spans="1:26" ht="12.75" customHeight="1">
      <c r="A354" s="161"/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</row>
    <row r="355" spans="1:26" ht="12.75" customHeight="1">
      <c r="A355" s="161"/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</row>
    <row r="356" spans="1:26" ht="12.75" customHeight="1">
      <c r="A356" s="161"/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</row>
    <row r="357" spans="1:26" ht="12.75" customHeight="1">
      <c r="A357" s="161"/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</row>
    <row r="358" spans="1:26" ht="12.75" customHeight="1">
      <c r="A358" s="161"/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</row>
    <row r="359" spans="1:26" ht="12.75" customHeight="1">
      <c r="A359" s="161"/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</row>
    <row r="360" spans="1:26" ht="12.75" customHeight="1">
      <c r="A360" s="161"/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</row>
    <row r="361" spans="1:26" ht="12.75" customHeight="1">
      <c r="A361" s="161"/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</row>
    <row r="362" spans="1:26" ht="12.75" customHeight="1">
      <c r="A362" s="161"/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</row>
    <row r="363" spans="1:26" ht="12.75" customHeight="1">
      <c r="A363" s="161"/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</row>
    <row r="364" spans="1:26" ht="12.75" customHeight="1">
      <c r="A364" s="161"/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</row>
    <row r="365" spans="1:26" ht="12.75" customHeight="1">
      <c r="A365" s="161"/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</row>
    <row r="366" spans="1:26" ht="12.75" customHeight="1">
      <c r="A366" s="161"/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</row>
    <row r="367" spans="1:26" ht="12.75" customHeight="1">
      <c r="A367" s="161"/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</row>
    <row r="368" spans="1:26" ht="12.75" customHeight="1">
      <c r="A368" s="161"/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</row>
    <row r="369" spans="1:26" ht="12.75" customHeight="1">
      <c r="A369" s="161"/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</row>
    <row r="370" spans="1:26" ht="12.75" customHeight="1">
      <c r="A370" s="161"/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</row>
    <row r="371" spans="1:26" ht="12.75" customHeight="1">
      <c r="A371" s="161"/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</row>
    <row r="372" spans="1:26" ht="12.75" customHeight="1">
      <c r="A372" s="161"/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</row>
    <row r="373" spans="1:26" ht="12.75" customHeight="1">
      <c r="A373" s="161"/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</row>
    <row r="374" spans="1:26" ht="12.75" customHeight="1">
      <c r="A374" s="161"/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</row>
    <row r="375" spans="1:26" ht="12.75" customHeight="1">
      <c r="A375" s="161"/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</row>
    <row r="376" spans="1:26" ht="12.75" customHeight="1">
      <c r="A376" s="161"/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</row>
    <row r="377" spans="1:26" ht="12.75" customHeight="1">
      <c r="A377" s="161"/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</row>
    <row r="378" spans="1:26" ht="12.75" customHeight="1">
      <c r="A378" s="161"/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</row>
    <row r="379" spans="1:26" ht="12.75" customHeight="1">
      <c r="A379" s="161"/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</row>
    <row r="380" spans="1:26" ht="12.75" customHeight="1">
      <c r="A380" s="161"/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</row>
    <row r="381" spans="1:26" ht="12.75" customHeight="1">
      <c r="A381" s="161"/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</row>
    <row r="382" spans="1:26" ht="12.75" customHeight="1">
      <c r="A382" s="161"/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</row>
    <row r="383" spans="1:26" ht="12.75" customHeight="1">
      <c r="A383" s="161"/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</row>
    <row r="384" spans="1:26" ht="12.75" customHeight="1">
      <c r="A384" s="161"/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</row>
    <row r="385" spans="1:26" ht="12.75" customHeight="1">
      <c r="A385" s="161"/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</row>
    <row r="386" spans="1:26" ht="12.75" customHeight="1">
      <c r="A386" s="161"/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</row>
    <row r="387" spans="1:26" ht="12.75" customHeight="1">
      <c r="A387" s="161"/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</row>
    <row r="388" spans="1:26" ht="12.75" customHeight="1">
      <c r="A388" s="161"/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</row>
    <row r="389" spans="1:26" ht="12.75" customHeight="1">
      <c r="A389" s="161"/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</row>
    <row r="390" spans="1:26" ht="12.75" customHeight="1">
      <c r="A390" s="161"/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</row>
    <row r="391" spans="1:26" ht="12.75" customHeight="1">
      <c r="A391" s="161"/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</row>
    <row r="392" spans="1:26" ht="12.75" customHeight="1">
      <c r="A392" s="161"/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</row>
    <row r="393" spans="1:26" ht="12.75" customHeight="1">
      <c r="A393" s="161"/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</row>
    <row r="394" spans="1:26" ht="12.75" customHeight="1">
      <c r="A394" s="161"/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</row>
    <row r="395" spans="1:26" ht="12.75" customHeight="1">
      <c r="A395" s="161"/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</row>
    <row r="396" spans="1:26" ht="12.75" customHeight="1">
      <c r="A396" s="161"/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</row>
    <row r="397" spans="1:26" ht="12.75" customHeight="1">
      <c r="A397" s="161"/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</row>
    <row r="398" spans="1:26" ht="12.75" customHeight="1">
      <c r="A398" s="161"/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</row>
    <row r="399" spans="1:26" ht="12.75" customHeight="1">
      <c r="A399" s="161"/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</row>
    <row r="400" spans="1:26" ht="12.75" customHeight="1">
      <c r="A400" s="161"/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</row>
    <row r="401" spans="1:26" ht="12.75" customHeight="1">
      <c r="A401" s="161"/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</row>
    <row r="402" spans="1:26" ht="12.75" customHeight="1">
      <c r="A402" s="161"/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</row>
    <row r="403" spans="1:26" ht="12.75" customHeight="1">
      <c r="A403" s="161"/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</row>
    <row r="404" spans="1:26" ht="12.75" customHeight="1">
      <c r="A404" s="161"/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</row>
    <row r="405" spans="1:26" ht="12.75" customHeight="1">
      <c r="A405" s="161"/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</row>
    <row r="406" spans="1:26" ht="12.75" customHeight="1">
      <c r="A406" s="161"/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</row>
    <row r="407" spans="1:26" ht="12.75" customHeight="1">
      <c r="A407" s="161"/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</row>
    <row r="408" spans="1:26" ht="12.75" customHeight="1">
      <c r="A408" s="161"/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</row>
    <row r="409" spans="1:26" ht="12.75" customHeight="1">
      <c r="A409" s="161"/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</row>
    <row r="410" spans="1:26" ht="12.75" customHeight="1">
      <c r="A410" s="161"/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</row>
    <row r="411" spans="1:26" ht="12.75" customHeight="1">
      <c r="A411" s="161"/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</row>
    <row r="412" spans="1:26" ht="12.75" customHeight="1">
      <c r="A412" s="161"/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</row>
    <row r="413" spans="1:26" ht="12.75" customHeight="1">
      <c r="A413" s="161"/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</row>
    <row r="414" spans="1:26" ht="12.75" customHeight="1">
      <c r="A414" s="161"/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</row>
    <row r="415" spans="1:26" ht="12.75" customHeight="1">
      <c r="A415" s="161"/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</row>
    <row r="416" spans="1:26" ht="12.75" customHeight="1">
      <c r="A416" s="161"/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</row>
    <row r="417" spans="1:26" ht="12.75" customHeight="1">
      <c r="A417" s="161"/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</row>
    <row r="418" spans="1:26" ht="12.75" customHeight="1">
      <c r="A418" s="161"/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</row>
    <row r="419" spans="1:26" ht="12.75" customHeight="1">
      <c r="A419" s="161"/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</row>
    <row r="420" spans="1:26" ht="12.75" customHeight="1">
      <c r="A420" s="161"/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</row>
    <row r="421" spans="1:26" ht="12.75" customHeight="1">
      <c r="A421" s="161"/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</row>
    <row r="422" spans="1:26" ht="12.75" customHeight="1">
      <c r="A422" s="161"/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</row>
    <row r="423" spans="1:26" ht="12.75" customHeight="1">
      <c r="A423" s="161"/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</row>
    <row r="424" spans="1:26" ht="12.75" customHeight="1">
      <c r="A424" s="161"/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</row>
    <row r="425" spans="1:26" ht="12.75" customHeight="1">
      <c r="A425" s="161"/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</row>
    <row r="426" spans="1:26" ht="12.75" customHeight="1">
      <c r="A426" s="161"/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</row>
    <row r="427" spans="1:26" ht="12.75" customHeight="1">
      <c r="A427" s="161"/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</row>
    <row r="428" spans="1:26" ht="12.75" customHeight="1">
      <c r="A428" s="161"/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</row>
    <row r="429" spans="1:26" ht="12.75" customHeight="1">
      <c r="A429" s="161"/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</row>
    <row r="430" spans="1:26" ht="12.75" customHeight="1">
      <c r="A430" s="161"/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</row>
    <row r="431" spans="1:26" ht="12.75" customHeight="1">
      <c r="A431" s="161"/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</row>
    <row r="432" spans="1:26" ht="12.75" customHeight="1">
      <c r="A432" s="161"/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</row>
    <row r="433" spans="1:26" ht="12.75" customHeight="1">
      <c r="A433" s="161"/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</row>
    <row r="434" spans="1:26" ht="12.75" customHeight="1">
      <c r="A434" s="161"/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</row>
    <row r="435" spans="1:26" ht="12.75" customHeight="1">
      <c r="A435" s="161"/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</row>
    <row r="436" spans="1:26" ht="12.75" customHeight="1">
      <c r="A436" s="161"/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</row>
    <row r="437" spans="1:26" ht="12.75" customHeight="1">
      <c r="A437" s="161"/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</row>
    <row r="438" spans="1:26" ht="12.75" customHeight="1">
      <c r="A438" s="161"/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</row>
    <row r="439" spans="1:26" ht="12.75" customHeight="1">
      <c r="A439" s="161"/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</row>
    <row r="440" spans="1:26" ht="12.75" customHeight="1">
      <c r="A440" s="161"/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</row>
    <row r="441" spans="1:26" ht="12.75" customHeight="1">
      <c r="A441" s="161"/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</row>
    <row r="442" spans="1:26" ht="12.75" customHeight="1">
      <c r="A442" s="161"/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</row>
    <row r="443" spans="1:26" ht="12.75" customHeight="1">
      <c r="A443" s="161"/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</row>
    <row r="444" spans="1:26" ht="12.75" customHeight="1">
      <c r="A444" s="161"/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</row>
    <row r="445" spans="1:26" ht="12.75" customHeight="1">
      <c r="A445" s="161"/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</row>
    <row r="446" spans="1:26" ht="12.75" customHeight="1">
      <c r="A446" s="161"/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</row>
    <row r="447" spans="1:26" ht="12.75" customHeight="1">
      <c r="A447" s="161"/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</row>
    <row r="448" spans="1:26" ht="12.75" customHeight="1">
      <c r="A448" s="161"/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</row>
    <row r="449" spans="1:26" ht="12.75" customHeight="1">
      <c r="A449" s="161"/>
      <c r="B449" s="161"/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</row>
    <row r="450" spans="1:26" ht="12.75" customHeight="1">
      <c r="A450" s="161"/>
      <c r="B450" s="161"/>
      <c r="C450" s="161"/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</row>
    <row r="451" spans="1:26" ht="12.75" customHeight="1">
      <c r="A451" s="161"/>
      <c r="B451" s="161"/>
      <c r="C451" s="161"/>
      <c r="D451" s="161"/>
      <c r="E451" s="161"/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</row>
    <row r="452" spans="1:26" ht="12.75" customHeight="1">
      <c r="A452" s="161"/>
      <c r="B452" s="161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</row>
    <row r="453" spans="1:26" ht="12.75" customHeight="1">
      <c r="A453" s="161"/>
      <c r="B453" s="161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</row>
    <row r="454" spans="1:26" ht="12.75" customHeight="1">
      <c r="A454" s="161"/>
      <c r="B454" s="161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</row>
    <row r="455" spans="1:26" ht="12.75" customHeight="1">
      <c r="A455" s="161"/>
      <c r="B455" s="161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</row>
    <row r="456" spans="1:26" ht="12.75" customHeight="1">
      <c r="A456" s="161"/>
      <c r="B456" s="161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</row>
    <row r="457" spans="1:26" ht="12.75" customHeight="1">
      <c r="A457" s="161"/>
      <c r="B457" s="161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</row>
    <row r="458" spans="1:26" ht="12.75" customHeight="1">
      <c r="A458" s="161"/>
      <c r="B458" s="161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</row>
    <row r="459" spans="1:26" ht="12.75" customHeight="1">
      <c r="A459" s="161"/>
      <c r="B459" s="161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</row>
    <row r="460" spans="1:26" ht="12.75" customHeight="1">
      <c r="A460" s="161"/>
      <c r="B460" s="161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</row>
    <row r="461" spans="1:26" ht="12.75" customHeight="1">
      <c r="A461" s="161"/>
      <c r="B461" s="161"/>
      <c r="C461" s="161"/>
      <c r="D461" s="161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</row>
    <row r="462" spans="1:26" ht="12.75" customHeight="1">
      <c r="A462" s="161"/>
      <c r="B462" s="161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</row>
    <row r="463" spans="1:26" ht="12.75" customHeight="1">
      <c r="A463" s="161"/>
      <c r="B463" s="161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</row>
    <row r="464" spans="1:26" ht="12.75" customHeight="1">
      <c r="A464" s="161"/>
      <c r="B464" s="161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</row>
    <row r="465" spans="1:26" ht="12.75" customHeight="1">
      <c r="A465" s="161"/>
      <c r="B465" s="161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</row>
    <row r="466" spans="1:26" ht="12.75" customHeight="1">
      <c r="A466" s="161"/>
      <c r="B466" s="161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</row>
    <row r="467" spans="1:26" ht="12.75" customHeight="1">
      <c r="A467" s="161"/>
      <c r="B467" s="161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</row>
    <row r="468" spans="1:26" ht="12.75" customHeight="1">
      <c r="A468" s="161"/>
      <c r="B468" s="161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</row>
    <row r="469" spans="1:26" ht="12.75" customHeight="1">
      <c r="A469" s="161"/>
      <c r="B469" s="161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</row>
    <row r="470" spans="1:26" ht="12.75" customHeight="1">
      <c r="A470" s="161"/>
      <c r="B470" s="161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</row>
    <row r="471" spans="1:26" ht="12.75" customHeight="1">
      <c r="A471" s="161"/>
      <c r="B471" s="161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</row>
    <row r="472" spans="1:26" ht="12.75" customHeight="1">
      <c r="A472" s="161"/>
      <c r="B472" s="161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</row>
    <row r="473" spans="1:26" ht="12.75" customHeight="1">
      <c r="A473" s="161"/>
      <c r="B473" s="161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</row>
    <row r="474" spans="1:26" ht="12.75" customHeight="1">
      <c r="A474" s="161"/>
      <c r="B474" s="161"/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</row>
    <row r="475" spans="1:26" ht="12.75" customHeight="1">
      <c r="A475" s="161"/>
      <c r="B475" s="161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</row>
    <row r="476" spans="1:26" ht="12.75" customHeight="1">
      <c r="A476" s="161"/>
      <c r="B476" s="161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</row>
    <row r="477" spans="1:26" ht="12.75" customHeight="1">
      <c r="A477" s="161"/>
      <c r="B477" s="161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</row>
    <row r="478" spans="1:26" ht="12.75" customHeight="1">
      <c r="A478" s="161"/>
      <c r="B478" s="161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</row>
    <row r="479" spans="1:26" ht="12.75" customHeight="1">
      <c r="A479" s="161"/>
      <c r="B479" s="161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</row>
    <row r="480" spans="1:26" ht="12.75" customHeight="1">
      <c r="A480" s="161"/>
      <c r="B480" s="161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</row>
    <row r="481" spans="1:26" ht="12.75" customHeight="1">
      <c r="A481" s="161"/>
      <c r="B481" s="161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</row>
    <row r="482" spans="1:26" ht="12.75" customHeight="1">
      <c r="A482" s="161"/>
      <c r="B482" s="161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</row>
    <row r="483" spans="1:26" ht="12.75" customHeight="1">
      <c r="A483" s="161"/>
      <c r="B483" s="161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</row>
    <row r="484" spans="1:26" ht="12.75" customHeight="1">
      <c r="A484" s="161"/>
      <c r="B484" s="161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</row>
    <row r="485" spans="1:26" ht="12.75" customHeight="1">
      <c r="A485" s="161"/>
      <c r="B485" s="161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</row>
    <row r="486" spans="1:26" ht="12.75" customHeight="1">
      <c r="A486" s="161"/>
      <c r="B486" s="161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</row>
    <row r="487" spans="1:26" ht="12.75" customHeight="1">
      <c r="A487" s="161"/>
      <c r="B487" s="161"/>
      <c r="C487" s="161"/>
      <c r="D487" s="161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</row>
    <row r="488" spans="1:26" ht="12.75" customHeight="1">
      <c r="A488" s="161"/>
      <c r="B488" s="161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</row>
    <row r="489" spans="1:26" ht="12.75" customHeight="1">
      <c r="A489" s="161"/>
      <c r="B489" s="161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</row>
    <row r="490" spans="1:26" ht="12.75" customHeight="1">
      <c r="A490" s="161"/>
      <c r="B490" s="161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</row>
    <row r="491" spans="1:26" ht="12.75" customHeight="1">
      <c r="A491" s="161"/>
      <c r="B491" s="161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</row>
    <row r="492" spans="1:26" ht="12.75" customHeight="1">
      <c r="A492" s="161"/>
      <c r="B492" s="161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</row>
    <row r="493" spans="1:26" ht="12.75" customHeight="1">
      <c r="A493" s="161"/>
      <c r="B493" s="161"/>
      <c r="C493" s="161"/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</row>
    <row r="494" spans="1:26" ht="12.75" customHeight="1">
      <c r="A494" s="161"/>
      <c r="B494" s="161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</row>
    <row r="495" spans="1:26" ht="12.75" customHeight="1">
      <c r="A495" s="161"/>
      <c r="B495" s="161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</row>
    <row r="496" spans="1:26" ht="12.75" customHeight="1">
      <c r="A496" s="161"/>
      <c r="B496" s="161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</row>
    <row r="497" spans="1:26" ht="12.75" customHeight="1">
      <c r="A497" s="161"/>
      <c r="B497" s="161"/>
      <c r="C497" s="161"/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</row>
    <row r="498" spans="1:26" ht="12.75" customHeight="1">
      <c r="A498" s="161"/>
      <c r="B498" s="161"/>
      <c r="C498" s="161"/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</row>
    <row r="499" spans="1:26" ht="12.75" customHeight="1">
      <c r="A499" s="161"/>
      <c r="B499" s="161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</row>
    <row r="500" spans="1:26" ht="12.75" customHeight="1">
      <c r="A500" s="161"/>
      <c r="B500" s="161"/>
      <c r="C500" s="161"/>
      <c r="D500" s="161"/>
      <c r="E500" s="161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</row>
    <row r="501" spans="1:26" ht="12.75" customHeight="1">
      <c r="A501" s="161"/>
      <c r="B501" s="161"/>
      <c r="C501" s="161"/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</row>
    <row r="502" spans="1:26" ht="12.75" customHeight="1">
      <c r="A502" s="161"/>
      <c r="B502" s="161"/>
      <c r="C502" s="161"/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</row>
    <row r="503" spans="1:26" ht="12.75" customHeight="1">
      <c r="A503" s="161"/>
      <c r="B503" s="161"/>
      <c r="C503" s="161"/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</row>
    <row r="504" spans="1:26" ht="12.75" customHeight="1">
      <c r="A504" s="161"/>
      <c r="B504" s="161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</row>
    <row r="505" spans="1:26" ht="12.75" customHeight="1">
      <c r="A505" s="161"/>
      <c r="B505" s="161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</row>
    <row r="506" spans="1:26" ht="12.75" customHeight="1">
      <c r="A506" s="161"/>
      <c r="B506" s="161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</row>
    <row r="507" spans="1:26" ht="12.75" customHeight="1">
      <c r="A507" s="161"/>
      <c r="B507" s="161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</row>
    <row r="508" spans="1:26" ht="12.75" customHeight="1">
      <c r="A508" s="161"/>
      <c r="B508" s="161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</row>
    <row r="509" spans="1:26" ht="12.75" customHeight="1">
      <c r="A509" s="161"/>
      <c r="B509" s="161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</row>
    <row r="510" spans="1:26" ht="12.75" customHeight="1">
      <c r="A510" s="161"/>
      <c r="B510" s="161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</row>
    <row r="511" spans="1:26" ht="12.75" customHeight="1">
      <c r="A511" s="161"/>
      <c r="B511" s="161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</row>
    <row r="512" spans="1:26" ht="12.75" customHeight="1">
      <c r="A512" s="161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</row>
    <row r="513" spans="1:26" ht="12.75" customHeight="1">
      <c r="A513" s="161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</row>
    <row r="514" spans="1:26" ht="12.75" customHeight="1">
      <c r="A514" s="161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</row>
    <row r="515" spans="1:26" ht="12.75" customHeight="1">
      <c r="A515" s="161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</row>
    <row r="516" spans="1:26" ht="12.75" customHeight="1">
      <c r="A516" s="161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</row>
    <row r="517" spans="1:26" ht="12.75" customHeight="1">
      <c r="A517" s="161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</row>
    <row r="518" spans="1:26" ht="12.75" customHeight="1">
      <c r="A518" s="161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</row>
    <row r="519" spans="1:26" ht="12.75" customHeight="1">
      <c r="A519" s="161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</row>
    <row r="520" spans="1:26" ht="12.75" customHeight="1">
      <c r="A520" s="161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</row>
    <row r="521" spans="1:26" ht="12.75" customHeight="1">
      <c r="A521" s="161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</row>
    <row r="522" spans="1:26" ht="12.75" customHeight="1">
      <c r="A522" s="161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</row>
    <row r="523" spans="1:26" ht="12.75" customHeight="1">
      <c r="A523" s="161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</row>
    <row r="524" spans="1:26" ht="12.75" customHeight="1">
      <c r="A524" s="161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</row>
    <row r="525" spans="1:26" ht="12.75" customHeight="1">
      <c r="A525" s="161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</row>
    <row r="526" spans="1:26" ht="12.75" customHeight="1">
      <c r="A526" s="161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</row>
    <row r="527" spans="1:26" ht="12.75" customHeight="1">
      <c r="A527" s="161"/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</row>
    <row r="528" spans="1:26" ht="12.75" customHeight="1">
      <c r="A528" s="161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</row>
    <row r="529" spans="1:26" ht="12.75" customHeight="1">
      <c r="A529" s="161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</row>
    <row r="530" spans="1:26" ht="12.75" customHeight="1">
      <c r="A530" s="161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</row>
    <row r="531" spans="1:26" ht="12.75" customHeight="1">
      <c r="A531" s="161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</row>
    <row r="532" spans="1:26" ht="12.75" customHeight="1">
      <c r="A532" s="161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</row>
    <row r="533" spans="1:26" ht="12.75" customHeight="1">
      <c r="A533" s="161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</row>
    <row r="534" spans="1:26" ht="12.75" customHeight="1">
      <c r="A534" s="161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</row>
    <row r="535" spans="1:26" ht="12.75" customHeight="1">
      <c r="A535" s="161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</row>
    <row r="536" spans="1:26" ht="12.75" customHeight="1">
      <c r="A536" s="161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</row>
    <row r="537" spans="1:26" ht="12.75" customHeight="1">
      <c r="A537" s="161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</row>
    <row r="538" spans="1:26" ht="12.75" customHeight="1">
      <c r="A538" s="161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</row>
    <row r="539" spans="1:26" ht="12.75" customHeight="1">
      <c r="A539" s="161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</row>
    <row r="540" spans="1:26" ht="12.75" customHeight="1">
      <c r="A540" s="161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</row>
    <row r="541" spans="1:26" ht="12.75" customHeight="1">
      <c r="A541" s="161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</row>
    <row r="542" spans="1:26" ht="12.75" customHeight="1">
      <c r="A542" s="161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</row>
    <row r="543" spans="1:26" ht="12.75" customHeight="1">
      <c r="A543" s="161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</row>
    <row r="544" spans="1:26" ht="12.75" customHeight="1">
      <c r="A544" s="161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</row>
    <row r="545" spans="1:26" ht="12.75" customHeight="1">
      <c r="A545" s="161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</row>
    <row r="546" spans="1:26" ht="12.75" customHeight="1">
      <c r="A546" s="161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</row>
    <row r="547" spans="1:26" ht="12.75" customHeight="1">
      <c r="A547" s="161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</row>
    <row r="548" spans="1:26" ht="12.75" customHeight="1">
      <c r="A548" s="161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</row>
    <row r="549" spans="1:26" ht="12.75" customHeight="1">
      <c r="A549" s="161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</row>
    <row r="550" spans="1:26" ht="12.75" customHeight="1">
      <c r="A550" s="161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</row>
    <row r="551" spans="1:26" ht="12.75" customHeight="1">
      <c r="A551" s="161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</row>
    <row r="552" spans="1:26" ht="12.75" customHeight="1">
      <c r="A552" s="161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</row>
    <row r="553" spans="1:26" ht="12.75" customHeight="1">
      <c r="A553" s="161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</row>
    <row r="554" spans="1:26" ht="12.75" customHeight="1">
      <c r="A554" s="161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</row>
    <row r="555" spans="1:26" ht="12.75" customHeight="1">
      <c r="A555" s="161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</row>
    <row r="556" spans="1:26" ht="12.75" customHeight="1">
      <c r="A556" s="161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</row>
    <row r="557" spans="1:26" ht="12.75" customHeight="1">
      <c r="A557" s="161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</row>
    <row r="558" spans="1:26" ht="12.75" customHeight="1">
      <c r="A558" s="161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</row>
    <row r="559" spans="1:26" ht="12.75" customHeight="1">
      <c r="A559" s="161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</row>
    <row r="560" spans="1:26" ht="12.75" customHeight="1">
      <c r="A560" s="161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</row>
    <row r="561" spans="1:26" ht="12.75" customHeight="1">
      <c r="A561" s="161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</row>
    <row r="562" spans="1:26" ht="12.75" customHeight="1">
      <c r="A562" s="161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</row>
    <row r="563" spans="1:26" ht="12.75" customHeight="1">
      <c r="A563" s="161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</row>
    <row r="564" spans="1:26" ht="12.75" customHeight="1">
      <c r="A564" s="161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</row>
    <row r="565" spans="1:26" ht="12.75" customHeight="1">
      <c r="A565" s="161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</row>
    <row r="566" spans="1:26" ht="12.75" customHeight="1">
      <c r="A566" s="161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</row>
    <row r="567" spans="1:26" ht="12.75" customHeight="1">
      <c r="A567" s="161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</row>
    <row r="568" spans="1:26" ht="12.75" customHeight="1">
      <c r="A568" s="161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</row>
    <row r="569" spans="1:26" ht="12.75" customHeight="1">
      <c r="A569" s="161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</row>
    <row r="570" spans="1:26" ht="12.75" customHeight="1">
      <c r="A570" s="161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</row>
    <row r="571" spans="1:26" ht="12.75" customHeight="1">
      <c r="A571" s="161"/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</row>
    <row r="572" spans="1:26" ht="12.75" customHeight="1">
      <c r="A572" s="161"/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</row>
    <row r="573" spans="1:26" ht="12.75" customHeight="1">
      <c r="A573" s="161"/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</row>
    <row r="574" spans="1:26" ht="12.75" customHeight="1">
      <c r="A574" s="161"/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</row>
    <row r="575" spans="1:26" ht="12.75" customHeight="1">
      <c r="A575" s="161"/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</row>
    <row r="576" spans="1:26" ht="12.75" customHeight="1">
      <c r="A576" s="161"/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</row>
    <row r="577" spans="1:26" ht="12.75" customHeight="1">
      <c r="A577" s="161"/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</row>
    <row r="578" spans="1:26" ht="12.75" customHeight="1">
      <c r="A578" s="161"/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</row>
    <row r="579" spans="1:26" ht="12.75" customHeight="1">
      <c r="A579" s="161"/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</row>
    <row r="580" spans="1:26" ht="12.75" customHeight="1">
      <c r="A580" s="161"/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</row>
    <row r="581" spans="1:26" ht="12.75" customHeight="1">
      <c r="A581" s="161"/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</row>
    <row r="582" spans="1:26" ht="12.75" customHeight="1">
      <c r="A582" s="161"/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</row>
    <row r="583" spans="1:26" ht="12.75" customHeight="1">
      <c r="A583" s="161"/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</row>
    <row r="584" spans="1:26" ht="12.75" customHeight="1">
      <c r="A584" s="161"/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</row>
    <row r="585" spans="1:26" ht="12.75" customHeight="1">
      <c r="A585" s="161"/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</row>
    <row r="586" spans="1:26" ht="12.75" customHeight="1">
      <c r="A586" s="161"/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</row>
    <row r="587" spans="1:26" ht="12.75" customHeight="1">
      <c r="A587" s="161"/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</row>
    <row r="588" spans="1:26" ht="12.75" customHeight="1">
      <c r="A588" s="161"/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</row>
    <row r="589" spans="1:26" ht="12.75" customHeight="1">
      <c r="A589" s="161"/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</row>
    <row r="590" spans="1:26" ht="12.75" customHeight="1">
      <c r="A590" s="161"/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</row>
    <row r="591" spans="1:26" ht="12.75" customHeight="1">
      <c r="A591" s="161"/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</row>
    <row r="592" spans="1:26" ht="12.75" customHeight="1">
      <c r="A592" s="161"/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</row>
    <row r="593" spans="1:26" ht="12.75" customHeight="1">
      <c r="A593" s="161"/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</row>
    <row r="594" spans="1:26" ht="12.75" customHeight="1">
      <c r="A594" s="161"/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</row>
    <row r="595" spans="1:26" ht="12.75" customHeight="1">
      <c r="A595" s="161"/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</row>
    <row r="596" spans="1:26" ht="12.75" customHeight="1">
      <c r="A596" s="161"/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</row>
    <row r="597" spans="1:26" ht="12.75" customHeight="1">
      <c r="A597" s="161"/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</row>
    <row r="598" spans="1:26" ht="12.75" customHeight="1">
      <c r="A598" s="161"/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</row>
    <row r="599" spans="1:26" ht="12.75" customHeight="1">
      <c r="A599" s="161"/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</row>
    <row r="600" spans="1:26" ht="12.75" customHeight="1">
      <c r="A600" s="161"/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</row>
    <row r="601" spans="1:26" ht="12.75" customHeight="1">
      <c r="A601" s="161"/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</row>
    <row r="602" spans="1:26" ht="12.75" customHeight="1">
      <c r="A602" s="161"/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</row>
    <row r="603" spans="1:26" ht="12.75" customHeight="1">
      <c r="A603" s="161"/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</row>
    <row r="604" spans="1:26" ht="12.75" customHeight="1">
      <c r="A604" s="161"/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</row>
    <row r="605" spans="1:26" ht="12.75" customHeight="1">
      <c r="A605" s="161"/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</row>
    <row r="606" spans="1:26" ht="12.75" customHeight="1">
      <c r="A606" s="161"/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</row>
    <row r="607" spans="1:26" ht="12.75" customHeight="1">
      <c r="A607" s="161"/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</row>
    <row r="608" spans="1:26" ht="12.75" customHeight="1">
      <c r="A608" s="161"/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</row>
    <row r="609" spans="1:26" ht="12.75" customHeight="1">
      <c r="A609" s="161"/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</row>
    <row r="610" spans="1:26" ht="12.75" customHeight="1">
      <c r="A610" s="161"/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</row>
    <row r="611" spans="1:26" ht="12.75" customHeight="1">
      <c r="A611" s="161"/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</row>
    <row r="612" spans="1:26" ht="12.75" customHeight="1">
      <c r="A612" s="161"/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</row>
    <row r="613" spans="1:26" ht="12.75" customHeight="1">
      <c r="A613" s="161"/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</row>
    <row r="614" spans="1:26" ht="12.75" customHeight="1">
      <c r="A614" s="161"/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</row>
    <row r="615" spans="1:26" ht="12.75" customHeight="1">
      <c r="A615" s="161"/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</row>
    <row r="616" spans="1:26" ht="12.75" customHeight="1">
      <c r="A616" s="161"/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</row>
    <row r="617" spans="1:26" ht="12.75" customHeight="1">
      <c r="A617" s="161"/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</row>
    <row r="618" spans="1:26" ht="12.75" customHeight="1">
      <c r="A618" s="161"/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</row>
    <row r="619" spans="1:26" ht="12.75" customHeight="1">
      <c r="A619" s="161"/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</row>
    <row r="620" spans="1:26" ht="12.75" customHeight="1">
      <c r="A620" s="161"/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</row>
    <row r="621" spans="1:26" ht="12.75" customHeight="1">
      <c r="A621" s="161"/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</row>
    <row r="622" spans="1:26" ht="12.75" customHeight="1">
      <c r="A622" s="161"/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</row>
    <row r="623" spans="1:26" ht="12.75" customHeight="1">
      <c r="A623" s="161"/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</row>
    <row r="624" spans="1:26" ht="12.75" customHeight="1">
      <c r="A624" s="161"/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</row>
    <row r="625" spans="1:26" ht="12.75" customHeight="1">
      <c r="A625" s="161"/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</row>
    <row r="626" spans="1:26" ht="12.75" customHeight="1">
      <c r="A626" s="161"/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</row>
    <row r="627" spans="1:26" ht="12.75" customHeight="1">
      <c r="A627" s="161"/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</row>
    <row r="628" spans="1:26" ht="12.75" customHeight="1">
      <c r="A628" s="161"/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</row>
    <row r="629" spans="1:26" ht="12.75" customHeight="1">
      <c r="A629" s="161"/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</row>
    <row r="630" spans="1:26" ht="12.75" customHeight="1">
      <c r="A630" s="161"/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</row>
    <row r="631" spans="1:26" ht="12.75" customHeight="1">
      <c r="A631" s="161"/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</row>
    <row r="632" spans="1:26" ht="12.75" customHeight="1">
      <c r="A632" s="161"/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</row>
    <row r="633" spans="1:26" ht="12.75" customHeight="1">
      <c r="A633" s="161"/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</row>
    <row r="634" spans="1:26" ht="12.75" customHeight="1">
      <c r="A634" s="161"/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</row>
    <row r="635" spans="1:26" ht="12.75" customHeight="1">
      <c r="A635" s="161"/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</row>
    <row r="636" spans="1:26" ht="12.75" customHeight="1">
      <c r="A636" s="161"/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</row>
    <row r="637" spans="1:26" ht="12.75" customHeight="1">
      <c r="A637" s="161"/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</row>
    <row r="638" spans="1:26" ht="12.75" customHeight="1">
      <c r="A638" s="161"/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</row>
    <row r="639" spans="1:26" ht="12.75" customHeight="1">
      <c r="A639" s="161"/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</row>
    <row r="640" spans="1:26" ht="12.75" customHeight="1">
      <c r="A640" s="161"/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</row>
    <row r="641" spans="1:26" ht="12.75" customHeight="1">
      <c r="A641" s="161"/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</row>
    <row r="642" spans="1:26" ht="12.75" customHeight="1">
      <c r="A642" s="161"/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</row>
    <row r="643" spans="1:26" ht="12.75" customHeight="1">
      <c r="A643" s="161"/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</row>
    <row r="644" spans="1:26" ht="12.75" customHeight="1">
      <c r="A644" s="161"/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</row>
    <row r="645" spans="1:26" ht="12.75" customHeight="1">
      <c r="A645" s="161"/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</row>
    <row r="646" spans="1:26" ht="12.75" customHeight="1">
      <c r="A646" s="161"/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</row>
    <row r="647" spans="1:26" ht="12.75" customHeight="1">
      <c r="A647" s="161"/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</row>
    <row r="648" spans="1:26" ht="12.75" customHeight="1">
      <c r="A648" s="161"/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</row>
    <row r="649" spans="1:26" ht="12.75" customHeight="1">
      <c r="A649" s="161"/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</row>
    <row r="650" spans="1:26" ht="12.75" customHeight="1">
      <c r="A650" s="161"/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</row>
    <row r="651" spans="1:26" ht="12.75" customHeight="1">
      <c r="A651" s="161"/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</row>
    <row r="652" spans="1:26" ht="12.75" customHeight="1">
      <c r="A652" s="161"/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</row>
    <row r="653" spans="1:26" ht="12.75" customHeight="1">
      <c r="A653" s="161"/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</row>
    <row r="654" spans="1:26" ht="12.75" customHeight="1">
      <c r="A654" s="161"/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</row>
    <row r="655" spans="1:26" ht="12.75" customHeight="1">
      <c r="A655" s="161"/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</row>
    <row r="656" spans="1:26" ht="12.75" customHeight="1">
      <c r="A656" s="161"/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</row>
    <row r="657" spans="1:26" ht="12.75" customHeight="1">
      <c r="A657" s="161"/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</row>
    <row r="658" spans="1:26" ht="12.75" customHeight="1">
      <c r="A658" s="161"/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</row>
    <row r="659" spans="1:26" ht="12.75" customHeight="1">
      <c r="A659" s="161"/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</row>
    <row r="660" spans="1:26" ht="12.75" customHeight="1">
      <c r="A660" s="161"/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</row>
    <row r="661" spans="1:26" ht="12.75" customHeight="1">
      <c r="A661" s="161"/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</row>
    <row r="662" spans="1:26" ht="12.75" customHeight="1">
      <c r="A662" s="161"/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</row>
    <row r="663" spans="1:26" ht="12.75" customHeight="1">
      <c r="A663" s="161"/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</row>
    <row r="664" spans="1:26" ht="12.75" customHeight="1">
      <c r="A664" s="161"/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</row>
    <row r="665" spans="1:26" ht="12.75" customHeight="1">
      <c r="A665" s="161"/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</row>
    <row r="666" spans="1:26" ht="12.75" customHeight="1">
      <c r="A666" s="161"/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</row>
    <row r="667" spans="1:26" ht="12.75" customHeight="1">
      <c r="A667" s="161"/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</row>
    <row r="668" spans="1:26" ht="12.75" customHeight="1">
      <c r="A668" s="161"/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</row>
    <row r="669" spans="1:26" ht="12.75" customHeight="1">
      <c r="A669" s="161"/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</row>
    <row r="670" spans="1:26" ht="12.75" customHeight="1">
      <c r="A670" s="161"/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</row>
    <row r="671" spans="1:26" ht="12.75" customHeight="1">
      <c r="A671" s="161"/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</row>
    <row r="672" spans="1:26" ht="12.75" customHeight="1">
      <c r="A672" s="161"/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</row>
    <row r="673" spans="1:26" ht="12.75" customHeight="1">
      <c r="A673" s="161"/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</row>
    <row r="674" spans="1:26" ht="12.75" customHeight="1">
      <c r="A674" s="161"/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</row>
    <row r="675" spans="1:26" ht="12.75" customHeight="1">
      <c r="A675" s="161"/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</row>
    <row r="676" spans="1:26" ht="12.75" customHeight="1">
      <c r="A676" s="161"/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</row>
    <row r="677" spans="1:26" ht="12.75" customHeight="1">
      <c r="A677" s="161"/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</row>
    <row r="678" spans="1:26" ht="12.75" customHeight="1">
      <c r="A678" s="161"/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</row>
    <row r="679" spans="1:26" ht="12.75" customHeight="1">
      <c r="A679" s="161"/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</row>
    <row r="680" spans="1:26" ht="12.75" customHeight="1">
      <c r="A680" s="161"/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</row>
    <row r="681" spans="1:26" ht="12.75" customHeight="1">
      <c r="A681" s="161"/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</row>
    <row r="682" spans="1:26" ht="12.75" customHeight="1">
      <c r="A682" s="161"/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</row>
    <row r="683" spans="1:26" ht="12.75" customHeight="1">
      <c r="A683" s="161"/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</row>
    <row r="684" spans="1:26" ht="12.75" customHeight="1">
      <c r="A684" s="161"/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</row>
    <row r="685" spans="1:26" ht="12.75" customHeight="1">
      <c r="A685" s="161"/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</row>
    <row r="686" spans="1:26" ht="12.75" customHeight="1">
      <c r="A686" s="161"/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</row>
    <row r="687" spans="1:26" ht="12.75" customHeight="1">
      <c r="A687" s="161"/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</row>
    <row r="688" spans="1:26" ht="12.75" customHeight="1">
      <c r="A688" s="161"/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</row>
    <row r="689" spans="1:26" ht="12.75" customHeight="1">
      <c r="A689" s="161"/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</row>
    <row r="690" spans="1:26" ht="12.75" customHeight="1">
      <c r="A690" s="161"/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</row>
    <row r="691" spans="1:26" ht="12.75" customHeight="1">
      <c r="A691" s="161"/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</row>
    <row r="692" spans="1:26" ht="12.75" customHeight="1">
      <c r="A692" s="161"/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</row>
    <row r="693" spans="1:26" ht="12.75" customHeight="1">
      <c r="A693" s="161"/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</row>
    <row r="694" spans="1:26" ht="12.75" customHeight="1">
      <c r="A694" s="161"/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</row>
    <row r="695" spans="1:26" ht="12.75" customHeight="1">
      <c r="A695" s="161"/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</row>
    <row r="696" spans="1:26" ht="12.75" customHeight="1">
      <c r="A696" s="161"/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</row>
    <row r="697" spans="1:26" ht="12.75" customHeight="1">
      <c r="A697" s="161"/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</row>
    <row r="698" spans="1:26" ht="12.75" customHeight="1">
      <c r="A698" s="161"/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</row>
    <row r="699" spans="1:26" ht="12.75" customHeight="1">
      <c r="A699" s="161"/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</row>
    <row r="700" spans="1:26" ht="12.75" customHeight="1">
      <c r="A700" s="161"/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</row>
    <row r="701" spans="1:26" ht="12.75" customHeight="1">
      <c r="A701" s="161"/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</row>
    <row r="702" spans="1:26" ht="12.75" customHeight="1">
      <c r="A702" s="161"/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</row>
    <row r="703" spans="1:26" ht="12.75" customHeight="1">
      <c r="A703" s="161"/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</row>
    <row r="704" spans="1:26" ht="12.75" customHeight="1">
      <c r="A704" s="161"/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</row>
    <row r="705" spans="1:26" ht="12.75" customHeight="1">
      <c r="A705" s="161"/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</row>
    <row r="706" spans="1:26" ht="12.75" customHeight="1">
      <c r="A706" s="161"/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</row>
    <row r="707" spans="1:26" ht="12.75" customHeight="1">
      <c r="A707" s="161"/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</row>
    <row r="708" spans="1:26" ht="12.75" customHeight="1">
      <c r="A708" s="161"/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</row>
    <row r="709" spans="1:26" ht="12.75" customHeight="1">
      <c r="A709" s="161"/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</row>
    <row r="710" spans="1:26" ht="12.75" customHeight="1">
      <c r="A710" s="161"/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</row>
    <row r="711" spans="1:26" ht="12.75" customHeight="1">
      <c r="A711" s="161"/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</row>
    <row r="712" spans="1:26" ht="12.75" customHeight="1">
      <c r="A712" s="161"/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</row>
    <row r="713" spans="1:26" ht="12.75" customHeight="1">
      <c r="A713" s="161"/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</row>
    <row r="714" spans="1:26" ht="12.75" customHeight="1">
      <c r="A714" s="161"/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</row>
    <row r="715" spans="1:26" ht="12.75" customHeight="1">
      <c r="A715" s="161"/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</row>
    <row r="716" spans="1:26" ht="12.75" customHeight="1">
      <c r="A716" s="161"/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</row>
    <row r="717" spans="1:26" ht="12.75" customHeight="1">
      <c r="A717" s="161"/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</row>
    <row r="718" spans="1:26" ht="12.75" customHeight="1">
      <c r="A718" s="161"/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</row>
    <row r="719" spans="1:26" ht="12.75" customHeight="1">
      <c r="A719" s="161"/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</row>
    <row r="720" spans="1:26" ht="12.75" customHeight="1">
      <c r="A720" s="161"/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</row>
    <row r="721" spans="1:26" ht="12.75" customHeight="1">
      <c r="A721" s="161"/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</row>
    <row r="722" spans="1:26" ht="12.75" customHeight="1">
      <c r="A722" s="161"/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</row>
    <row r="723" spans="1:26" ht="12.75" customHeight="1">
      <c r="A723" s="161"/>
      <c r="B723" s="161"/>
      <c r="C723" s="161"/>
      <c r="D723" s="161"/>
      <c r="E723" s="161"/>
      <c r="F723" s="161"/>
      <c r="G723" s="161"/>
      <c r="H723" s="161"/>
      <c r="I723" s="161"/>
      <c r="J723" s="161"/>
      <c r="K723" s="161"/>
      <c r="L723" s="161"/>
      <c r="M723" s="161"/>
      <c r="N723" s="161"/>
      <c r="O723" s="161"/>
      <c r="P723" s="161"/>
      <c r="Q723" s="161"/>
      <c r="R723" s="161"/>
      <c r="S723" s="161"/>
      <c r="T723" s="161"/>
      <c r="U723" s="161"/>
      <c r="V723" s="161"/>
      <c r="W723" s="161"/>
      <c r="X723" s="161"/>
      <c r="Y723" s="161"/>
      <c r="Z723" s="161"/>
    </row>
    <row r="724" spans="1:26" ht="12.75" customHeight="1">
      <c r="A724" s="161"/>
      <c r="B724" s="161"/>
      <c r="C724" s="161"/>
      <c r="D724" s="161"/>
      <c r="E724" s="161"/>
      <c r="F724" s="161"/>
      <c r="G724" s="161"/>
      <c r="H724" s="161"/>
      <c r="I724" s="161"/>
      <c r="J724" s="161"/>
      <c r="K724" s="161"/>
      <c r="L724" s="161"/>
      <c r="M724" s="161"/>
      <c r="N724" s="161"/>
      <c r="O724" s="161"/>
      <c r="P724" s="161"/>
      <c r="Q724" s="161"/>
      <c r="R724" s="161"/>
      <c r="S724" s="161"/>
      <c r="T724" s="161"/>
      <c r="U724" s="161"/>
      <c r="V724" s="161"/>
      <c r="W724" s="161"/>
      <c r="X724" s="161"/>
      <c r="Y724" s="161"/>
      <c r="Z724" s="161"/>
    </row>
    <row r="725" spans="1:26" ht="12.75" customHeight="1">
      <c r="A725" s="161"/>
      <c r="B725" s="161"/>
      <c r="C725" s="161"/>
      <c r="D725" s="161"/>
      <c r="E725" s="161"/>
      <c r="F725" s="161"/>
      <c r="G725" s="161"/>
      <c r="H725" s="161"/>
      <c r="I725" s="161"/>
      <c r="J725" s="161"/>
      <c r="K725" s="161"/>
      <c r="L725" s="161"/>
      <c r="M725" s="161"/>
      <c r="N725" s="161"/>
      <c r="O725" s="161"/>
      <c r="P725" s="161"/>
      <c r="Q725" s="161"/>
      <c r="R725" s="161"/>
      <c r="S725" s="161"/>
      <c r="T725" s="161"/>
      <c r="U725" s="161"/>
      <c r="V725" s="161"/>
      <c r="W725" s="161"/>
      <c r="X725" s="161"/>
      <c r="Y725" s="161"/>
      <c r="Z725" s="161"/>
    </row>
    <row r="726" spans="1:26" ht="12.75" customHeight="1">
      <c r="A726" s="161"/>
      <c r="B726" s="161"/>
      <c r="C726" s="161"/>
      <c r="D726" s="161"/>
      <c r="E726" s="161"/>
      <c r="F726" s="161"/>
      <c r="G726" s="161"/>
      <c r="H726" s="161"/>
      <c r="I726" s="161"/>
      <c r="J726" s="161"/>
      <c r="K726" s="161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</row>
    <row r="727" spans="1:26" ht="12.75" customHeight="1">
      <c r="A727" s="161"/>
      <c r="B727" s="161"/>
      <c r="C727" s="161"/>
      <c r="D727" s="161"/>
      <c r="E727" s="161"/>
      <c r="F727" s="161"/>
      <c r="G727" s="161"/>
      <c r="H727" s="161"/>
      <c r="I727" s="161"/>
      <c r="J727" s="161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</row>
    <row r="728" spans="1:26" ht="12.75" customHeight="1">
      <c r="A728" s="161"/>
      <c r="B728" s="161"/>
      <c r="C728" s="161"/>
      <c r="D728" s="161"/>
      <c r="E728" s="161"/>
      <c r="F728" s="161"/>
      <c r="G728" s="161"/>
      <c r="H728" s="161"/>
      <c r="I728" s="161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</row>
    <row r="729" spans="1:26" ht="12.75" customHeight="1">
      <c r="A729" s="161"/>
      <c r="B729" s="161"/>
      <c r="C729" s="161"/>
      <c r="D729" s="161"/>
      <c r="E729" s="161"/>
      <c r="F729" s="161"/>
      <c r="G729" s="161"/>
      <c r="H729" s="161"/>
      <c r="I729" s="161"/>
      <c r="J729" s="161"/>
      <c r="K729" s="161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</row>
    <row r="730" spans="1:26" ht="12.75" customHeight="1">
      <c r="A730" s="161"/>
      <c r="B730" s="161"/>
      <c r="C730" s="161"/>
      <c r="D730" s="161"/>
      <c r="E730" s="161"/>
      <c r="F730" s="161"/>
      <c r="G730" s="161"/>
      <c r="H730" s="161"/>
      <c r="I730" s="161"/>
      <c r="J730" s="161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</row>
    <row r="731" spans="1:26" ht="12.75" customHeight="1">
      <c r="A731" s="161"/>
      <c r="B731" s="161"/>
      <c r="C731" s="161"/>
      <c r="D731" s="161"/>
      <c r="E731" s="161"/>
      <c r="F731" s="161"/>
      <c r="G731" s="161"/>
      <c r="H731" s="161"/>
      <c r="I731" s="161"/>
      <c r="J731" s="161"/>
      <c r="K731" s="161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</row>
    <row r="732" spans="1:26" ht="12.75" customHeight="1">
      <c r="A732" s="161"/>
      <c r="B732" s="161"/>
      <c r="C732" s="161"/>
      <c r="D732" s="161"/>
      <c r="E732" s="161"/>
      <c r="F732" s="161"/>
      <c r="G732" s="161"/>
      <c r="H732" s="161"/>
      <c r="I732" s="161"/>
      <c r="J732" s="161"/>
      <c r="K732" s="161"/>
      <c r="L732" s="161"/>
      <c r="M732" s="161"/>
      <c r="N732" s="161"/>
      <c r="O732" s="161"/>
      <c r="P732" s="161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</row>
    <row r="733" spans="1:26" ht="12.75" customHeight="1">
      <c r="A733" s="161"/>
      <c r="B733" s="161"/>
      <c r="C733" s="161"/>
      <c r="D733" s="161"/>
      <c r="E733" s="161"/>
      <c r="F733" s="161"/>
      <c r="G733" s="161"/>
      <c r="H733" s="161"/>
      <c r="I733" s="161"/>
      <c r="J733" s="161"/>
      <c r="K733" s="161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</row>
    <row r="734" spans="1:26" ht="12.75" customHeight="1">
      <c r="A734" s="161"/>
      <c r="B734" s="161"/>
      <c r="C734" s="161"/>
      <c r="D734" s="161"/>
      <c r="E734" s="161"/>
      <c r="F734" s="161"/>
      <c r="G734" s="161"/>
      <c r="H734" s="161"/>
      <c r="I734" s="161"/>
      <c r="J734" s="161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</row>
    <row r="735" spans="1:26" ht="12.75" customHeight="1">
      <c r="A735" s="161"/>
      <c r="B735" s="161"/>
      <c r="C735" s="161"/>
      <c r="D735" s="161"/>
      <c r="E735" s="161"/>
      <c r="F735" s="161"/>
      <c r="G735" s="161"/>
      <c r="H735" s="161"/>
      <c r="I735" s="161"/>
      <c r="J735" s="161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</row>
    <row r="736" spans="1:26" ht="12.75" customHeight="1">
      <c r="A736" s="161"/>
      <c r="B736" s="161"/>
      <c r="C736" s="161"/>
      <c r="D736" s="161"/>
      <c r="E736" s="161"/>
      <c r="F736" s="161"/>
      <c r="G736" s="161"/>
      <c r="H736" s="161"/>
      <c r="I736" s="161"/>
      <c r="J736" s="161"/>
      <c r="K736" s="161"/>
      <c r="L736" s="161"/>
      <c r="M736" s="161"/>
      <c r="N736" s="161"/>
      <c r="O736" s="161"/>
      <c r="P736" s="161"/>
      <c r="Q736" s="161"/>
      <c r="R736" s="161"/>
      <c r="S736" s="161"/>
      <c r="T736" s="161"/>
      <c r="U736" s="161"/>
      <c r="V736" s="161"/>
      <c r="W736" s="161"/>
      <c r="X736" s="161"/>
      <c r="Y736" s="161"/>
      <c r="Z736" s="161"/>
    </row>
    <row r="737" spans="1:26" ht="12.75" customHeight="1">
      <c r="A737" s="161"/>
      <c r="B737" s="161"/>
      <c r="C737" s="161"/>
      <c r="D737" s="161"/>
      <c r="E737" s="161"/>
      <c r="F737" s="161"/>
      <c r="G737" s="161"/>
      <c r="H737" s="161"/>
      <c r="I737" s="161"/>
      <c r="J737" s="161"/>
      <c r="K737" s="161"/>
      <c r="L737" s="161"/>
      <c r="M737" s="161"/>
      <c r="N737" s="161"/>
      <c r="O737" s="161"/>
      <c r="P737" s="161"/>
      <c r="Q737" s="161"/>
      <c r="R737" s="161"/>
      <c r="S737" s="161"/>
      <c r="T737" s="161"/>
      <c r="U737" s="161"/>
      <c r="V737" s="161"/>
      <c r="W737" s="161"/>
      <c r="X737" s="161"/>
      <c r="Y737" s="161"/>
      <c r="Z737" s="161"/>
    </row>
    <row r="738" spans="1:26" ht="12.75" customHeight="1">
      <c r="A738" s="161"/>
      <c r="B738" s="161"/>
      <c r="C738" s="161"/>
      <c r="D738" s="161"/>
      <c r="E738" s="161"/>
      <c r="F738" s="161"/>
      <c r="G738" s="161"/>
      <c r="H738" s="161"/>
      <c r="I738" s="161"/>
      <c r="J738" s="161"/>
      <c r="K738" s="161"/>
      <c r="L738" s="161"/>
      <c r="M738" s="161"/>
      <c r="N738" s="161"/>
      <c r="O738" s="161"/>
      <c r="P738" s="161"/>
      <c r="Q738" s="161"/>
      <c r="R738" s="161"/>
      <c r="S738" s="161"/>
      <c r="T738" s="161"/>
      <c r="U738" s="161"/>
      <c r="V738" s="161"/>
      <c r="W738" s="161"/>
      <c r="X738" s="161"/>
      <c r="Y738" s="161"/>
      <c r="Z738" s="161"/>
    </row>
    <row r="739" spans="1:26" ht="12.75" customHeight="1">
      <c r="A739" s="161"/>
      <c r="B739" s="161"/>
      <c r="C739" s="161"/>
      <c r="D739" s="161"/>
      <c r="E739" s="161"/>
      <c r="F739" s="161"/>
      <c r="G739" s="161"/>
      <c r="H739" s="161"/>
      <c r="I739" s="161"/>
      <c r="J739" s="161"/>
      <c r="K739" s="161"/>
      <c r="L739" s="161"/>
      <c r="M739" s="161"/>
      <c r="N739" s="161"/>
      <c r="O739" s="161"/>
      <c r="P739" s="161"/>
      <c r="Q739" s="161"/>
      <c r="R739" s="161"/>
      <c r="S739" s="161"/>
      <c r="T739" s="161"/>
      <c r="U739" s="161"/>
      <c r="V739" s="161"/>
      <c r="W739" s="161"/>
      <c r="X739" s="161"/>
      <c r="Y739" s="161"/>
      <c r="Z739" s="161"/>
    </row>
    <row r="740" spans="1:26" ht="12.75" customHeight="1">
      <c r="A740" s="161"/>
      <c r="B740" s="161"/>
      <c r="C740" s="161"/>
      <c r="D740" s="161"/>
      <c r="E740" s="161"/>
      <c r="F740" s="161"/>
      <c r="G740" s="161"/>
      <c r="H740" s="161"/>
      <c r="I740" s="161"/>
      <c r="J740" s="161"/>
      <c r="K740" s="161"/>
      <c r="L740" s="161"/>
      <c r="M740" s="161"/>
      <c r="N740" s="161"/>
      <c r="O740" s="161"/>
      <c r="P740" s="161"/>
      <c r="Q740" s="161"/>
      <c r="R740" s="161"/>
      <c r="S740" s="161"/>
      <c r="T740" s="161"/>
      <c r="U740" s="161"/>
      <c r="V740" s="161"/>
      <c r="W740" s="161"/>
      <c r="X740" s="161"/>
      <c r="Y740" s="161"/>
      <c r="Z740" s="161"/>
    </row>
    <row r="741" spans="1:26" ht="12.75" customHeight="1">
      <c r="A741" s="161"/>
      <c r="B741" s="161"/>
      <c r="C741" s="161"/>
      <c r="D741" s="161"/>
      <c r="E741" s="161"/>
      <c r="F741" s="161"/>
      <c r="G741" s="161"/>
      <c r="H741" s="161"/>
      <c r="I741" s="161"/>
      <c r="J741" s="161"/>
      <c r="K741" s="161"/>
      <c r="L741" s="161"/>
      <c r="M741" s="161"/>
      <c r="N741" s="161"/>
      <c r="O741" s="161"/>
      <c r="P741" s="161"/>
      <c r="Q741" s="161"/>
      <c r="R741" s="161"/>
      <c r="S741" s="161"/>
      <c r="T741" s="161"/>
      <c r="U741" s="161"/>
      <c r="V741" s="161"/>
      <c r="W741" s="161"/>
      <c r="X741" s="161"/>
      <c r="Y741" s="161"/>
      <c r="Z741" s="161"/>
    </row>
    <row r="742" spans="1:26" ht="12.75" customHeight="1">
      <c r="A742" s="161"/>
      <c r="B742" s="161"/>
      <c r="C742" s="161"/>
      <c r="D742" s="161"/>
      <c r="E742" s="161"/>
      <c r="F742" s="161"/>
      <c r="G742" s="161"/>
      <c r="H742" s="161"/>
      <c r="I742" s="161"/>
      <c r="J742" s="161"/>
      <c r="K742" s="161"/>
      <c r="L742" s="161"/>
      <c r="M742" s="161"/>
      <c r="N742" s="161"/>
      <c r="O742" s="161"/>
      <c r="P742" s="161"/>
      <c r="Q742" s="161"/>
      <c r="R742" s="161"/>
      <c r="S742" s="161"/>
      <c r="T742" s="161"/>
      <c r="U742" s="161"/>
      <c r="V742" s="161"/>
      <c r="W742" s="161"/>
      <c r="X742" s="161"/>
      <c r="Y742" s="161"/>
      <c r="Z742" s="161"/>
    </row>
    <row r="743" spans="1:26" ht="12.75" customHeight="1">
      <c r="A743" s="161"/>
      <c r="B743" s="161"/>
      <c r="C743" s="161"/>
      <c r="D743" s="161"/>
      <c r="E743" s="161"/>
      <c r="F743" s="161"/>
      <c r="G743" s="161"/>
      <c r="H743" s="161"/>
      <c r="I743" s="161"/>
      <c r="J743" s="161"/>
      <c r="K743" s="161"/>
      <c r="L743" s="161"/>
      <c r="M743" s="161"/>
      <c r="N743" s="161"/>
      <c r="O743" s="161"/>
      <c r="P743" s="161"/>
      <c r="Q743" s="161"/>
      <c r="R743" s="161"/>
      <c r="S743" s="161"/>
      <c r="T743" s="161"/>
      <c r="U743" s="161"/>
      <c r="V743" s="161"/>
      <c r="W743" s="161"/>
      <c r="X743" s="161"/>
      <c r="Y743" s="161"/>
      <c r="Z743" s="161"/>
    </row>
    <row r="744" spans="1:26" ht="12.75" customHeight="1">
      <c r="A744" s="161"/>
      <c r="B744" s="161"/>
      <c r="C744" s="161"/>
      <c r="D744" s="161"/>
      <c r="E744" s="161"/>
      <c r="F744" s="161"/>
      <c r="G744" s="161"/>
      <c r="H744" s="161"/>
      <c r="I744" s="161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</row>
    <row r="745" spans="1:26" ht="12.75" customHeight="1">
      <c r="A745" s="161"/>
      <c r="B745" s="161"/>
      <c r="C745" s="161"/>
      <c r="D745" s="161"/>
      <c r="E745" s="161"/>
      <c r="F745" s="161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</row>
    <row r="746" spans="1:26" ht="12.75" customHeight="1">
      <c r="A746" s="161"/>
      <c r="B746" s="161"/>
      <c r="C746" s="161"/>
      <c r="D746" s="161"/>
      <c r="E746" s="161"/>
      <c r="F746" s="161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</row>
    <row r="747" spans="1:26" ht="12.75" customHeight="1">
      <c r="A747" s="161"/>
      <c r="B747" s="161"/>
      <c r="C747" s="161"/>
      <c r="D747" s="161"/>
      <c r="E747" s="161"/>
      <c r="F747" s="161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</row>
    <row r="748" spans="1:26" ht="12.75" customHeight="1">
      <c r="A748" s="161"/>
      <c r="B748" s="161"/>
      <c r="C748" s="161"/>
      <c r="D748" s="161"/>
      <c r="E748" s="161"/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</row>
    <row r="749" spans="1:26" ht="12.75" customHeight="1">
      <c r="A749" s="161"/>
      <c r="B749" s="161"/>
      <c r="C749" s="161"/>
      <c r="D749" s="161"/>
      <c r="E749" s="161"/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</row>
    <row r="750" spans="1:26" ht="12.75" customHeight="1">
      <c r="A750" s="161"/>
      <c r="B750" s="161"/>
      <c r="C750" s="161"/>
      <c r="D750" s="161"/>
      <c r="E750" s="161"/>
      <c r="F750" s="161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</row>
    <row r="751" spans="1:26" ht="12.75" customHeight="1">
      <c r="A751" s="161"/>
      <c r="B751" s="161"/>
      <c r="C751" s="161"/>
      <c r="D751" s="161"/>
      <c r="E751" s="161"/>
      <c r="F751" s="161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</row>
    <row r="752" spans="1:26" ht="12.75" customHeight="1">
      <c r="A752" s="161"/>
      <c r="B752" s="161"/>
      <c r="C752" s="161"/>
      <c r="D752" s="161"/>
      <c r="E752" s="161"/>
      <c r="F752" s="161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</row>
    <row r="753" spans="1:26" ht="12.75" customHeight="1">
      <c r="A753" s="161"/>
      <c r="B753" s="161"/>
      <c r="C753" s="161"/>
      <c r="D753" s="161"/>
      <c r="E753" s="161"/>
      <c r="F753" s="161"/>
      <c r="G753" s="161"/>
      <c r="H753" s="161"/>
      <c r="I753" s="161"/>
      <c r="J753" s="161"/>
      <c r="K753" s="161"/>
      <c r="L753" s="161"/>
      <c r="M753" s="161"/>
      <c r="N753" s="161"/>
      <c r="O753" s="161"/>
      <c r="P753" s="161"/>
      <c r="Q753" s="161"/>
      <c r="R753" s="161"/>
      <c r="S753" s="161"/>
      <c r="T753" s="161"/>
      <c r="U753" s="161"/>
      <c r="V753" s="161"/>
      <c r="W753" s="161"/>
      <c r="X753" s="161"/>
      <c r="Y753" s="161"/>
      <c r="Z753" s="161"/>
    </row>
    <row r="754" spans="1:26" ht="12.75" customHeight="1">
      <c r="A754" s="161"/>
      <c r="B754" s="161"/>
      <c r="C754" s="161"/>
      <c r="D754" s="161"/>
      <c r="E754" s="161"/>
      <c r="F754" s="161"/>
      <c r="G754" s="161"/>
      <c r="H754" s="161"/>
      <c r="I754" s="161"/>
      <c r="J754" s="161"/>
      <c r="K754" s="161"/>
      <c r="L754" s="161"/>
      <c r="M754" s="161"/>
      <c r="N754" s="161"/>
      <c r="O754" s="161"/>
      <c r="P754" s="161"/>
      <c r="Q754" s="161"/>
      <c r="R754" s="161"/>
      <c r="S754" s="161"/>
      <c r="T754" s="161"/>
      <c r="U754" s="161"/>
      <c r="V754" s="161"/>
      <c r="W754" s="161"/>
      <c r="X754" s="161"/>
      <c r="Y754" s="161"/>
      <c r="Z754" s="161"/>
    </row>
    <row r="755" spans="1:26" ht="12.75" customHeight="1">
      <c r="A755" s="161"/>
      <c r="B755" s="161"/>
      <c r="C755" s="161"/>
      <c r="D755" s="161"/>
      <c r="E755" s="161"/>
      <c r="F755" s="161"/>
      <c r="G755" s="161"/>
      <c r="H755" s="161"/>
      <c r="I755" s="161"/>
      <c r="J755" s="161"/>
      <c r="K755" s="161"/>
      <c r="L755" s="161"/>
      <c r="M755" s="161"/>
      <c r="N755" s="161"/>
      <c r="O755" s="161"/>
      <c r="P755" s="161"/>
      <c r="Q755" s="161"/>
      <c r="R755" s="161"/>
      <c r="S755" s="161"/>
      <c r="T755" s="161"/>
      <c r="U755" s="161"/>
      <c r="V755" s="161"/>
      <c r="W755" s="161"/>
      <c r="X755" s="161"/>
      <c r="Y755" s="161"/>
      <c r="Z755" s="161"/>
    </row>
    <row r="756" spans="1:26" ht="12.75" customHeight="1">
      <c r="A756" s="161"/>
      <c r="B756" s="161"/>
      <c r="C756" s="161"/>
      <c r="D756" s="161"/>
      <c r="E756" s="161"/>
      <c r="F756" s="161"/>
      <c r="G756" s="161"/>
      <c r="H756" s="161"/>
      <c r="I756" s="161"/>
      <c r="J756" s="161"/>
      <c r="K756" s="161"/>
      <c r="L756" s="161"/>
      <c r="M756" s="161"/>
      <c r="N756" s="161"/>
      <c r="O756" s="161"/>
      <c r="P756" s="161"/>
      <c r="Q756" s="161"/>
      <c r="R756" s="161"/>
      <c r="S756" s="161"/>
      <c r="T756" s="161"/>
      <c r="U756" s="161"/>
      <c r="V756" s="161"/>
      <c r="W756" s="161"/>
      <c r="X756" s="161"/>
      <c r="Y756" s="161"/>
      <c r="Z756" s="161"/>
    </row>
    <row r="757" spans="1:26" ht="12.75" customHeight="1">
      <c r="A757" s="161"/>
      <c r="B757" s="161"/>
      <c r="C757" s="161"/>
      <c r="D757" s="161"/>
      <c r="E757" s="161"/>
      <c r="F757" s="161"/>
      <c r="G757" s="161"/>
      <c r="H757" s="161"/>
      <c r="I757" s="161"/>
      <c r="J757" s="161"/>
      <c r="K757" s="161"/>
      <c r="L757" s="161"/>
      <c r="M757" s="161"/>
      <c r="N757" s="161"/>
      <c r="O757" s="161"/>
      <c r="P757" s="161"/>
      <c r="Q757" s="161"/>
      <c r="R757" s="161"/>
      <c r="S757" s="161"/>
      <c r="T757" s="161"/>
      <c r="U757" s="161"/>
      <c r="V757" s="161"/>
      <c r="W757" s="161"/>
      <c r="X757" s="161"/>
      <c r="Y757" s="161"/>
      <c r="Z757" s="161"/>
    </row>
    <row r="758" spans="1:26" ht="12.75" customHeight="1">
      <c r="A758" s="161"/>
      <c r="B758" s="161"/>
      <c r="C758" s="161"/>
      <c r="D758" s="161"/>
      <c r="E758" s="161"/>
      <c r="F758" s="161"/>
      <c r="G758" s="161"/>
      <c r="H758" s="161"/>
      <c r="I758" s="161"/>
      <c r="J758" s="161"/>
      <c r="K758" s="161"/>
      <c r="L758" s="161"/>
      <c r="M758" s="161"/>
      <c r="N758" s="161"/>
      <c r="O758" s="161"/>
      <c r="P758" s="161"/>
      <c r="Q758" s="161"/>
      <c r="R758" s="161"/>
      <c r="S758" s="161"/>
      <c r="T758" s="161"/>
      <c r="U758" s="161"/>
      <c r="V758" s="161"/>
      <c r="W758" s="161"/>
      <c r="X758" s="161"/>
      <c r="Y758" s="161"/>
      <c r="Z758" s="161"/>
    </row>
    <row r="759" spans="1:26" ht="12.75" customHeight="1">
      <c r="A759" s="161"/>
      <c r="B759" s="161"/>
      <c r="C759" s="161"/>
      <c r="D759" s="161"/>
      <c r="E759" s="161"/>
      <c r="F759" s="161"/>
      <c r="G759" s="161"/>
      <c r="H759" s="161"/>
      <c r="I759" s="161"/>
      <c r="J759" s="161"/>
      <c r="K759" s="161"/>
      <c r="L759" s="161"/>
      <c r="M759" s="161"/>
      <c r="N759" s="161"/>
      <c r="O759" s="161"/>
      <c r="P759" s="161"/>
      <c r="Q759" s="161"/>
      <c r="R759" s="161"/>
      <c r="S759" s="161"/>
      <c r="T759" s="161"/>
      <c r="U759" s="161"/>
      <c r="V759" s="161"/>
      <c r="W759" s="161"/>
      <c r="X759" s="161"/>
      <c r="Y759" s="161"/>
      <c r="Z759" s="161"/>
    </row>
    <row r="760" spans="1:26" ht="12.75" customHeight="1">
      <c r="A760" s="161"/>
      <c r="B760" s="161"/>
      <c r="C760" s="161"/>
      <c r="D760" s="161"/>
      <c r="E760" s="161"/>
      <c r="F760" s="161"/>
      <c r="G760" s="161"/>
      <c r="H760" s="161"/>
      <c r="I760" s="161"/>
      <c r="J760" s="161"/>
      <c r="K760" s="161"/>
      <c r="L760" s="161"/>
      <c r="M760" s="161"/>
      <c r="N760" s="161"/>
      <c r="O760" s="161"/>
      <c r="P760" s="161"/>
      <c r="Q760" s="161"/>
      <c r="R760" s="161"/>
      <c r="S760" s="161"/>
      <c r="T760" s="161"/>
      <c r="U760" s="161"/>
      <c r="V760" s="161"/>
      <c r="W760" s="161"/>
      <c r="X760" s="161"/>
      <c r="Y760" s="161"/>
      <c r="Z760" s="161"/>
    </row>
    <row r="761" spans="1:26" ht="12.75" customHeight="1">
      <c r="A761" s="161"/>
      <c r="B761" s="161"/>
      <c r="C761" s="161"/>
      <c r="D761" s="161"/>
      <c r="E761" s="161"/>
      <c r="F761" s="161"/>
      <c r="G761" s="161"/>
      <c r="H761" s="161"/>
      <c r="I761" s="161"/>
      <c r="J761" s="161"/>
      <c r="K761" s="161"/>
      <c r="L761" s="161"/>
      <c r="M761" s="161"/>
      <c r="N761" s="161"/>
      <c r="O761" s="161"/>
      <c r="P761" s="161"/>
      <c r="Q761" s="161"/>
      <c r="R761" s="161"/>
      <c r="S761" s="161"/>
      <c r="T761" s="161"/>
      <c r="U761" s="161"/>
      <c r="V761" s="161"/>
      <c r="W761" s="161"/>
      <c r="X761" s="161"/>
      <c r="Y761" s="161"/>
      <c r="Z761" s="161"/>
    </row>
    <row r="762" spans="1:26" ht="12.75" customHeight="1">
      <c r="A762" s="161"/>
      <c r="B762" s="161"/>
      <c r="C762" s="161"/>
      <c r="D762" s="161"/>
      <c r="E762" s="161"/>
      <c r="F762" s="161"/>
      <c r="G762" s="161"/>
      <c r="H762" s="161"/>
      <c r="I762" s="161"/>
      <c r="J762" s="161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161"/>
      <c r="V762" s="161"/>
      <c r="W762" s="161"/>
      <c r="X762" s="161"/>
      <c r="Y762" s="161"/>
      <c r="Z762" s="161"/>
    </row>
    <row r="763" spans="1:26" ht="12.75" customHeight="1">
      <c r="A763" s="161"/>
      <c r="B763" s="161"/>
      <c r="C763" s="161"/>
      <c r="D763" s="161"/>
      <c r="E763" s="161"/>
      <c r="F763" s="161"/>
      <c r="G763" s="161"/>
      <c r="H763" s="161"/>
      <c r="I763" s="161"/>
      <c r="J763" s="161"/>
      <c r="K763" s="161"/>
      <c r="L763" s="161"/>
      <c r="M763" s="161"/>
      <c r="N763" s="161"/>
      <c r="O763" s="161"/>
      <c r="P763" s="161"/>
      <c r="Q763" s="161"/>
      <c r="R763" s="161"/>
      <c r="S763" s="161"/>
      <c r="T763" s="161"/>
      <c r="U763" s="161"/>
      <c r="V763" s="161"/>
      <c r="W763" s="161"/>
      <c r="X763" s="161"/>
      <c r="Y763" s="161"/>
      <c r="Z763" s="161"/>
    </row>
    <row r="764" spans="1:26" ht="12.75" customHeight="1">
      <c r="A764" s="161"/>
      <c r="B764" s="161"/>
      <c r="C764" s="161"/>
      <c r="D764" s="161"/>
      <c r="E764" s="161"/>
      <c r="F764" s="161"/>
      <c r="G764" s="161"/>
      <c r="H764" s="161"/>
      <c r="I764" s="161"/>
      <c r="J764" s="161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  <c r="W764" s="161"/>
      <c r="X764" s="161"/>
      <c r="Y764" s="161"/>
      <c r="Z764" s="161"/>
    </row>
    <row r="765" spans="1:26" ht="12.75" customHeight="1">
      <c r="A765" s="161"/>
      <c r="B765" s="161"/>
      <c r="C765" s="161"/>
      <c r="D765" s="161"/>
      <c r="E765" s="161"/>
      <c r="F765" s="161"/>
      <c r="G765" s="161"/>
      <c r="H765" s="161"/>
      <c r="I765" s="161"/>
      <c r="J765" s="161"/>
      <c r="K765" s="161"/>
      <c r="L765" s="161"/>
      <c r="M765" s="161"/>
      <c r="N765" s="161"/>
      <c r="O765" s="161"/>
      <c r="P765" s="161"/>
      <c r="Q765" s="161"/>
      <c r="R765" s="161"/>
      <c r="S765" s="161"/>
      <c r="T765" s="161"/>
      <c r="U765" s="161"/>
      <c r="V765" s="161"/>
      <c r="W765" s="161"/>
      <c r="X765" s="161"/>
      <c r="Y765" s="161"/>
      <c r="Z765" s="161"/>
    </row>
    <row r="766" spans="1:26" ht="12.75" customHeight="1">
      <c r="A766" s="161"/>
      <c r="B766" s="161"/>
      <c r="C766" s="161"/>
      <c r="D766" s="161"/>
      <c r="E766" s="161"/>
      <c r="F766" s="161"/>
      <c r="G766" s="161"/>
      <c r="H766" s="161"/>
      <c r="I766" s="161"/>
      <c r="J766" s="161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  <c r="W766" s="161"/>
      <c r="X766" s="161"/>
      <c r="Y766" s="161"/>
      <c r="Z766" s="161"/>
    </row>
    <row r="767" spans="1:26" ht="12.75" customHeight="1">
      <c r="A767" s="161"/>
      <c r="B767" s="161"/>
      <c r="C767" s="161"/>
      <c r="D767" s="161"/>
      <c r="E767" s="161"/>
      <c r="F767" s="161"/>
      <c r="G767" s="161"/>
      <c r="H767" s="161"/>
      <c r="I767" s="161"/>
      <c r="J767" s="161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  <c r="W767" s="161"/>
      <c r="X767" s="161"/>
      <c r="Y767" s="161"/>
      <c r="Z767" s="161"/>
    </row>
    <row r="768" spans="1:26" ht="12.75" customHeight="1">
      <c r="A768" s="161"/>
      <c r="B768" s="161"/>
      <c r="C768" s="161"/>
      <c r="D768" s="161"/>
      <c r="E768" s="161"/>
      <c r="F768" s="161"/>
      <c r="G768" s="161"/>
      <c r="H768" s="161"/>
      <c r="I768" s="161"/>
      <c r="J768" s="161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  <c r="W768" s="161"/>
      <c r="X768" s="161"/>
      <c r="Y768" s="161"/>
      <c r="Z768" s="161"/>
    </row>
    <row r="769" spans="1:26" ht="12.75" customHeight="1">
      <c r="A769" s="161"/>
      <c r="B769" s="161"/>
      <c r="C769" s="161"/>
      <c r="D769" s="161"/>
      <c r="E769" s="161"/>
      <c r="F769" s="161"/>
      <c r="G769" s="161"/>
      <c r="H769" s="161"/>
      <c r="I769" s="161"/>
      <c r="J769" s="161"/>
      <c r="K769" s="161"/>
      <c r="L769" s="161"/>
      <c r="M769" s="161"/>
      <c r="N769" s="161"/>
      <c r="O769" s="161"/>
      <c r="P769" s="161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</row>
    <row r="770" spans="1:26" ht="12.75" customHeight="1">
      <c r="A770" s="161"/>
      <c r="B770" s="161"/>
      <c r="C770" s="161"/>
      <c r="D770" s="161"/>
      <c r="E770" s="161"/>
      <c r="F770" s="161"/>
      <c r="G770" s="161"/>
      <c r="H770" s="161"/>
      <c r="I770" s="161"/>
      <c r="J770" s="161"/>
      <c r="K770" s="161"/>
      <c r="L770" s="161"/>
      <c r="M770" s="161"/>
      <c r="N770" s="161"/>
      <c r="O770" s="161"/>
      <c r="P770" s="161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</row>
    <row r="771" spans="1:26" ht="12.75" customHeight="1">
      <c r="A771" s="161"/>
      <c r="B771" s="161"/>
      <c r="C771" s="161"/>
      <c r="D771" s="161"/>
      <c r="E771" s="161"/>
      <c r="F771" s="161"/>
      <c r="G771" s="161"/>
      <c r="H771" s="161"/>
      <c r="I771" s="161"/>
      <c r="J771" s="161"/>
      <c r="K771" s="161"/>
      <c r="L771" s="161"/>
      <c r="M771" s="161"/>
      <c r="N771" s="161"/>
      <c r="O771" s="161"/>
      <c r="P771" s="161"/>
      <c r="Q771" s="161"/>
      <c r="R771" s="161"/>
      <c r="S771" s="161"/>
      <c r="T771" s="161"/>
      <c r="U771" s="161"/>
      <c r="V771" s="161"/>
      <c r="W771" s="161"/>
      <c r="X771" s="161"/>
      <c r="Y771" s="161"/>
      <c r="Z771" s="161"/>
    </row>
    <row r="772" spans="1:26" ht="12.75" customHeight="1">
      <c r="A772" s="161"/>
      <c r="B772" s="161"/>
      <c r="C772" s="161"/>
      <c r="D772" s="161"/>
      <c r="E772" s="161"/>
      <c r="F772" s="161"/>
      <c r="G772" s="161"/>
      <c r="H772" s="161"/>
      <c r="I772" s="161"/>
      <c r="J772" s="161"/>
      <c r="K772" s="161"/>
      <c r="L772" s="161"/>
      <c r="M772" s="161"/>
      <c r="N772" s="161"/>
      <c r="O772" s="161"/>
      <c r="P772" s="161"/>
      <c r="Q772" s="161"/>
      <c r="R772" s="161"/>
      <c r="S772" s="161"/>
      <c r="T772" s="161"/>
      <c r="U772" s="161"/>
      <c r="V772" s="161"/>
      <c r="W772" s="161"/>
      <c r="X772" s="161"/>
      <c r="Y772" s="161"/>
      <c r="Z772" s="161"/>
    </row>
    <row r="773" spans="1:26" ht="12.75" customHeight="1">
      <c r="A773" s="161"/>
      <c r="B773" s="161"/>
      <c r="C773" s="161"/>
      <c r="D773" s="161"/>
      <c r="E773" s="161"/>
      <c r="F773" s="161"/>
      <c r="G773" s="161"/>
      <c r="H773" s="161"/>
      <c r="I773" s="161"/>
      <c r="J773" s="161"/>
      <c r="K773" s="161"/>
      <c r="L773" s="161"/>
      <c r="M773" s="161"/>
      <c r="N773" s="161"/>
      <c r="O773" s="161"/>
      <c r="P773" s="161"/>
      <c r="Q773" s="161"/>
      <c r="R773" s="161"/>
      <c r="S773" s="161"/>
      <c r="T773" s="161"/>
      <c r="U773" s="161"/>
      <c r="V773" s="161"/>
      <c r="W773" s="161"/>
      <c r="X773" s="161"/>
      <c r="Y773" s="161"/>
      <c r="Z773" s="161"/>
    </row>
    <row r="774" spans="1:26" ht="12.75" customHeight="1">
      <c r="A774" s="161"/>
      <c r="B774" s="161"/>
      <c r="C774" s="161"/>
      <c r="D774" s="161"/>
      <c r="E774" s="161"/>
      <c r="F774" s="161"/>
      <c r="G774" s="161"/>
      <c r="H774" s="161"/>
      <c r="I774" s="161"/>
      <c r="J774" s="161"/>
      <c r="K774" s="161"/>
      <c r="L774" s="161"/>
      <c r="M774" s="161"/>
      <c r="N774" s="161"/>
      <c r="O774" s="161"/>
      <c r="P774" s="161"/>
      <c r="Q774" s="161"/>
      <c r="R774" s="161"/>
      <c r="S774" s="161"/>
      <c r="T774" s="161"/>
      <c r="U774" s="161"/>
      <c r="V774" s="161"/>
      <c r="W774" s="161"/>
      <c r="X774" s="161"/>
      <c r="Y774" s="161"/>
      <c r="Z774" s="161"/>
    </row>
    <row r="775" spans="1:26" ht="12.75" customHeight="1">
      <c r="A775" s="161"/>
      <c r="B775" s="161"/>
      <c r="C775" s="161"/>
      <c r="D775" s="161"/>
      <c r="E775" s="161"/>
      <c r="F775" s="161"/>
      <c r="G775" s="161"/>
      <c r="H775" s="161"/>
      <c r="I775" s="161"/>
      <c r="J775" s="161"/>
      <c r="K775" s="161"/>
      <c r="L775" s="161"/>
      <c r="M775" s="161"/>
      <c r="N775" s="161"/>
      <c r="O775" s="161"/>
      <c r="P775" s="161"/>
      <c r="Q775" s="161"/>
      <c r="R775" s="161"/>
      <c r="S775" s="161"/>
      <c r="T775" s="161"/>
      <c r="U775" s="161"/>
      <c r="V775" s="161"/>
      <c r="W775" s="161"/>
      <c r="X775" s="161"/>
      <c r="Y775" s="161"/>
      <c r="Z775" s="161"/>
    </row>
    <row r="776" spans="1:26" ht="12.75" customHeight="1">
      <c r="A776" s="161"/>
      <c r="B776" s="161"/>
      <c r="C776" s="161"/>
      <c r="D776" s="161"/>
      <c r="E776" s="161"/>
      <c r="F776" s="161"/>
      <c r="G776" s="161"/>
      <c r="H776" s="161"/>
      <c r="I776" s="161"/>
      <c r="J776" s="161"/>
      <c r="K776" s="161"/>
      <c r="L776" s="161"/>
      <c r="M776" s="161"/>
      <c r="N776" s="161"/>
      <c r="O776" s="161"/>
      <c r="P776" s="161"/>
      <c r="Q776" s="161"/>
      <c r="R776" s="161"/>
      <c r="S776" s="161"/>
      <c r="T776" s="161"/>
      <c r="U776" s="161"/>
      <c r="V776" s="161"/>
      <c r="W776" s="161"/>
      <c r="X776" s="161"/>
      <c r="Y776" s="161"/>
      <c r="Z776" s="161"/>
    </row>
    <row r="777" spans="1:26" ht="12.75" customHeight="1">
      <c r="A777" s="161"/>
      <c r="B777" s="161"/>
      <c r="C777" s="161"/>
      <c r="D777" s="161"/>
      <c r="E777" s="161"/>
      <c r="F777" s="161"/>
      <c r="G777" s="161"/>
      <c r="H777" s="161"/>
      <c r="I777" s="161"/>
      <c r="J777" s="161"/>
      <c r="K777" s="161"/>
      <c r="L777" s="161"/>
      <c r="M777" s="161"/>
      <c r="N777" s="161"/>
      <c r="O777" s="161"/>
      <c r="P777" s="161"/>
      <c r="Q777" s="161"/>
      <c r="R777" s="161"/>
      <c r="S777" s="161"/>
      <c r="T777" s="161"/>
      <c r="U777" s="161"/>
      <c r="V777" s="161"/>
      <c r="W777" s="161"/>
      <c r="X777" s="161"/>
      <c r="Y777" s="161"/>
      <c r="Z777" s="161"/>
    </row>
    <row r="778" spans="1:26" ht="12.75" customHeight="1">
      <c r="A778" s="161"/>
      <c r="B778" s="161"/>
      <c r="C778" s="161"/>
      <c r="D778" s="161"/>
      <c r="E778" s="161"/>
      <c r="F778" s="161"/>
      <c r="G778" s="161"/>
      <c r="H778" s="161"/>
      <c r="I778" s="161"/>
      <c r="J778" s="161"/>
      <c r="K778" s="161"/>
      <c r="L778" s="161"/>
      <c r="M778" s="161"/>
      <c r="N778" s="161"/>
      <c r="O778" s="161"/>
      <c r="P778" s="161"/>
      <c r="Q778" s="161"/>
      <c r="R778" s="161"/>
      <c r="S778" s="161"/>
      <c r="T778" s="161"/>
      <c r="U778" s="161"/>
      <c r="V778" s="161"/>
      <c r="W778" s="161"/>
      <c r="X778" s="161"/>
      <c r="Y778" s="161"/>
      <c r="Z778" s="161"/>
    </row>
    <row r="779" spans="1:26" ht="12.75" customHeight="1">
      <c r="A779" s="161"/>
      <c r="B779" s="161"/>
      <c r="C779" s="161"/>
      <c r="D779" s="161"/>
      <c r="E779" s="161"/>
      <c r="F779" s="161"/>
      <c r="G779" s="161"/>
      <c r="H779" s="161"/>
      <c r="I779" s="161"/>
      <c r="J779" s="161"/>
      <c r="K779" s="161"/>
      <c r="L779" s="161"/>
      <c r="M779" s="161"/>
      <c r="N779" s="161"/>
      <c r="O779" s="161"/>
      <c r="P779" s="161"/>
      <c r="Q779" s="161"/>
      <c r="R779" s="161"/>
      <c r="S779" s="161"/>
      <c r="T779" s="161"/>
      <c r="U779" s="161"/>
      <c r="V779" s="161"/>
      <c r="W779" s="161"/>
      <c r="X779" s="161"/>
      <c r="Y779" s="161"/>
      <c r="Z779" s="161"/>
    </row>
    <row r="780" spans="1:26" ht="12.75" customHeight="1">
      <c r="A780" s="161"/>
      <c r="B780" s="161"/>
      <c r="C780" s="161"/>
      <c r="D780" s="161"/>
      <c r="E780" s="161"/>
      <c r="F780" s="161"/>
      <c r="G780" s="161"/>
      <c r="H780" s="161"/>
      <c r="I780" s="161"/>
      <c r="J780" s="161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</row>
    <row r="781" spans="1:26" ht="12.75" customHeight="1">
      <c r="A781" s="161"/>
      <c r="B781" s="161"/>
      <c r="C781" s="161"/>
      <c r="D781" s="161"/>
      <c r="E781" s="161"/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</row>
    <row r="782" spans="1:26" ht="12.75" customHeight="1">
      <c r="A782" s="161"/>
      <c r="B782" s="161"/>
      <c r="C782" s="161"/>
      <c r="D782" s="161"/>
      <c r="E782" s="161"/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</row>
    <row r="783" spans="1:26" ht="12.75" customHeight="1">
      <c r="A783" s="161"/>
      <c r="B783" s="161"/>
      <c r="C783" s="161"/>
      <c r="D783" s="161"/>
      <c r="E783" s="161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</row>
    <row r="784" spans="1:26" ht="12.75" customHeight="1">
      <c r="A784" s="161"/>
      <c r="B784" s="161"/>
      <c r="C784" s="161"/>
      <c r="D784" s="161"/>
      <c r="E784" s="161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</row>
    <row r="785" spans="1:26" ht="12.75" customHeight="1">
      <c r="A785" s="161"/>
      <c r="B785" s="161"/>
      <c r="C785" s="161"/>
      <c r="D785" s="161"/>
      <c r="E785" s="161"/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</row>
    <row r="786" spans="1:26" ht="12.75" customHeight="1">
      <c r="A786" s="161"/>
      <c r="B786" s="161"/>
      <c r="C786" s="161"/>
      <c r="D786" s="161"/>
      <c r="E786" s="161"/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</row>
    <row r="787" spans="1:26" ht="12.75" customHeight="1">
      <c r="A787" s="161"/>
      <c r="B787" s="161"/>
      <c r="C787" s="161"/>
      <c r="D787" s="161"/>
      <c r="E787" s="161"/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</row>
    <row r="788" spans="1:26" ht="12.75" customHeight="1">
      <c r="A788" s="161"/>
      <c r="B788" s="161"/>
      <c r="C788" s="161"/>
      <c r="D788" s="161"/>
      <c r="E788" s="161"/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</row>
    <row r="789" spans="1:26" ht="12.75" customHeight="1">
      <c r="A789" s="161"/>
      <c r="B789" s="161"/>
      <c r="C789" s="161"/>
      <c r="D789" s="161"/>
      <c r="E789" s="161"/>
      <c r="F789" s="161"/>
      <c r="G789" s="161"/>
      <c r="H789" s="161"/>
      <c r="I789" s="161"/>
      <c r="J789" s="161"/>
      <c r="K789" s="161"/>
      <c r="L789" s="161"/>
      <c r="M789" s="161"/>
      <c r="N789" s="161"/>
      <c r="O789" s="161"/>
      <c r="P789" s="161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</row>
    <row r="790" spans="1:26" ht="12.75" customHeight="1">
      <c r="A790" s="161"/>
      <c r="B790" s="161"/>
      <c r="C790" s="161"/>
      <c r="D790" s="161"/>
      <c r="E790" s="161"/>
      <c r="F790" s="161"/>
      <c r="G790" s="161"/>
      <c r="H790" s="161"/>
      <c r="I790" s="161"/>
      <c r="J790" s="161"/>
      <c r="K790" s="161"/>
      <c r="L790" s="161"/>
      <c r="M790" s="161"/>
      <c r="N790" s="161"/>
      <c r="O790" s="161"/>
      <c r="P790" s="161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</row>
    <row r="791" spans="1:26" ht="12.75" customHeight="1">
      <c r="A791" s="161"/>
      <c r="B791" s="161"/>
      <c r="C791" s="161"/>
      <c r="D791" s="161"/>
      <c r="E791" s="161"/>
      <c r="F791" s="161"/>
      <c r="G791" s="161"/>
      <c r="H791" s="161"/>
      <c r="I791" s="161"/>
      <c r="J791" s="161"/>
      <c r="K791" s="161"/>
      <c r="L791" s="161"/>
      <c r="M791" s="161"/>
      <c r="N791" s="161"/>
      <c r="O791" s="161"/>
      <c r="P791" s="161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</row>
    <row r="792" spans="1:26" ht="12.75" customHeight="1">
      <c r="A792" s="161"/>
      <c r="B792" s="161"/>
      <c r="C792" s="161"/>
      <c r="D792" s="161"/>
      <c r="E792" s="161"/>
      <c r="F792" s="161"/>
      <c r="G792" s="161"/>
      <c r="H792" s="161"/>
      <c r="I792" s="161"/>
      <c r="J792" s="161"/>
      <c r="K792" s="161"/>
      <c r="L792" s="161"/>
      <c r="M792" s="161"/>
      <c r="N792" s="161"/>
      <c r="O792" s="161"/>
      <c r="P792" s="161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</row>
    <row r="793" spans="1:26" ht="12.75" customHeight="1">
      <c r="A793" s="161"/>
      <c r="B793" s="161"/>
      <c r="C793" s="161"/>
      <c r="D793" s="161"/>
      <c r="E793" s="161"/>
      <c r="F793" s="161"/>
      <c r="G793" s="161"/>
      <c r="H793" s="161"/>
      <c r="I793" s="161"/>
      <c r="J793" s="161"/>
      <c r="K793" s="161"/>
      <c r="L793" s="161"/>
      <c r="M793" s="161"/>
      <c r="N793" s="161"/>
      <c r="O793" s="161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</row>
    <row r="794" spans="1:26" ht="12.75" customHeight="1">
      <c r="A794" s="161"/>
      <c r="B794" s="161"/>
      <c r="C794" s="161"/>
      <c r="D794" s="161"/>
      <c r="E794" s="161"/>
      <c r="F794" s="161"/>
      <c r="G794" s="161"/>
      <c r="H794" s="161"/>
      <c r="I794" s="161"/>
      <c r="J794" s="161"/>
      <c r="K794" s="161"/>
      <c r="L794" s="161"/>
      <c r="M794" s="161"/>
      <c r="N794" s="161"/>
      <c r="O794" s="161"/>
      <c r="P794" s="161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</row>
    <row r="795" spans="1:26" ht="12.75" customHeight="1">
      <c r="A795" s="161"/>
      <c r="B795" s="161"/>
      <c r="C795" s="161"/>
      <c r="D795" s="161"/>
      <c r="E795" s="161"/>
      <c r="F795" s="161"/>
      <c r="G795" s="161"/>
      <c r="H795" s="161"/>
      <c r="I795" s="161"/>
      <c r="J795" s="161"/>
      <c r="K795" s="161"/>
      <c r="L795" s="161"/>
      <c r="M795" s="161"/>
      <c r="N795" s="161"/>
      <c r="O795" s="161"/>
      <c r="P795" s="161"/>
      <c r="Q795" s="161"/>
      <c r="R795" s="161"/>
      <c r="S795" s="161"/>
      <c r="T795" s="161"/>
      <c r="U795" s="161"/>
      <c r="V795" s="161"/>
      <c r="W795" s="161"/>
      <c r="X795" s="161"/>
      <c r="Y795" s="161"/>
      <c r="Z795" s="161"/>
    </row>
    <row r="796" spans="1:26" ht="12.75" customHeight="1">
      <c r="A796" s="161"/>
      <c r="B796" s="161"/>
      <c r="C796" s="161"/>
      <c r="D796" s="161"/>
      <c r="E796" s="161"/>
      <c r="F796" s="161"/>
      <c r="G796" s="161"/>
      <c r="H796" s="161"/>
      <c r="I796" s="161"/>
      <c r="J796" s="161"/>
      <c r="K796" s="161"/>
      <c r="L796" s="161"/>
      <c r="M796" s="161"/>
      <c r="N796" s="161"/>
      <c r="O796" s="161"/>
      <c r="P796" s="161"/>
      <c r="Q796" s="161"/>
      <c r="R796" s="161"/>
      <c r="S796" s="161"/>
      <c r="T796" s="161"/>
      <c r="U796" s="161"/>
      <c r="V796" s="161"/>
      <c r="W796" s="161"/>
      <c r="X796" s="161"/>
      <c r="Y796" s="161"/>
      <c r="Z796" s="161"/>
    </row>
    <row r="797" spans="1:26" ht="12.75" customHeight="1">
      <c r="A797" s="161"/>
      <c r="B797" s="161"/>
      <c r="C797" s="161"/>
      <c r="D797" s="161"/>
      <c r="E797" s="161"/>
      <c r="F797" s="161"/>
      <c r="G797" s="161"/>
      <c r="H797" s="161"/>
      <c r="I797" s="161"/>
      <c r="J797" s="161"/>
      <c r="K797" s="161"/>
      <c r="L797" s="161"/>
      <c r="M797" s="161"/>
      <c r="N797" s="161"/>
      <c r="O797" s="161"/>
      <c r="P797" s="161"/>
      <c r="Q797" s="161"/>
      <c r="R797" s="161"/>
      <c r="S797" s="161"/>
      <c r="T797" s="161"/>
      <c r="U797" s="161"/>
      <c r="V797" s="161"/>
      <c r="W797" s="161"/>
      <c r="X797" s="161"/>
      <c r="Y797" s="161"/>
      <c r="Z797" s="161"/>
    </row>
    <row r="798" spans="1:26" ht="12.75" customHeight="1">
      <c r="A798" s="161"/>
      <c r="B798" s="161"/>
      <c r="C798" s="161"/>
      <c r="D798" s="161"/>
      <c r="E798" s="161"/>
      <c r="F798" s="161"/>
      <c r="G798" s="161"/>
      <c r="H798" s="161"/>
      <c r="I798" s="161"/>
      <c r="J798" s="161"/>
      <c r="K798" s="161"/>
      <c r="L798" s="161"/>
      <c r="M798" s="161"/>
      <c r="N798" s="161"/>
      <c r="O798" s="161"/>
      <c r="P798" s="161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</row>
    <row r="799" spans="1:26" ht="12.75" customHeight="1">
      <c r="A799" s="161"/>
      <c r="B799" s="161"/>
      <c r="C799" s="161"/>
      <c r="D799" s="161"/>
      <c r="E799" s="161"/>
      <c r="F799" s="161"/>
      <c r="G799" s="161"/>
      <c r="H799" s="161"/>
      <c r="I799" s="161"/>
      <c r="J799" s="161"/>
      <c r="K799" s="161"/>
      <c r="L799" s="161"/>
      <c r="M799" s="161"/>
      <c r="N799" s="161"/>
      <c r="O799" s="161"/>
      <c r="P799" s="161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</row>
    <row r="800" spans="1:26" ht="12.75" customHeight="1">
      <c r="A800" s="161"/>
      <c r="B800" s="161"/>
      <c r="C800" s="161"/>
      <c r="D800" s="161"/>
      <c r="E800" s="161"/>
      <c r="F800" s="161"/>
      <c r="G800" s="161"/>
      <c r="H800" s="161"/>
      <c r="I800" s="161"/>
      <c r="J800" s="161"/>
      <c r="K800" s="161"/>
      <c r="L800" s="161"/>
      <c r="M800" s="161"/>
      <c r="N800" s="161"/>
      <c r="O800" s="161"/>
      <c r="P800" s="161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</row>
    <row r="801" spans="1:26" ht="12.75" customHeight="1">
      <c r="A801" s="161"/>
      <c r="B801" s="161"/>
      <c r="C801" s="161"/>
      <c r="D801" s="161"/>
      <c r="E801" s="161"/>
      <c r="F801" s="161"/>
      <c r="G801" s="161"/>
      <c r="H801" s="161"/>
      <c r="I801" s="161"/>
      <c r="J801" s="161"/>
      <c r="K801" s="161"/>
      <c r="L801" s="161"/>
      <c r="M801" s="161"/>
      <c r="N801" s="161"/>
      <c r="O801" s="161"/>
      <c r="P801" s="161"/>
      <c r="Q801" s="161"/>
      <c r="R801" s="161"/>
      <c r="S801" s="161"/>
      <c r="T801" s="161"/>
      <c r="U801" s="161"/>
      <c r="V801" s="161"/>
      <c r="W801" s="161"/>
      <c r="X801" s="161"/>
      <c r="Y801" s="161"/>
      <c r="Z801" s="161"/>
    </row>
    <row r="802" spans="1:26" ht="12.75" customHeight="1">
      <c r="A802" s="161"/>
      <c r="B802" s="161"/>
      <c r="C802" s="161"/>
      <c r="D802" s="161"/>
      <c r="E802" s="161"/>
      <c r="F802" s="161"/>
      <c r="G802" s="161"/>
      <c r="H802" s="161"/>
      <c r="I802" s="161"/>
      <c r="J802" s="161"/>
      <c r="K802" s="161"/>
      <c r="L802" s="161"/>
      <c r="M802" s="161"/>
      <c r="N802" s="161"/>
      <c r="O802" s="161"/>
      <c r="P802" s="161"/>
      <c r="Q802" s="161"/>
      <c r="R802" s="161"/>
      <c r="S802" s="161"/>
      <c r="T802" s="161"/>
      <c r="U802" s="161"/>
      <c r="V802" s="161"/>
      <c r="W802" s="161"/>
      <c r="X802" s="161"/>
      <c r="Y802" s="161"/>
      <c r="Z802" s="161"/>
    </row>
    <row r="803" spans="1:26" ht="12.75" customHeight="1">
      <c r="A803" s="161"/>
      <c r="B803" s="161"/>
      <c r="C803" s="161"/>
      <c r="D803" s="161"/>
      <c r="E803" s="161"/>
      <c r="F803" s="161"/>
      <c r="G803" s="161"/>
      <c r="H803" s="161"/>
      <c r="I803" s="161"/>
      <c r="J803" s="161"/>
      <c r="K803" s="161"/>
      <c r="L803" s="161"/>
      <c r="M803" s="161"/>
      <c r="N803" s="161"/>
      <c r="O803" s="161"/>
      <c r="P803" s="161"/>
      <c r="Q803" s="161"/>
      <c r="R803" s="161"/>
      <c r="S803" s="161"/>
      <c r="T803" s="161"/>
      <c r="U803" s="161"/>
      <c r="V803" s="161"/>
      <c r="W803" s="161"/>
      <c r="X803" s="161"/>
      <c r="Y803" s="161"/>
      <c r="Z803" s="161"/>
    </row>
    <row r="804" spans="1:26" ht="12.75" customHeight="1">
      <c r="A804" s="161"/>
      <c r="B804" s="161"/>
      <c r="C804" s="161"/>
      <c r="D804" s="161"/>
      <c r="E804" s="161"/>
      <c r="F804" s="161"/>
      <c r="G804" s="161"/>
      <c r="H804" s="161"/>
      <c r="I804" s="161"/>
      <c r="J804" s="161"/>
      <c r="K804" s="161"/>
      <c r="L804" s="161"/>
      <c r="M804" s="161"/>
      <c r="N804" s="161"/>
      <c r="O804" s="161"/>
      <c r="P804" s="161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</row>
    <row r="805" spans="1:26" ht="12.75" customHeight="1">
      <c r="A805" s="161"/>
      <c r="B805" s="161"/>
      <c r="C805" s="161"/>
      <c r="D805" s="161"/>
      <c r="E805" s="161"/>
      <c r="F805" s="161"/>
      <c r="G805" s="161"/>
      <c r="H805" s="161"/>
      <c r="I805" s="161"/>
      <c r="J805" s="161"/>
      <c r="K805" s="161"/>
      <c r="L805" s="161"/>
      <c r="M805" s="161"/>
      <c r="N805" s="161"/>
      <c r="O805" s="161"/>
      <c r="P805" s="161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</row>
    <row r="806" spans="1:26" ht="12.75" customHeight="1">
      <c r="A806" s="161"/>
      <c r="B806" s="161"/>
      <c r="C806" s="161"/>
      <c r="D806" s="161"/>
      <c r="E806" s="161"/>
      <c r="F806" s="161"/>
      <c r="G806" s="161"/>
      <c r="H806" s="161"/>
      <c r="I806" s="161"/>
      <c r="J806" s="161"/>
      <c r="K806" s="161"/>
      <c r="L806" s="161"/>
      <c r="M806" s="161"/>
      <c r="N806" s="161"/>
      <c r="O806" s="161"/>
      <c r="P806" s="161"/>
      <c r="Q806" s="161"/>
      <c r="R806" s="161"/>
      <c r="S806" s="161"/>
      <c r="T806" s="161"/>
      <c r="U806" s="161"/>
      <c r="V806" s="161"/>
      <c r="W806" s="161"/>
      <c r="X806" s="161"/>
      <c r="Y806" s="161"/>
      <c r="Z806" s="161"/>
    </row>
    <row r="807" spans="1:26" ht="12.75" customHeight="1">
      <c r="A807" s="161"/>
      <c r="B807" s="161"/>
      <c r="C807" s="161"/>
      <c r="D807" s="161"/>
      <c r="E807" s="161"/>
      <c r="F807" s="161"/>
      <c r="G807" s="161"/>
      <c r="H807" s="161"/>
      <c r="I807" s="161"/>
      <c r="J807" s="161"/>
      <c r="K807" s="161"/>
      <c r="L807" s="161"/>
      <c r="M807" s="161"/>
      <c r="N807" s="161"/>
      <c r="O807" s="161"/>
      <c r="P807" s="161"/>
      <c r="Q807" s="161"/>
      <c r="R807" s="161"/>
      <c r="S807" s="161"/>
      <c r="T807" s="161"/>
      <c r="U807" s="161"/>
      <c r="V807" s="161"/>
      <c r="W807" s="161"/>
      <c r="X807" s="161"/>
      <c r="Y807" s="161"/>
      <c r="Z807" s="161"/>
    </row>
    <row r="808" spans="1:26" ht="12.75" customHeight="1">
      <c r="A808" s="161"/>
      <c r="B808" s="161"/>
      <c r="C808" s="161"/>
      <c r="D808" s="161"/>
      <c r="E808" s="161"/>
      <c r="F808" s="161"/>
      <c r="G808" s="161"/>
      <c r="H808" s="161"/>
      <c r="I808" s="161"/>
      <c r="J808" s="161"/>
      <c r="K808" s="161"/>
      <c r="L808" s="161"/>
      <c r="M808" s="161"/>
      <c r="N808" s="161"/>
      <c r="O808" s="161"/>
      <c r="P808" s="161"/>
      <c r="Q808" s="161"/>
      <c r="R808" s="161"/>
      <c r="S808" s="161"/>
      <c r="T808" s="161"/>
      <c r="U808" s="161"/>
      <c r="V808" s="161"/>
      <c r="W808" s="161"/>
      <c r="X808" s="161"/>
      <c r="Y808" s="161"/>
      <c r="Z808" s="161"/>
    </row>
    <row r="809" spans="1:26" ht="12.75" customHeight="1">
      <c r="A809" s="161"/>
      <c r="B809" s="161"/>
      <c r="C809" s="161"/>
      <c r="D809" s="161"/>
      <c r="E809" s="161"/>
      <c r="F809" s="161"/>
      <c r="G809" s="161"/>
      <c r="H809" s="161"/>
      <c r="I809" s="161"/>
      <c r="J809" s="161"/>
      <c r="K809" s="161"/>
      <c r="L809" s="161"/>
      <c r="M809" s="161"/>
      <c r="N809" s="161"/>
      <c r="O809" s="161"/>
      <c r="P809" s="161"/>
      <c r="Q809" s="161"/>
      <c r="R809" s="161"/>
      <c r="S809" s="161"/>
      <c r="T809" s="161"/>
      <c r="U809" s="161"/>
      <c r="V809" s="161"/>
      <c r="W809" s="161"/>
      <c r="X809" s="161"/>
      <c r="Y809" s="161"/>
      <c r="Z809" s="161"/>
    </row>
    <row r="810" spans="1:26" ht="12.75" customHeight="1">
      <c r="A810" s="161"/>
      <c r="B810" s="161"/>
      <c r="C810" s="161"/>
      <c r="D810" s="161"/>
      <c r="E810" s="161"/>
      <c r="F810" s="161"/>
      <c r="G810" s="161"/>
      <c r="H810" s="161"/>
      <c r="I810" s="161"/>
      <c r="J810" s="161"/>
      <c r="K810" s="161"/>
      <c r="L810" s="161"/>
      <c r="M810" s="161"/>
      <c r="N810" s="161"/>
      <c r="O810" s="161"/>
      <c r="P810" s="161"/>
      <c r="Q810" s="161"/>
      <c r="R810" s="161"/>
      <c r="S810" s="161"/>
      <c r="T810" s="161"/>
      <c r="U810" s="161"/>
      <c r="V810" s="161"/>
      <c r="W810" s="161"/>
      <c r="X810" s="161"/>
      <c r="Y810" s="161"/>
      <c r="Z810" s="161"/>
    </row>
    <row r="811" spans="1:26" ht="12.75" customHeight="1">
      <c r="A811" s="161"/>
      <c r="B811" s="161"/>
      <c r="C811" s="161"/>
      <c r="D811" s="161"/>
      <c r="E811" s="161"/>
      <c r="F811" s="161"/>
      <c r="G811" s="161"/>
      <c r="H811" s="161"/>
      <c r="I811" s="161"/>
      <c r="J811" s="161"/>
      <c r="K811" s="161"/>
      <c r="L811" s="161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</row>
    <row r="812" spans="1:26" ht="12.75" customHeight="1">
      <c r="A812" s="161"/>
      <c r="B812" s="161"/>
      <c r="C812" s="161"/>
      <c r="D812" s="161"/>
      <c r="E812" s="161"/>
      <c r="F812" s="161"/>
      <c r="G812" s="161"/>
      <c r="H812" s="161"/>
      <c r="I812" s="161"/>
      <c r="J812" s="161"/>
      <c r="K812" s="161"/>
      <c r="L812" s="161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</row>
    <row r="813" spans="1:26" ht="12.75" customHeight="1">
      <c r="A813" s="161"/>
      <c r="B813" s="161"/>
      <c r="C813" s="161"/>
      <c r="D813" s="161"/>
      <c r="E813" s="161"/>
      <c r="F813" s="161"/>
      <c r="G813" s="161"/>
      <c r="H813" s="161"/>
      <c r="I813" s="161"/>
      <c r="J813" s="161"/>
      <c r="K813" s="161"/>
      <c r="L813" s="161"/>
      <c r="M813" s="161"/>
      <c r="N813" s="161"/>
      <c r="O813" s="161"/>
      <c r="P813" s="161"/>
      <c r="Q813" s="161"/>
      <c r="R813" s="161"/>
      <c r="S813" s="161"/>
      <c r="T813" s="161"/>
      <c r="U813" s="161"/>
      <c r="V813" s="161"/>
      <c r="W813" s="161"/>
      <c r="X813" s="161"/>
      <c r="Y813" s="161"/>
      <c r="Z813" s="161"/>
    </row>
    <row r="814" spans="1:26" ht="12.75" customHeight="1">
      <c r="A814" s="161"/>
      <c r="B814" s="161"/>
      <c r="C814" s="161"/>
      <c r="D814" s="161"/>
      <c r="E814" s="161"/>
      <c r="F814" s="161"/>
      <c r="G814" s="161"/>
      <c r="H814" s="161"/>
      <c r="I814" s="161"/>
      <c r="J814" s="161"/>
      <c r="K814" s="161"/>
      <c r="L814" s="161"/>
      <c r="M814" s="161"/>
      <c r="N814" s="161"/>
      <c r="O814" s="161"/>
      <c r="P814" s="161"/>
      <c r="Q814" s="161"/>
      <c r="R814" s="161"/>
      <c r="S814" s="161"/>
      <c r="T814" s="161"/>
      <c r="U814" s="161"/>
      <c r="V814" s="161"/>
      <c r="W814" s="161"/>
      <c r="X814" s="161"/>
      <c r="Y814" s="161"/>
      <c r="Z814" s="161"/>
    </row>
    <row r="815" spans="1:26" ht="12.75" customHeight="1">
      <c r="A815" s="161"/>
      <c r="B815" s="161"/>
      <c r="C815" s="161"/>
      <c r="D815" s="161"/>
      <c r="E815" s="161"/>
      <c r="F815" s="161"/>
      <c r="G815" s="161"/>
      <c r="H815" s="161"/>
      <c r="I815" s="161"/>
      <c r="J815" s="161"/>
      <c r="K815" s="161"/>
      <c r="L815" s="161"/>
      <c r="M815" s="161"/>
      <c r="N815" s="161"/>
      <c r="O815" s="161"/>
      <c r="P815" s="161"/>
      <c r="Q815" s="161"/>
      <c r="R815" s="161"/>
      <c r="S815" s="161"/>
      <c r="T815" s="161"/>
      <c r="U815" s="161"/>
      <c r="V815" s="161"/>
      <c r="W815" s="161"/>
      <c r="X815" s="161"/>
      <c r="Y815" s="161"/>
      <c r="Z815" s="161"/>
    </row>
    <row r="816" spans="1:26" ht="12.75" customHeight="1">
      <c r="A816" s="161"/>
      <c r="B816" s="161"/>
      <c r="C816" s="161"/>
      <c r="D816" s="161"/>
      <c r="E816" s="161"/>
      <c r="F816" s="161"/>
      <c r="G816" s="161"/>
      <c r="H816" s="161"/>
      <c r="I816" s="161"/>
      <c r="J816" s="161"/>
      <c r="K816" s="161"/>
      <c r="L816" s="161"/>
      <c r="M816" s="161"/>
      <c r="N816" s="161"/>
      <c r="O816" s="161"/>
      <c r="P816" s="161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</row>
    <row r="817" spans="1:26" ht="12.75" customHeight="1">
      <c r="A817" s="161"/>
      <c r="B817" s="161"/>
      <c r="C817" s="161"/>
      <c r="D817" s="161"/>
      <c r="E817" s="161"/>
      <c r="F817" s="161"/>
      <c r="G817" s="161"/>
      <c r="H817" s="161"/>
      <c r="I817" s="161"/>
      <c r="J817" s="161"/>
      <c r="K817" s="161"/>
      <c r="L817" s="161"/>
      <c r="M817" s="161"/>
      <c r="N817" s="161"/>
      <c r="O817" s="161"/>
      <c r="P817" s="161"/>
      <c r="Q817" s="161"/>
      <c r="R817" s="161"/>
      <c r="S817" s="161"/>
      <c r="T817" s="161"/>
      <c r="U817" s="161"/>
      <c r="V817" s="161"/>
      <c r="W817" s="161"/>
      <c r="X817" s="161"/>
      <c r="Y817" s="161"/>
      <c r="Z817" s="161"/>
    </row>
    <row r="818" spans="1:26" ht="12.75" customHeight="1">
      <c r="A818" s="161"/>
      <c r="B818" s="161"/>
      <c r="C818" s="161"/>
      <c r="D818" s="161"/>
      <c r="E818" s="161"/>
      <c r="F818" s="161"/>
      <c r="G818" s="161"/>
      <c r="H818" s="161"/>
      <c r="I818" s="161"/>
      <c r="J818" s="161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</row>
    <row r="819" spans="1:26" ht="12.75" customHeight="1">
      <c r="A819" s="161"/>
      <c r="B819" s="161"/>
      <c r="C819" s="161"/>
      <c r="D819" s="161"/>
      <c r="E819" s="161"/>
      <c r="F819" s="161"/>
      <c r="G819" s="161"/>
      <c r="H819" s="161"/>
      <c r="I819" s="161"/>
      <c r="J819" s="161"/>
      <c r="K819" s="161"/>
      <c r="L819" s="161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</row>
    <row r="820" spans="1:26" ht="12.75" customHeight="1">
      <c r="A820" s="161"/>
      <c r="B820" s="161"/>
      <c r="C820" s="161"/>
      <c r="D820" s="161"/>
      <c r="E820" s="161"/>
      <c r="F820" s="161"/>
      <c r="G820" s="161"/>
      <c r="H820" s="161"/>
      <c r="I820" s="161"/>
      <c r="J820" s="161"/>
      <c r="K820" s="161"/>
      <c r="L820" s="161"/>
      <c r="M820" s="161"/>
      <c r="N820" s="161"/>
      <c r="O820" s="161"/>
      <c r="P820" s="161"/>
      <c r="Q820" s="161"/>
      <c r="R820" s="161"/>
      <c r="S820" s="161"/>
      <c r="T820" s="161"/>
      <c r="U820" s="161"/>
      <c r="V820" s="161"/>
      <c r="W820" s="161"/>
      <c r="X820" s="161"/>
      <c r="Y820" s="161"/>
      <c r="Z820" s="161"/>
    </row>
    <row r="821" spans="1:26" ht="12.75" customHeight="1">
      <c r="A821" s="161"/>
      <c r="B821" s="161"/>
      <c r="C821" s="161"/>
      <c r="D821" s="161"/>
      <c r="E821" s="161"/>
      <c r="F821" s="161"/>
      <c r="G821" s="161"/>
      <c r="H821" s="161"/>
      <c r="I821" s="161"/>
      <c r="J821" s="161"/>
      <c r="K821" s="161"/>
      <c r="L821" s="161"/>
      <c r="M821" s="161"/>
      <c r="N821" s="161"/>
      <c r="O821" s="161"/>
      <c r="P821" s="161"/>
      <c r="Q821" s="161"/>
      <c r="R821" s="161"/>
      <c r="S821" s="161"/>
      <c r="T821" s="161"/>
      <c r="U821" s="161"/>
      <c r="V821" s="161"/>
      <c r="W821" s="161"/>
      <c r="X821" s="161"/>
      <c r="Y821" s="161"/>
      <c r="Z821" s="161"/>
    </row>
    <row r="822" spans="1:26" ht="12.75" customHeight="1">
      <c r="A822" s="161"/>
      <c r="B822" s="161"/>
      <c r="C822" s="161"/>
      <c r="D822" s="161"/>
      <c r="E822" s="161"/>
      <c r="F822" s="161"/>
      <c r="G822" s="161"/>
      <c r="H822" s="161"/>
      <c r="I822" s="161"/>
      <c r="J822" s="161"/>
      <c r="K822" s="161"/>
      <c r="L822" s="161"/>
      <c r="M822" s="161"/>
      <c r="N822" s="161"/>
      <c r="O822" s="161"/>
      <c r="P822" s="161"/>
      <c r="Q822" s="161"/>
      <c r="R822" s="161"/>
      <c r="S822" s="161"/>
      <c r="T822" s="161"/>
      <c r="U822" s="161"/>
      <c r="V822" s="161"/>
      <c r="W822" s="161"/>
      <c r="X822" s="161"/>
      <c r="Y822" s="161"/>
      <c r="Z822" s="161"/>
    </row>
    <row r="823" spans="1:26" ht="12.75" customHeight="1">
      <c r="A823" s="161"/>
      <c r="B823" s="161"/>
      <c r="C823" s="161"/>
      <c r="D823" s="161"/>
      <c r="E823" s="161"/>
      <c r="F823" s="161"/>
      <c r="G823" s="161"/>
      <c r="H823" s="161"/>
      <c r="I823" s="161"/>
      <c r="J823" s="161"/>
      <c r="K823" s="161"/>
      <c r="L823" s="161"/>
      <c r="M823" s="161"/>
      <c r="N823" s="161"/>
      <c r="O823" s="161"/>
      <c r="P823" s="161"/>
      <c r="Q823" s="161"/>
      <c r="R823" s="161"/>
      <c r="S823" s="161"/>
      <c r="T823" s="161"/>
      <c r="U823" s="161"/>
      <c r="V823" s="161"/>
      <c r="W823" s="161"/>
      <c r="X823" s="161"/>
      <c r="Y823" s="161"/>
      <c r="Z823" s="161"/>
    </row>
    <row r="824" spans="1:26" ht="12.75" customHeight="1">
      <c r="A824" s="161"/>
      <c r="B824" s="161"/>
      <c r="C824" s="161"/>
      <c r="D824" s="161"/>
      <c r="E824" s="161"/>
      <c r="F824" s="161"/>
      <c r="G824" s="161"/>
      <c r="H824" s="161"/>
      <c r="I824" s="161"/>
      <c r="J824" s="161"/>
      <c r="K824" s="161"/>
      <c r="L824" s="161"/>
      <c r="M824" s="161"/>
      <c r="N824" s="161"/>
      <c r="O824" s="161"/>
      <c r="P824" s="161"/>
      <c r="Q824" s="161"/>
      <c r="R824" s="161"/>
      <c r="S824" s="161"/>
      <c r="T824" s="161"/>
      <c r="U824" s="161"/>
      <c r="V824" s="161"/>
      <c r="W824" s="161"/>
      <c r="X824" s="161"/>
      <c r="Y824" s="161"/>
      <c r="Z824" s="161"/>
    </row>
    <row r="825" spans="1:26" ht="12.75" customHeight="1">
      <c r="A825" s="161"/>
      <c r="B825" s="161"/>
      <c r="C825" s="161"/>
      <c r="D825" s="161"/>
      <c r="E825" s="161"/>
      <c r="F825" s="161"/>
      <c r="G825" s="161"/>
      <c r="H825" s="161"/>
      <c r="I825" s="161"/>
      <c r="J825" s="161"/>
      <c r="K825" s="161"/>
      <c r="L825" s="161"/>
      <c r="M825" s="161"/>
      <c r="N825" s="161"/>
      <c r="O825" s="161"/>
      <c r="P825" s="161"/>
      <c r="Q825" s="161"/>
      <c r="R825" s="161"/>
      <c r="S825" s="161"/>
      <c r="T825" s="161"/>
      <c r="U825" s="161"/>
      <c r="V825" s="161"/>
      <c r="W825" s="161"/>
      <c r="X825" s="161"/>
      <c r="Y825" s="161"/>
      <c r="Z825" s="161"/>
    </row>
    <row r="826" spans="1:26" ht="12.75" customHeight="1">
      <c r="A826" s="161"/>
      <c r="B826" s="161"/>
      <c r="C826" s="161"/>
      <c r="D826" s="161"/>
      <c r="E826" s="161"/>
      <c r="F826" s="161"/>
      <c r="G826" s="161"/>
      <c r="H826" s="161"/>
      <c r="I826" s="161"/>
      <c r="J826" s="161"/>
      <c r="K826" s="161"/>
      <c r="L826" s="161"/>
      <c r="M826" s="161"/>
      <c r="N826" s="161"/>
      <c r="O826" s="161"/>
      <c r="P826" s="161"/>
      <c r="Q826" s="161"/>
      <c r="R826" s="161"/>
      <c r="S826" s="161"/>
      <c r="T826" s="161"/>
      <c r="U826" s="161"/>
      <c r="V826" s="161"/>
      <c r="W826" s="161"/>
      <c r="X826" s="161"/>
      <c r="Y826" s="161"/>
      <c r="Z826" s="161"/>
    </row>
    <row r="827" spans="1:26" ht="12.75" customHeight="1">
      <c r="A827" s="161"/>
      <c r="B827" s="161"/>
      <c r="C827" s="161"/>
      <c r="D827" s="161"/>
      <c r="E827" s="161"/>
      <c r="F827" s="161"/>
      <c r="G827" s="161"/>
      <c r="H827" s="161"/>
      <c r="I827" s="161"/>
      <c r="J827" s="161"/>
      <c r="K827" s="161"/>
      <c r="L827" s="161"/>
      <c r="M827" s="161"/>
      <c r="N827" s="161"/>
      <c r="O827" s="161"/>
      <c r="P827" s="161"/>
      <c r="Q827" s="161"/>
      <c r="R827" s="161"/>
      <c r="S827" s="161"/>
      <c r="T827" s="161"/>
      <c r="U827" s="161"/>
      <c r="V827" s="161"/>
      <c r="W827" s="161"/>
      <c r="X827" s="161"/>
      <c r="Y827" s="161"/>
      <c r="Z827" s="161"/>
    </row>
    <row r="828" spans="1:26" ht="12.75" customHeight="1">
      <c r="A828" s="161"/>
      <c r="B828" s="161"/>
      <c r="C828" s="161"/>
      <c r="D828" s="161"/>
      <c r="E828" s="161"/>
      <c r="F828" s="161"/>
      <c r="G828" s="161"/>
      <c r="H828" s="161"/>
      <c r="I828" s="161"/>
      <c r="J828" s="161"/>
      <c r="K828" s="161"/>
      <c r="L828" s="161"/>
      <c r="M828" s="161"/>
      <c r="N828" s="161"/>
      <c r="O828" s="161"/>
      <c r="P828" s="161"/>
      <c r="Q828" s="161"/>
      <c r="R828" s="161"/>
      <c r="S828" s="161"/>
      <c r="T828" s="161"/>
      <c r="U828" s="161"/>
      <c r="V828" s="161"/>
      <c r="W828" s="161"/>
      <c r="X828" s="161"/>
      <c r="Y828" s="161"/>
      <c r="Z828" s="161"/>
    </row>
    <row r="829" spans="1:26" ht="12.75" customHeight="1">
      <c r="A829" s="161"/>
      <c r="B829" s="161"/>
      <c r="C829" s="161"/>
      <c r="D829" s="161"/>
      <c r="E829" s="161"/>
      <c r="F829" s="161"/>
      <c r="G829" s="161"/>
      <c r="H829" s="161"/>
      <c r="I829" s="161"/>
      <c r="J829" s="161"/>
      <c r="K829" s="161"/>
      <c r="L829" s="161"/>
      <c r="M829" s="161"/>
      <c r="N829" s="161"/>
      <c r="O829" s="161"/>
      <c r="P829" s="161"/>
      <c r="Q829" s="161"/>
      <c r="R829" s="161"/>
      <c r="S829" s="161"/>
      <c r="T829" s="161"/>
      <c r="U829" s="161"/>
      <c r="V829" s="161"/>
      <c r="W829" s="161"/>
      <c r="X829" s="161"/>
      <c r="Y829" s="161"/>
      <c r="Z829" s="161"/>
    </row>
    <row r="830" spans="1:26" ht="12.75" customHeight="1">
      <c r="A830" s="161"/>
      <c r="B830" s="161"/>
      <c r="C830" s="161"/>
      <c r="D830" s="161"/>
      <c r="E830" s="161"/>
      <c r="F830" s="161"/>
      <c r="G830" s="161"/>
      <c r="H830" s="161"/>
      <c r="I830" s="161"/>
      <c r="J830" s="161"/>
      <c r="K830" s="161"/>
      <c r="L830" s="161"/>
      <c r="M830" s="161"/>
      <c r="N830" s="161"/>
      <c r="O830" s="161"/>
      <c r="P830" s="161"/>
      <c r="Q830" s="161"/>
      <c r="R830" s="161"/>
      <c r="S830" s="161"/>
      <c r="T830" s="161"/>
      <c r="U830" s="161"/>
      <c r="V830" s="161"/>
      <c r="W830" s="161"/>
      <c r="X830" s="161"/>
      <c r="Y830" s="161"/>
      <c r="Z830" s="161"/>
    </row>
    <row r="831" spans="1:26" ht="12.75" customHeight="1">
      <c r="A831" s="161"/>
      <c r="B831" s="161"/>
      <c r="C831" s="161"/>
      <c r="D831" s="161"/>
      <c r="E831" s="161"/>
      <c r="F831" s="161"/>
      <c r="G831" s="161"/>
      <c r="H831" s="161"/>
      <c r="I831" s="161"/>
      <c r="J831" s="161"/>
      <c r="K831" s="161"/>
      <c r="L831" s="161"/>
      <c r="M831" s="161"/>
      <c r="N831" s="161"/>
      <c r="O831" s="161"/>
      <c r="P831" s="161"/>
      <c r="Q831" s="161"/>
      <c r="R831" s="161"/>
      <c r="S831" s="161"/>
      <c r="T831" s="161"/>
      <c r="U831" s="161"/>
      <c r="V831" s="161"/>
      <c r="W831" s="161"/>
      <c r="X831" s="161"/>
      <c r="Y831" s="161"/>
      <c r="Z831" s="161"/>
    </row>
    <row r="832" spans="1:26" ht="12.75" customHeight="1">
      <c r="A832" s="161"/>
      <c r="B832" s="161"/>
      <c r="C832" s="161"/>
      <c r="D832" s="161"/>
      <c r="E832" s="161"/>
      <c r="F832" s="161"/>
      <c r="G832" s="161"/>
      <c r="H832" s="161"/>
      <c r="I832" s="161"/>
      <c r="J832" s="161"/>
      <c r="K832" s="161"/>
      <c r="L832" s="161"/>
      <c r="M832" s="161"/>
      <c r="N832" s="161"/>
      <c r="O832" s="161"/>
      <c r="P832" s="161"/>
      <c r="Q832" s="161"/>
      <c r="R832" s="161"/>
      <c r="S832" s="161"/>
      <c r="T832" s="161"/>
      <c r="U832" s="161"/>
      <c r="V832" s="161"/>
      <c r="W832" s="161"/>
      <c r="X832" s="161"/>
      <c r="Y832" s="161"/>
      <c r="Z832" s="161"/>
    </row>
    <row r="833" spans="1:26" ht="12.75" customHeight="1">
      <c r="A833" s="161"/>
      <c r="B833" s="161"/>
      <c r="C833" s="161"/>
      <c r="D833" s="161"/>
      <c r="E833" s="161"/>
      <c r="F833" s="161"/>
      <c r="G833" s="161"/>
      <c r="H833" s="161"/>
      <c r="I833" s="161"/>
      <c r="J833" s="161"/>
      <c r="K833" s="161"/>
      <c r="L833" s="161"/>
      <c r="M833" s="161"/>
      <c r="N833" s="161"/>
      <c r="O833" s="161"/>
      <c r="P833" s="161"/>
      <c r="Q833" s="161"/>
      <c r="R833" s="161"/>
      <c r="S833" s="161"/>
      <c r="T833" s="161"/>
      <c r="U833" s="161"/>
      <c r="V833" s="161"/>
      <c r="W833" s="161"/>
      <c r="X833" s="161"/>
      <c r="Y833" s="161"/>
      <c r="Z833" s="161"/>
    </row>
    <row r="834" spans="1:26" ht="12.75" customHeight="1">
      <c r="A834" s="161"/>
      <c r="B834" s="161"/>
      <c r="C834" s="161"/>
      <c r="D834" s="161"/>
      <c r="E834" s="161"/>
      <c r="F834" s="161"/>
      <c r="G834" s="161"/>
      <c r="H834" s="161"/>
      <c r="I834" s="161"/>
      <c r="J834" s="161"/>
      <c r="K834" s="161"/>
      <c r="L834" s="161"/>
      <c r="M834" s="161"/>
      <c r="N834" s="161"/>
      <c r="O834" s="161"/>
      <c r="P834" s="161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</row>
    <row r="835" spans="1:26" ht="12.75" customHeight="1">
      <c r="A835" s="161"/>
      <c r="B835" s="161"/>
      <c r="C835" s="161"/>
      <c r="D835" s="161"/>
      <c r="E835" s="161"/>
      <c r="F835" s="161"/>
      <c r="G835" s="161"/>
      <c r="H835" s="161"/>
      <c r="I835" s="161"/>
      <c r="J835" s="161"/>
      <c r="K835" s="161"/>
      <c r="L835" s="161"/>
      <c r="M835" s="161"/>
      <c r="N835" s="161"/>
      <c r="O835" s="161"/>
      <c r="P835" s="161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</row>
    <row r="836" spans="1:26" ht="12.75" customHeight="1">
      <c r="A836" s="161"/>
      <c r="B836" s="161"/>
      <c r="C836" s="161"/>
      <c r="D836" s="161"/>
      <c r="E836" s="161"/>
      <c r="F836" s="161"/>
      <c r="G836" s="161"/>
      <c r="H836" s="161"/>
      <c r="I836" s="161"/>
      <c r="J836" s="161"/>
      <c r="K836" s="161"/>
      <c r="L836" s="161"/>
      <c r="M836" s="161"/>
      <c r="N836" s="161"/>
      <c r="O836" s="161"/>
      <c r="P836" s="161"/>
      <c r="Q836" s="161"/>
      <c r="R836" s="161"/>
      <c r="S836" s="161"/>
      <c r="T836" s="161"/>
      <c r="U836" s="161"/>
      <c r="V836" s="161"/>
      <c r="W836" s="161"/>
      <c r="X836" s="161"/>
      <c r="Y836" s="161"/>
      <c r="Z836" s="161"/>
    </row>
    <row r="837" spans="1:26" ht="12.75" customHeight="1">
      <c r="A837" s="161"/>
      <c r="B837" s="161"/>
      <c r="C837" s="161"/>
      <c r="D837" s="161"/>
      <c r="E837" s="161"/>
      <c r="F837" s="161"/>
      <c r="G837" s="161"/>
      <c r="H837" s="161"/>
      <c r="I837" s="161"/>
      <c r="J837" s="161"/>
      <c r="K837" s="161"/>
      <c r="L837" s="161"/>
      <c r="M837" s="161"/>
      <c r="N837" s="161"/>
      <c r="O837" s="161"/>
      <c r="P837" s="161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</row>
    <row r="838" spans="1:26" ht="12.75" customHeight="1">
      <c r="A838" s="161"/>
      <c r="B838" s="161"/>
      <c r="C838" s="161"/>
      <c r="D838" s="161"/>
      <c r="E838" s="161"/>
      <c r="F838" s="161"/>
      <c r="G838" s="161"/>
      <c r="H838" s="161"/>
      <c r="I838" s="161"/>
      <c r="J838" s="161"/>
      <c r="K838" s="161"/>
      <c r="L838" s="161"/>
      <c r="M838" s="161"/>
      <c r="N838" s="161"/>
      <c r="O838" s="161"/>
      <c r="P838" s="161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</row>
    <row r="839" spans="1:26" ht="12.75" customHeight="1">
      <c r="A839" s="161"/>
      <c r="B839" s="161"/>
      <c r="C839" s="161"/>
      <c r="D839" s="161"/>
      <c r="E839" s="161"/>
      <c r="F839" s="161"/>
      <c r="G839" s="161"/>
      <c r="H839" s="161"/>
      <c r="I839" s="161"/>
      <c r="J839" s="161"/>
      <c r="K839" s="161"/>
      <c r="L839" s="161"/>
      <c r="M839" s="161"/>
      <c r="N839" s="161"/>
      <c r="O839" s="161"/>
      <c r="P839" s="161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</row>
    <row r="840" spans="1:26" ht="12.75" customHeight="1">
      <c r="A840" s="161"/>
      <c r="B840" s="161"/>
      <c r="C840" s="161"/>
      <c r="D840" s="161"/>
      <c r="E840" s="161"/>
      <c r="F840" s="161"/>
      <c r="G840" s="161"/>
      <c r="H840" s="161"/>
      <c r="I840" s="161"/>
      <c r="J840" s="161"/>
      <c r="K840" s="161"/>
      <c r="L840" s="161"/>
      <c r="M840" s="161"/>
      <c r="N840" s="161"/>
      <c r="O840" s="161"/>
      <c r="P840" s="161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</row>
    <row r="841" spans="1:26" ht="12.75" customHeight="1">
      <c r="A841" s="161"/>
      <c r="B841" s="161"/>
      <c r="C841" s="161"/>
      <c r="D841" s="161"/>
      <c r="E841" s="161"/>
      <c r="F841" s="161"/>
      <c r="G841" s="161"/>
      <c r="H841" s="161"/>
      <c r="I841" s="161"/>
      <c r="J841" s="161"/>
      <c r="K841" s="161"/>
      <c r="L841" s="161"/>
      <c r="M841" s="161"/>
      <c r="N841" s="161"/>
      <c r="O841" s="161"/>
      <c r="P841" s="161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</row>
    <row r="842" spans="1:26" ht="12.75" customHeight="1">
      <c r="A842" s="161"/>
      <c r="B842" s="161"/>
      <c r="C842" s="161"/>
      <c r="D842" s="161"/>
      <c r="E842" s="161"/>
      <c r="F842" s="161"/>
      <c r="G842" s="161"/>
      <c r="H842" s="161"/>
      <c r="I842" s="161"/>
      <c r="J842" s="161"/>
      <c r="K842" s="161"/>
      <c r="L842" s="161"/>
      <c r="M842" s="161"/>
      <c r="N842" s="161"/>
      <c r="O842" s="161"/>
      <c r="P842" s="161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</row>
    <row r="843" spans="1:26" ht="12.75" customHeight="1">
      <c r="A843" s="161"/>
      <c r="B843" s="161"/>
      <c r="C843" s="161"/>
      <c r="D843" s="161"/>
      <c r="E843" s="161"/>
      <c r="F843" s="161"/>
      <c r="G843" s="161"/>
      <c r="H843" s="161"/>
      <c r="I843" s="161"/>
      <c r="J843" s="161"/>
      <c r="K843" s="161"/>
      <c r="L843" s="161"/>
      <c r="M843" s="161"/>
      <c r="N843" s="161"/>
      <c r="O843" s="161"/>
      <c r="P843" s="161"/>
      <c r="Q843" s="161"/>
      <c r="R843" s="161"/>
      <c r="S843" s="161"/>
      <c r="T843" s="161"/>
      <c r="U843" s="161"/>
      <c r="V843" s="161"/>
      <c r="W843" s="161"/>
      <c r="X843" s="161"/>
      <c r="Y843" s="161"/>
      <c r="Z843" s="161"/>
    </row>
    <row r="844" spans="1:26" ht="12.75" customHeight="1">
      <c r="A844" s="161"/>
      <c r="B844" s="161"/>
      <c r="C844" s="161"/>
      <c r="D844" s="161"/>
      <c r="E844" s="161"/>
      <c r="F844" s="161"/>
      <c r="G844" s="161"/>
      <c r="H844" s="161"/>
      <c r="I844" s="161"/>
      <c r="J844" s="161"/>
      <c r="K844" s="161"/>
      <c r="L844" s="161"/>
      <c r="M844" s="161"/>
      <c r="N844" s="161"/>
      <c r="O844" s="161"/>
      <c r="P844" s="161"/>
      <c r="Q844" s="161"/>
      <c r="R844" s="161"/>
      <c r="S844" s="161"/>
      <c r="T844" s="161"/>
      <c r="U844" s="161"/>
      <c r="V844" s="161"/>
      <c r="W844" s="161"/>
      <c r="X844" s="161"/>
      <c r="Y844" s="161"/>
      <c r="Z844" s="161"/>
    </row>
    <row r="845" spans="1:26" ht="12.75" customHeight="1">
      <c r="A845" s="161"/>
      <c r="B845" s="161"/>
      <c r="C845" s="161"/>
      <c r="D845" s="161"/>
      <c r="E845" s="161"/>
      <c r="F845" s="161"/>
      <c r="G845" s="161"/>
      <c r="H845" s="161"/>
      <c r="I845" s="161"/>
      <c r="J845" s="161"/>
      <c r="K845" s="161"/>
      <c r="L845" s="161"/>
      <c r="M845" s="161"/>
      <c r="N845" s="161"/>
      <c r="O845" s="161"/>
      <c r="P845" s="161"/>
      <c r="Q845" s="161"/>
      <c r="R845" s="161"/>
      <c r="S845" s="161"/>
      <c r="T845" s="161"/>
      <c r="U845" s="161"/>
      <c r="V845" s="161"/>
      <c r="W845" s="161"/>
      <c r="X845" s="161"/>
      <c r="Y845" s="161"/>
      <c r="Z845" s="161"/>
    </row>
    <row r="846" spans="1:26" ht="12.75" customHeight="1">
      <c r="A846" s="161"/>
      <c r="B846" s="161"/>
      <c r="C846" s="161"/>
      <c r="D846" s="161"/>
      <c r="E846" s="161"/>
      <c r="F846" s="161"/>
      <c r="G846" s="161"/>
      <c r="H846" s="161"/>
      <c r="I846" s="161"/>
      <c r="J846" s="161"/>
      <c r="K846" s="161"/>
      <c r="L846" s="161"/>
      <c r="M846" s="161"/>
      <c r="N846" s="161"/>
      <c r="O846" s="161"/>
      <c r="P846" s="161"/>
      <c r="Q846" s="161"/>
      <c r="R846" s="161"/>
      <c r="S846" s="161"/>
      <c r="T846" s="161"/>
      <c r="U846" s="161"/>
      <c r="V846" s="161"/>
      <c r="W846" s="161"/>
      <c r="X846" s="161"/>
      <c r="Y846" s="161"/>
      <c r="Z846" s="161"/>
    </row>
    <row r="847" spans="1:26" ht="12.75" customHeight="1">
      <c r="A847" s="161"/>
      <c r="B847" s="161"/>
      <c r="C847" s="161"/>
      <c r="D847" s="161"/>
      <c r="E847" s="161"/>
      <c r="F847" s="161"/>
      <c r="G847" s="161"/>
      <c r="H847" s="161"/>
      <c r="I847" s="161"/>
      <c r="J847" s="161"/>
      <c r="K847" s="161"/>
      <c r="L847" s="161"/>
      <c r="M847" s="161"/>
      <c r="N847" s="161"/>
      <c r="O847" s="161"/>
      <c r="P847" s="161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</row>
    <row r="848" spans="1:26" ht="12.75" customHeight="1">
      <c r="A848" s="161"/>
      <c r="B848" s="161"/>
      <c r="C848" s="161"/>
      <c r="D848" s="161"/>
      <c r="E848" s="161"/>
      <c r="F848" s="161"/>
      <c r="G848" s="161"/>
      <c r="H848" s="161"/>
      <c r="I848" s="161"/>
      <c r="J848" s="161"/>
      <c r="K848" s="161"/>
      <c r="L848" s="161"/>
      <c r="M848" s="161"/>
      <c r="N848" s="161"/>
      <c r="O848" s="161"/>
      <c r="P848" s="161"/>
      <c r="Q848" s="161"/>
      <c r="R848" s="161"/>
      <c r="S848" s="161"/>
      <c r="T848" s="161"/>
      <c r="U848" s="161"/>
      <c r="V848" s="161"/>
      <c r="W848" s="161"/>
      <c r="X848" s="161"/>
      <c r="Y848" s="161"/>
      <c r="Z848" s="161"/>
    </row>
    <row r="849" spans="1:26" ht="12.75" customHeight="1">
      <c r="A849" s="161"/>
      <c r="B849" s="161"/>
      <c r="C849" s="161"/>
      <c r="D849" s="161"/>
      <c r="E849" s="161"/>
      <c r="F849" s="161"/>
      <c r="G849" s="161"/>
      <c r="H849" s="161"/>
      <c r="I849" s="161"/>
      <c r="J849" s="161"/>
      <c r="K849" s="161"/>
      <c r="L849" s="161"/>
      <c r="M849" s="161"/>
      <c r="N849" s="161"/>
      <c r="O849" s="161"/>
      <c r="P849" s="161"/>
      <c r="Q849" s="161"/>
      <c r="R849" s="161"/>
      <c r="S849" s="161"/>
      <c r="T849" s="161"/>
      <c r="U849" s="161"/>
      <c r="V849" s="161"/>
      <c r="W849" s="161"/>
      <c r="X849" s="161"/>
      <c r="Y849" s="161"/>
      <c r="Z849" s="161"/>
    </row>
    <row r="850" spans="1:26" ht="12.75" customHeight="1">
      <c r="A850" s="161"/>
      <c r="B850" s="161"/>
      <c r="C850" s="161"/>
      <c r="D850" s="161"/>
      <c r="E850" s="161"/>
      <c r="F850" s="161"/>
      <c r="G850" s="161"/>
      <c r="H850" s="161"/>
      <c r="I850" s="161"/>
      <c r="J850" s="161"/>
      <c r="K850" s="161"/>
      <c r="L850" s="161"/>
      <c r="M850" s="161"/>
      <c r="N850" s="161"/>
      <c r="O850" s="161"/>
      <c r="P850" s="161"/>
      <c r="Q850" s="161"/>
      <c r="R850" s="161"/>
      <c r="S850" s="161"/>
      <c r="T850" s="161"/>
      <c r="U850" s="161"/>
      <c r="V850" s="161"/>
      <c r="W850" s="161"/>
      <c r="X850" s="161"/>
      <c r="Y850" s="161"/>
      <c r="Z850" s="161"/>
    </row>
    <row r="851" spans="1:26" ht="12.75" customHeight="1">
      <c r="A851" s="161"/>
      <c r="B851" s="161"/>
      <c r="C851" s="161"/>
      <c r="D851" s="161"/>
      <c r="E851" s="161"/>
      <c r="F851" s="161"/>
      <c r="G851" s="161"/>
      <c r="H851" s="161"/>
      <c r="I851" s="161"/>
      <c r="J851" s="161"/>
      <c r="K851" s="161"/>
      <c r="L851" s="161"/>
      <c r="M851" s="161"/>
      <c r="N851" s="161"/>
      <c r="O851" s="161"/>
      <c r="P851" s="161"/>
      <c r="Q851" s="161"/>
      <c r="R851" s="161"/>
      <c r="S851" s="161"/>
      <c r="T851" s="161"/>
      <c r="U851" s="161"/>
      <c r="V851" s="161"/>
      <c r="W851" s="161"/>
      <c r="X851" s="161"/>
      <c r="Y851" s="161"/>
      <c r="Z851" s="161"/>
    </row>
    <row r="852" spans="1:26" ht="12.75" customHeight="1">
      <c r="A852" s="161"/>
      <c r="B852" s="161"/>
      <c r="C852" s="161"/>
      <c r="D852" s="161"/>
      <c r="E852" s="161"/>
      <c r="F852" s="161"/>
      <c r="G852" s="161"/>
      <c r="H852" s="161"/>
      <c r="I852" s="161"/>
      <c r="J852" s="161"/>
      <c r="K852" s="161"/>
      <c r="L852" s="161"/>
      <c r="M852" s="161"/>
      <c r="N852" s="161"/>
      <c r="O852" s="161"/>
      <c r="P852" s="161"/>
      <c r="Q852" s="161"/>
      <c r="R852" s="161"/>
      <c r="S852" s="161"/>
      <c r="T852" s="161"/>
      <c r="U852" s="161"/>
      <c r="V852" s="161"/>
      <c r="W852" s="161"/>
      <c r="X852" s="161"/>
      <c r="Y852" s="161"/>
      <c r="Z852" s="161"/>
    </row>
    <row r="853" spans="1:26" ht="12.75" customHeight="1">
      <c r="A853" s="161"/>
      <c r="B853" s="161"/>
      <c r="C853" s="161"/>
      <c r="D853" s="161"/>
      <c r="E853" s="161"/>
      <c r="F853" s="161"/>
      <c r="G853" s="161"/>
      <c r="H853" s="161"/>
      <c r="I853" s="161"/>
      <c r="J853" s="161"/>
      <c r="K853" s="161"/>
      <c r="L853" s="161"/>
      <c r="M853" s="161"/>
      <c r="N853" s="161"/>
      <c r="O853" s="161"/>
      <c r="P853" s="161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</row>
    <row r="854" spans="1:26" ht="12.75" customHeight="1">
      <c r="A854" s="161"/>
      <c r="B854" s="161"/>
      <c r="C854" s="161"/>
      <c r="D854" s="161"/>
      <c r="E854" s="161"/>
      <c r="F854" s="161"/>
      <c r="G854" s="161"/>
      <c r="H854" s="161"/>
      <c r="I854" s="161"/>
      <c r="J854" s="161"/>
      <c r="K854" s="161"/>
      <c r="L854" s="161"/>
      <c r="M854" s="161"/>
      <c r="N854" s="161"/>
      <c r="O854" s="161"/>
      <c r="P854" s="161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</row>
    <row r="855" spans="1:26" ht="12.75" customHeight="1">
      <c r="A855" s="161"/>
      <c r="B855" s="161"/>
      <c r="C855" s="161"/>
      <c r="D855" s="161"/>
      <c r="E855" s="161"/>
      <c r="F855" s="161"/>
      <c r="G855" s="161"/>
      <c r="H855" s="161"/>
      <c r="I855" s="161"/>
      <c r="J855" s="161"/>
      <c r="K855" s="161"/>
      <c r="L855" s="161"/>
      <c r="M855" s="161"/>
      <c r="N855" s="161"/>
      <c r="O855" s="161"/>
      <c r="P855" s="161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</row>
    <row r="856" spans="1:26" ht="12.75" customHeight="1">
      <c r="A856" s="161"/>
      <c r="B856" s="161"/>
      <c r="C856" s="161"/>
      <c r="D856" s="161"/>
      <c r="E856" s="161"/>
      <c r="F856" s="161"/>
      <c r="G856" s="161"/>
      <c r="H856" s="161"/>
      <c r="I856" s="161"/>
      <c r="J856" s="161"/>
      <c r="K856" s="161"/>
      <c r="L856" s="161"/>
      <c r="M856" s="161"/>
      <c r="N856" s="161"/>
      <c r="O856" s="161"/>
      <c r="P856" s="161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</row>
    <row r="857" spans="1:26" ht="12.75" customHeight="1">
      <c r="A857" s="161"/>
      <c r="B857" s="161"/>
      <c r="C857" s="161"/>
      <c r="D857" s="161"/>
      <c r="E857" s="161"/>
      <c r="F857" s="161"/>
      <c r="G857" s="161"/>
      <c r="H857" s="161"/>
      <c r="I857" s="161"/>
      <c r="J857" s="161"/>
      <c r="K857" s="161"/>
      <c r="L857" s="161"/>
      <c r="M857" s="161"/>
      <c r="N857" s="161"/>
      <c r="O857" s="161"/>
      <c r="P857" s="161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</row>
    <row r="858" spans="1:26" ht="12.75" customHeight="1">
      <c r="A858" s="161"/>
      <c r="B858" s="161"/>
      <c r="C858" s="161"/>
      <c r="D858" s="161"/>
      <c r="E858" s="161"/>
      <c r="F858" s="161"/>
      <c r="G858" s="161"/>
      <c r="H858" s="161"/>
      <c r="I858" s="161"/>
      <c r="J858" s="161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</row>
    <row r="859" spans="1:26" ht="12.75" customHeight="1">
      <c r="A859" s="161"/>
      <c r="B859" s="161"/>
      <c r="C859" s="161"/>
      <c r="D859" s="161"/>
      <c r="E859" s="161"/>
      <c r="F859" s="161"/>
      <c r="G859" s="161"/>
      <c r="H859" s="161"/>
      <c r="I859" s="161"/>
      <c r="J859" s="161"/>
      <c r="K859" s="161"/>
      <c r="L859" s="161"/>
      <c r="M859" s="161"/>
      <c r="N859" s="161"/>
      <c r="O859" s="161"/>
      <c r="P859" s="161"/>
      <c r="Q859" s="161"/>
      <c r="R859" s="161"/>
      <c r="S859" s="161"/>
      <c r="T859" s="161"/>
      <c r="U859" s="161"/>
      <c r="V859" s="161"/>
      <c r="W859" s="161"/>
      <c r="X859" s="161"/>
      <c r="Y859" s="161"/>
      <c r="Z859" s="161"/>
    </row>
    <row r="860" spans="1:26" ht="12.75" customHeight="1">
      <c r="A860" s="161"/>
      <c r="B860" s="161"/>
      <c r="C860" s="161"/>
      <c r="D860" s="161"/>
      <c r="E860" s="161"/>
      <c r="F860" s="161"/>
      <c r="G860" s="161"/>
      <c r="H860" s="161"/>
      <c r="I860" s="161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</row>
    <row r="861" spans="1:26" ht="12.75" customHeight="1">
      <c r="A861" s="161"/>
      <c r="B861" s="161"/>
      <c r="C861" s="161"/>
      <c r="D861" s="161"/>
      <c r="E861" s="161"/>
      <c r="F861" s="161"/>
      <c r="G861" s="161"/>
      <c r="H861" s="161"/>
      <c r="I861" s="161"/>
      <c r="J861" s="161"/>
      <c r="K861" s="161"/>
      <c r="L861" s="161"/>
      <c r="M861" s="161"/>
      <c r="N861" s="161"/>
      <c r="O861" s="161"/>
      <c r="P861" s="161"/>
      <c r="Q861" s="161"/>
      <c r="R861" s="161"/>
      <c r="S861" s="161"/>
      <c r="T861" s="161"/>
      <c r="U861" s="161"/>
      <c r="V861" s="161"/>
      <c r="W861" s="161"/>
      <c r="X861" s="161"/>
      <c r="Y861" s="161"/>
      <c r="Z861" s="161"/>
    </row>
    <row r="862" spans="1:26" ht="12.75" customHeight="1">
      <c r="A862" s="161"/>
      <c r="B862" s="161"/>
      <c r="C862" s="161"/>
      <c r="D862" s="161"/>
      <c r="E862" s="161"/>
      <c r="F862" s="161"/>
      <c r="G862" s="161"/>
      <c r="H862" s="161"/>
      <c r="I862" s="161"/>
      <c r="J862" s="161"/>
      <c r="K862" s="161"/>
      <c r="L862" s="161"/>
      <c r="M862" s="161"/>
      <c r="N862" s="161"/>
      <c r="O862" s="161"/>
      <c r="P862" s="161"/>
      <c r="Q862" s="161"/>
      <c r="R862" s="161"/>
      <c r="S862" s="161"/>
      <c r="T862" s="161"/>
      <c r="U862" s="161"/>
      <c r="V862" s="161"/>
      <c r="W862" s="161"/>
      <c r="X862" s="161"/>
      <c r="Y862" s="161"/>
      <c r="Z862" s="161"/>
    </row>
    <row r="863" spans="1:26" ht="12.75" customHeight="1">
      <c r="A863" s="161"/>
      <c r="B863" s="161"/>
      <c r="C863" s="161"/>
      <c r="D863" s="161"/>
      <c r="E863" s="161"/>
      <c r="F863" s="161"/>
      <c r="G863" s="161"/>
      <c r="H863" s="161"/>
      <c r="I863" s="161"/>
      <c r="J863" s="161"/>
      <c r="K863" s="161"/>
      <c r="L863" s="161"/>
      <c r="M863" s="161"/>
      <c r="N863" s="161"/>
      <c r="O863" s="161"/>
      <c r="P863" s="161"/>
      <c r="Q863" s="161"/>
      <c r="R863" s="161"/>
      <c r="S863" s="161"/>
      <c r="T863" s="161"/>
      <c r="U863" s="161"/>
      <c r="V863" s="161"/>
      <c r="W863" s="161"/>
      <c r="X863" s="161"/>
      <c r="Y863" s="161"/>
      <c r="Z863" s="161"/>
    </row>
    <row r="864" spans="1:26" ht="12.75" customHeight="1">
      <c r="A864" s="161"/>
      <c r="B864" s="161"/>
      <c r="C864" s="161"/>
      <c r="D864" s="161"/>
      <c r="E864" s="161"/>
      <c r="F864" s="161"/>
      <c r="G864" s="161"/>
      <c r="H864" s="161"/>
      <c r="I864" s="161"/>
      <c r="J864" s="161"/>
      <c r="K864" s="161"/>
      <c r="L864" s="161"/>
      <c r="M864" s="161"/>
      <c r="N864" s="161"/>
      <c r="O864" s="161"/>
      <c r="P864" s="161"/>
      <c r="Q864" s="161"/>
      <c r="R864" s="161"/>
      <c r="S864" s="161"/>
      <c r="T864" s="161"/>
      <c r="U864" s="161"/>
      <c r="V864" s="161"/>
      <c r="W864" s="161"/>
      <c r="X864" s="161"/>
      <c r="Y864" s="161"/>
      <c r="Z864" s="161"/>
    </row>
    <row r="865" spans="1:26" ht="12.75" customHeight="1">
      <c r="A865" s="161"/>
      <c r="B865" s="161"/>
      <c r="C865" s="161"/>
      <c r="D865" s="161"/>
      <c r="E865" s="161"/>
      <c r="F865" s="161"/>
      <c r="G865" s="161"/>
      <c r="H865" s="161"/>
      <c r="I865" s="161"/>
      <c r="J865" s="161"/>
      <c r="K865" s="161"/>
      <c r="L865" s="161"/>
      <c r="M865" s="161"/>
      <c r="N865" s="161"/>
      <c r="O865" s="161"/>
      <c r="P865" s="161"/>
      <c r="Q865" s="161"/>
      <c r="R865" s="161"/>
      <c r="S865" s="161"/>
      <c r="T865" s="161"/>
      <c r="U865" s="161"/>
      <c r="V865" s="161"/>
      <c r="W865" s="161"/>
      <c r="X865" s="161"/>
      <c r="Y865" s="161"/>
      <c r="Z865" s="161"/>
    </row>
    <row r="866" spans="1:26" ht="12.75" customHeight="1">
      <c r="A866" s="161"/>
      <c r="B866" s="161"/>
      <c r="C866" s="161"/>
      <c r="D866" s="161"/>
      <c r="E866" s="161"/>
      <c r="F866" s="161"/>
      <c r="G866" s="161"/>
      <c r="H866" s="161"/>
      <c r="I866" s="161"/>
      <c r="J866" s="161"/>
      <c r="K866" s="161"/>
      <c r="L866" s="161"/>
      <c r="M866" s="161"/>
      <c r="N866" s="161"/>
      <c r="O866" s="161"/>
      <c r="P866" s="161"/>
      <c r="Q866" s="161"/>
      <c r="R866" s="161"/>
      <c r="S866" s="161"/>
      <c r="T866" s="161"/>
      <c r="U866" s="161"/>
      <c r="V866" s="161"/>
      <c r="W866" s="161"/>
      <c r="X866" s="161"/>
      <c r="Y866" s="161"/>
      <c r="Z866" s="161"/>
    </row>
    <row r="867" spans="1:26" ht="12.75" customHeight="1">
      <c r="A867" s="161"/>
      <c r="B867" s="161"/>
      <c r="C867" s="161"/>
      <c r="D867" s="161"/>
      <c r="E867" s="161"/>
      <c r="F867" s="161"/>
      <c r="G867" s="161"/>
      <c r="H867" s="161"/>
      <c r="I867" s="161"/>
      <c r="J867" s="161"/>
      <c r="K867" s="161"/>
      <c r="L867" s="161"/>
      <c r="M867" s="161"/>
      <c r="N867" s="161"/>
      <c r="O867" s="161"/>
      <c r="P867" s="161"/>
      <c r="Q867" s="161"/>
      <c r="R867" s="161"/>
      <c r="S867" s="161"/>
      <c r="T867" s="161"/>
      <c r="U867" s="161"/>
      <c r="V867" s="161"/>
      <c r="W867" s="161"/>
      <c r="X867" s="161"/>
      <c r="Y867" s="161"/>
      <c r="Z867" s="161"/>
    </row>
    <row r="868" spans="1:26" ht="12.75" customHeight="1">
      <c r="A868" s="161"/>
      <c r="B868" s="161"/>
      <c r="C868" s="161"/>
      <c r="D868" s="161"/>
      <c r="E868" s="161"/>
      <c r="F868" s="161"/>
      <c r="G868" s="161"/>
      <c r="H868" s="161"/>
      <c r="I868" s="161"/>
      <c r="J868" s="161"/>
      <c r="K868" s="161"/>
      <c r="L868" s="161"/>
      <c r="M868" s="161"/>
      <c r="N868" s="161"/>
      <c r="O868" s="161"/>
      <c r="P868" s="161"/>
      <c r="Q868" s="161"/>
      <c r="R868" s="161"/>
      <c r="S868" s="161"/>
      <c r="T868" s="161"/>
      <c r="U868" s="161"/>
      <c r="V868" s="161"/>
      <c r="W868" s="161"/>
      <c r="X868" s="161"/>
      <c r="Y868" s="161"/>
      <c r="Z868" s="161"/>
    </row>
    <row r="869" spans="1:26" ht="12.75" customHeight="1">
      <c r="A869" s="161"/>
      <c r="B869" s="161"/>
      <c r="C869" s="161"/>
      <c r="D869" s="161"/>
      <c r="E869" s="161"/>
      <c r="F869" s="161"/>
      <c r="G869" s="161"/>
      <c r="H869" s="161"/>
      <c r="I869" s="161"/>
      <c r="J869" s="161"/>
      <c r="K869" s="161"/>
      <c r="L869" s="161"/>
      <c r="M869" s="161"/>
      <c r="N869" s="161"/>
      <c r="O869" s="161"/>
      <c r="P869" s="161"/>
      <c r="Q869" s="161"/>
      <c r="R869" s="161"/>
      <c r="S869" s="161"/>
      <c r="T869" s="161"/>
      <c r="U869" s="161"/>
      <c r="V869" s="161"/>
      <c r="W869" s="161"/>
      <c r="X869" s="161"/>
      <c r="Y869" s="161"/>
      <c r="Z869" s="161"/>
    </row>
    <row r="870" spans="1:26" ht="12.75" customHeight="1">
      <c r="A870" s="161"/>
      <c r="B870" s="161"/>
      <c r="C870" s="161"/>
      <c r="D870" s="161"/>
      <c r="E870" s="161"/>
      <c r="F870" s="161"/>
      <c r="G870" s="161"/>
      <c r="H870" s="161"/>
      <c r="I870" s="161"/>
      <c r="J870" s="161"/>
      <c r="K870" s="161"/>
      <c r="L870" s="161"/>
      <c r="M870" s="161"/>
      <c r="N870" s="161"/>
      <c r="O870" s="161"/>
      <c r="P870" s="161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</row>
    <row r="871" spans="1:26" ht="12.75" customHeight="1">
      <c r="A871" s="161"/>
      <c r="B871" s="161"/>
      <c r="C871" s="161"/>
      <c r="D871" s="161"/>
      <c r="E871" s="161"/>
      <c r="F871" s="161"/>
      <c r="G871" s="161"/>
      <c r="H871" s="161"/>
      <c r="I871" s="161"/>
      <c r="J871" s="161"/>
      <c r="K871" s="161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</row>
    <row r="872" spans="1:26" ht="12.75" customHeight="1">
      <c r="A872" s="161"/>
      <c r="B872" s="161"/>
      <c r="C872" s="161"/>
      <c r="D872" s="161"/>
      <c r="E872" s="161"/>
      <c r="F872" s="161"/>
      <c r="G872" s="161"/>
      <c r="H872" s="161"/>
      <c r="I872" s="161"/>
      <c r="J872" s="161"/>
      <c r="K872" s="161"/>
      <c r="L872" s="161"/>
      <c r="M872" s="161"/>
      <c r="N872" s="161"/>
      <c r="O872" s="161"/>
      <c r="P872" s="161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</row>
    <row r="873" spans="1:26" ht="12.75" customHeight="1">
      <c r="A873" s="161"/>
      <c r="B873" s="161"/>
      <c r="C873" s="161"/>
      <c r="D873" s="161"/>
      <c r="E873" s="161"/>
      <c r="F873" s="161"/>
      <c r="G873" s="161"/>
      <c r="H873" s="161"/>
      <c r="I873" s="161"/>
      <c r="J873" s="161"/>
      <c r="K873" s="161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</row>
    <row r="874" spans="1:26" ht="12.75" customHeight="1">
      <c r="A874" s="161"/>
      <c r="B874" s="161"/>
      <c r="C874" s="161"/>
      <c r="D874" s="161"/>
      <c r="E874" s="161"/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</row>
    <row r="875" spans="1:26" ht="12.75" customHeight="1">
      <c r="A875" s="161"/>
      <c r="B875" s="161"/>
      <c r="C875" s="161"/>
      <c r="D875" s="161"/>
      <c r="E875" s="161"/>
      <c r="F875" s="161"/>
      <c r="G875" s="161"/>
      <c r="H875" s="161"/>
      <c r="I875" s="161"/>
      <c r="J875" s="161"/>
      <c r="K875" s="161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</row>
    <row r="876" spans="1:26" ht="12.75" customHeight="1">
      <c r="A876" s="161"/>
      <c r="B876" s="161"/>
      <c r="C876" s="161"/>
      <c r="D876" s="161"/>
      <c r="E876" s="161"/>
      <c r="F876" s="161"/>
      <c r="G876" s="161"/>
      <c r="H876" s="161"/>
      <c r="I876" s="161"/>
      <c r="J876" s="161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</row>
    <row r="877" spans="1:26" ht="12.75" customHeight="1">
      <c r="A877" s="161"/>
      <c r="B877" s="161"/>
      <c r="C877" s="161"/>
      <c r="D877" s="161"/>
      <c r="E877" s="161"/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</row>
    <row r="878" spans="1:26" ht="12.75" customHeight="1">
      <c r="A878" s="161"/>
      <c r="B878" s="161"/>
      <c r="C878" s="161"/>
      <c r="D878" s="161"/>
      <c r="E878" s="161"/>
      <c r="F878" s="161"/>
      <c r="G878" s="161"/>
      <c r="H878" s="161"/>
      <c r="I878" s="161"/>
      <c r="J878" s="161"/>
      <c r="K878" s="161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</row>
    <row r="879" spans="1:26" ht="12.75" customHeight="1">
      <c r="A879" s="161"/>
      <c r="B879" s="161"/>
      <c r="C879" s="161"/>
      <c r="D879" s="161"/>
      <c r="E879" s="161"/>
      <c r="F879" s="161"/>
      <c r="G879" s="161"/>
      <c r="H879" s="161"/>
      <c r="I879" s="161"/>
      <c r="J879" s="161"/>
      <c r="K879" s="161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</row>
    <row r="880" spans="1:26" ht="12.75" customHeight="1">
      <c r="A880" s="161"/>
      <c r="B880" s="161"/>
      <c r="C880" s="161"/>
      <c r="D880" s="161"/>
      <c r="E880" s="161"/>
      <c r="F880" s="161"/>
      <c r="G880" s="161"/>
      <c r="H880" s="161"/>
      <c r="I880" s="161"/>
      <c r="J880" s="161"/>
      <c r="K880" s="161"/>
      <c r="L880" s="161"/>
      <c r="M880" s="161"/>
      <c r="N880" s="161"/>
      <c r="O880" s="161"/>
      <c r="P880" s="161"/>
      <c r="Q880" s="161"/>
      <c r="R880" s="161"/>
      <c r="S880" s="161"/>
      <c r="T880" s="161"/>
      <c r="U880" s="161"/>
      <c r="V880" s="161"/>
      <c r="W880" s="161"/>
      <c r="X880" s="161"/>
      <c r="Y880" s="161"/>
      <c r="Z880" s="161"/>
    </row>
    <row r="881" spans="1:26" ht="12.75" customHeight="1">
      <c r="A881" s="161"/>
      <c r="B881" s="161"/>
      <c r="C881" s="161"/>
      <c r="D881" s="161"/>
      <c r="E881" s="161"/>
      <c r="F881" s="161"/>
      <c r="G881" s="161"/>
      <c r="H881" s="161"/>
      <c r="I881" s="161"/>
      <c r="J881" s="161"/>
      <c r="K881" s="161"/>
      <c r="L881" s="161"/>
      <c r="M881" s="161"/>
      <c r="N881" s="161"/>
      <c r="O881" s="161"/>
      <c r="P881" s="161"/>
      <c r="Q881" s="161"/>
      <c r="R881" s="161"/>
      <c r="S881" s="161"/>
      <c r="T881" s="161"/>
      <c r="U881" s="161"/>
      <c r="V881" s="161"/>
      <c r="W881" s="161"/>
      <c r="X881" s="161"/>
      <c r="Y881" s="161"/>
      <c r="Z881" s="161"/>
    </row>
    <row r="882" spans="1:26" ht="12.75" customHeight="1">
      <c r="A882" s="161"/>
      <c r="B882" s="161"/>
      <c r="C882" s="161"/>
      <c r="D882" s="161"/>
      <c r="E882" s="161"/>
      <c r="F882" s="161"/>
      <c r="G882" s="161"/>
      <c r="H882" s="161"/>
      <c r="I882" s="161"/>
      <c r="J882" s="161"/>
      <c r="K882" s="161"/>
      <c r="L882" s="161"/>
      <c r="M882" s="161"/>
      <c r="N882" s="161"/>
      <c r="O882" s="161"/>
      <c r="P882" s="161"/>
      <c r="Q882" s="161"/>
      <c r="R882" s="161"/>
      <c r="S882" s="161"/>
      <c r="T882" s="161"/>
      <c r="U882" s="161"/>
      <c r="V882" s="161"/>
      <c r="W882" s="161"/>
      <c r="X882" s="161"/>
      <c r="Y882" s="161"/>
      <c r="Z882" s="161"/>
    </row>
    <row r="883" spans="1:26" ht="12.75" customHeight="1">
      <c r="A883" s="161"/>
      <c r="B883" s="161"/>
      <c r="C883" s="161"/>
      <c r="D883" s="161"/>
      <c r="E883" s="161"/>
      <c r="F883" s="161"/>
      <c r="G883" s="161"/>
      <c r="H883" s="161"/>
      <c r="I883" s="161"/>
      <c r="J883" s="161"/>
      <c r="K883" s="161"/>
      <c r="L883" s="161"/>
      <c r="M883" s="161"/>
      <c r="N883" s="161"/>
      <c r="O883" s="161"/>
      <c r="P883" s="161"/>
      <c r="Q883" s="161"/>
      <c r="R883" s="161"/>
      <c r="S883" s="161"/>
      <c r="T883" s="161"/>
      <c r="U883" s="161"/>
      <c r="V883" s="161"/>
      <c r="W883" s="161"/>
      <c r="X883" s="161"/>
      <c r="Y883" s="161"/>
      <c r="Z883" s="161"/>
    </row>
    <row r="884" spans="1:26" ht="12.75" customHeight="1">
      <c r="A884" s="161"/>
      <c r="B884" s="161"/>
      <c r="C884" s="161"/>
      <c r="D884" s="161"/>
      <c r="E884" s="161"/>
      <c r="F884" s="161"/>
      <c r="G884" s="161"/>
      <c r="H884" s="161"/>
      <c r="I884" s="161"/>
      <c r="J884" s="161"/>
      <c r="K884" s="161"/>
      <c r="L884" s="161"/>
      <c r="M884" s="161"/>
      <c r="N884" s="161"/>
      <c r="O884" s="161"/>
      <c r="P884" s="161"/>
      <c r="Q884" s="161"/>
      <c r="R884" s="161"/>
      <c r="S884" s="161"/>
      <c r="T884" s="161"/>
      <c r="U884" s="161"/>
      <c r="V884" s="161"/>
      <c r="W884" s="161"/>
      <c r="X884" s="161"/>
      <c r="Y884" s="161"/>
      <c r="Z884" s="161"/>
    </row>
    <row r="885" spans="1:26" ht="12.75" customHeight="1">
      <c r="A885" s="161"/>
      <c r="B885" s="161"/>
      <c r="C885" s="161"/>
      <c r="D885" s="161"/>
      <c r="E885" s="161"/>
      <c r="F885" s="161"/>
      <c r="G885" s="161"/>
      <c r="H885" s="161"/>
      <c r="I885" s="161"/>
      <c r="J885" s="161"/>
      <c r="K885" s="161"/>
      <c r="L885" s="161"/>
      <c r="M885" s="161"/>
      <c r="N885" s="161"/>
      <c r="O885" s="161"/>
      <c r="P885" s="161"/>
      <c r="Q885" s="161"/>
      <c r="R885" s="161"/>
      <c r="S885" s="161"/>
      <c r="T885" s="161"/>
      <c r="U885" s="161"/>
      <c r="V885" s="161"/>
      <c r="W885" s="161"/>
      <c r="X885" s="161"/>
      <c r="Y885" s="161"/>
      <c r="Z885" s="161"/>
    </row>
    <row r="886" spans="1:26" ht="12.75" customHeight="1">
      <c r="A886" s="161"/>
      <c r="B886" s="161"/>
      <c r="C886" s="161"/>
      <c r="D886" s="161"/>
      <c r="E886" s="161"/>
      <c r="F886" s="161"/>
      <c r="G886" s="161"/>
      <c r="H886" s="161"/>
      <c r="I886" s="161"/>
      <c r="J886" s="161"/>
      <c r="K886" s="161"/>
      <c r="L886" s="161"/>
      <c r="M886" s="161"/>
      <c r="N886" s="161"/>
      <c r="O886" s="161"/>
      <c r="P886" s="161"/>
      <c r="Q886" s="161"/>
      <c r="R886" s="161"/>
      <c r="S886" s="161"/>
      <c r="T886" s="161"/>
      <c r="U886" s="161"/>
      <c r="V886" s="161"/>
      <c r="W886" s="161"/>
      <c r="X886" s="161"/>
      <c r="Y886" s="161"/>
      <c r="Z886" s="161"/>
    </row>
    <row r="887" spans="1:26" ht="12.75" customHeight="1">
      <c r="A887" s="161"/>
      <c r="B887" s="161"/>
      <c r="C887" s="161"/>
      <c r="D887" s="161"/>
      <c r="E887" s="161"/>
      <c r="F887" s="161"/>
      <c r="G887" s="161"/>
      <c r="H887" s="161"/>
      <c r="I887" s="161"/>
      <c r="J887" s="161"/>
      <c r="K887" s="161"/>
      <c r="L887" s="161"/>
      <c r="M887" s="161"/>
      <c r="N887" s="161"/>
      <c r="O887" s="161"/>
      <c r="P887" s="161"/>
      <c r="Q887" s="161"/>
      <c r="R887" s="161"/>
      <c r="S887" s="161"/>
      <c r="T887" s="161"/>
      <c r="U887" s="161"/>
      <c r="V887" s="161"/>
      <c r="W887" s="161"/>
      <c r="X887" s="161"/>
      <c r="Y887" s="161"/>
      <c r="Z887" s="161"/>
    </row>
    <row r="888" spans="1:26" ht="12.75" customHeight="1">
      <c r="A888" s="161"/>
      <c r="B888" s="161"/>
      <c r="C888" s="161"/>
      <c r="D888" s="161"/>
      <c r="E888" s="161"/>
      <c r="F888" s="161"/>
      <c r="G888" s="161"/>
      <c r="H888" s="161"/>
      <c r="I888" s="161"/>
      <c r="J888" s="161"/>
      <c r="K888" s="161"/>
      <c r="L888" s="161"/>
      <c r="M888" s="161"/>
      <c r="N888" s="161"/>
      <c r="O888" s="161"/>
      <c r="P888" s="161"/>
      <c r="Q888" s="161"/>
      <c r="R888" s="161"/>
      <c r="S888" s="161"/>
      <c r="T888" s="161"/>
      <c r="U888" s="161"/>
      <c r="V888" s="161"/>
      <c r="W888" s="161"/>
      <c r="X888" s="161"/>
      <c r="Y888" s="161"/>
      <c r="Z888" s="161"/>
    </row>
    <row r="889" spans="1:26" ht="12.75" customHeight="1">
      <c r="A889" s="161"/>
      <c r="B889" s="161"/>
      <c r="C889" s="161"/>
      <c r="D889" s="161"/>
      <c r="E889" s="161"/>
      <c r="F889" s="161"/>
      <c r="G889" s="161"/>
      <c r="H889" s="161"/>
      <c r="I889" s="161"/>
      <c r="J889" s="161"/>
      <c r="K889" s="161"/>
      <c r="L889" s="161"/>
      <c r="M889" s="161"/>
      <c r="N889" s="161"/>
      <c r="O889" s="161"/>
      <c r="P889" s="161"/>
      <c r="Q889" s="161"/>
      <c r="R889" s="161"/>
      <c r="S889" s="161"/>
      <c r="T889" s="161"/>
      <c r="U889" s="161"/>
      <c r="V889" s="161"/>
      <c r="W889" s="161"/>
      <c r="X889" s="161"/>
      <c r="Y889" s="161"/>
      <c r="Z889" s="161"/>
    </row>
    <row r="890" spans="1:26" ht="12.75" customHeight="1">
      <c r="A890" s="161"/>
      <c r="B890" s="161"/>
      <c r="C890" s="161"/>
      <c r="D890" s="161"/>
      <c r="E890" s="161"/>
      <c r="F890" s="161"/>
      <c r="G890" s="161"/>
      <c r="H890" s="161"/>
      <c r="I890" s="161"/>
      <c r="J890" s="161"/>
      <c r="K890" s="161"/>
      <c r="L890" s="161"/>
      <c r="M890" s="161"/>
      <c r="N890" s="161"/>
      <c r="O890" s="161"/>
      <c r="P890" s="161"/>
      <c r="Q890" s="161"/>
      <c r="R890" s="161"/>
      <c r="S890" s="161"/>
      <c r="T890" s="161"/>
      <c r="U890" s="161"/>
      <c r="V890" s="161"/>
      <c r="W890" s="161"/>
      <c r="X890" s="161"/>
      <c r="Y890" s="161"/>
      <c r="Z890" s="161"/>
    </row>
    <row r="891" spans="1:26" ht="12.75" customHeight="1">
      <c r="A891" s="161"/>
      <c r="B891" s="161"/>
      <c r="C891" s="161"/>
      <c r="D891" s="161"/>
      <c r="E891" s="161"/>
      <c r="F891" s="161"/>
      <c r="G891" s="161"/>
      <c r="H891" s="161"/>
      <c r="I891" s="161"/>
      <c r="J891" s="161"/>
      <c r="K891" s="161"/>
      <c r="L891" s="161"/>
      <c r="M891" s="161"/>
      <c r="N891" s="161"/>
      <c r="O891" s="161"/>
      <c r="P891" s="161"/>
      <c r="Q891" s="161"/>
      <c r="R891" s="161"/>
      <c r="S891" s="161"/>
      <c r="T891" s="161"/>
      <c r="U891" s="161"/>
      <c r="V891" s="161"/>
      <c r="W891" s="161"/>
      <c r="X891" s="161"/>
      <c r="Y891" s="161"/>
      <c r="Z891" s="161"/>
    </row>
    <row r="892" spans="1:26" ht="12.75" customHeight="1">
      <c r="A892" s="161"/>
      <c r="B892" s="161"/>
      <c r="C892" s="161"/>
      <c r="D892" s="161"/>
      <c r="E892" s="161"/>
      <c r="F892" s="161"/>
      <c r="G892" s="161"/>
      <c r="H892" s="161"/>
      <c r="I892" s="161"/>
      <c r="J892" s="161"/>
      <c r="K892" s="161"/>
      <c r="L892" s="161"/>
      <c r="M892" s="161"/>
      <c r="N892" s="161"/>
      <c r="O892" s="161"/>
      <c r="P892" s="161"/>
      <c r="Q892" s="161"/>
      <c r="R892" s="161"/>
      <c r="S892" s="161"/>
      <c r="T892" s="161"/>
      <c r="U892" s="161"/>
      <c r="V892" s="161"/>
      <c r="W892" s="161"/>
      <c r="X892" s="161"/>
      <c r="Y892" s="161"/>
      <c r="Z892" s="161"/>
    </row>
    <row r="893" spans="1:26" ht="12.75" customHeight="1">
      <c r="A893" s="161"/>
      <c r="B893" s="161"/>
      <c r="C893" s="161"/>
      <c r="D893" s="161"/>
      <c r="E893" s="161"/>
      <c r="F893" s="161"/>
      <c r="G893" s="161"/>
      <c r="H893" s="161"/>
      <c r="I893" s="161"/>
      <c r="J893" s="161"/>
      <c r="K893" s="161"/>
      <c r="L893" s="161"/>
      <c r="M893" s="161"/>
      <c r="N893" s="161"/>
      <c r="O893" s="161"/>
      <c r="P893" s="161"/>
      <c r="Q893" s="161"/>
      <c r="R893" s="161"/>
      <c r="S893" s="161"/>
      <c r="T893" s="161"/>
      <c r="U893" s="161"/>
      <c r="V893" s="161"/>
      <c r="W893" s="161"/>
      <c r="X893" s="161"/>
      <c r="Y893" s="161"/>
      <c r="Z893" s="161"/>
    </row>
    <row r="894" spans="1:26" ht="12.75" customHeight="1">
      <c r="A894" s="161"/>
      <c r="B894" s="161"/>
      <c r="C894" s="161"/>
      <c r="D894" s="161"/>
      <c r="E894" s="161"/>
      <c r="F894" s="161"/>
      <c r="G894" s="161"/>
      <c r="H894" s="161"/>
      <c r="I894" s="161"/>
      <c r="J894" s="161"/>
      <c r="K894" s="161"/>
      <c r="L894" s="161"/>
      <c r="M894" s="161"/>
      <c r="N894" s="161"/>
      <c r="O894" s="161"/>
      <c r="P894" s="161"/>
      <c r="Q894" s="161"/>
      <c r="R894" s="161"/>
      <c r="S894" s="161"/>
      <c r="T894" s="161"/>
      <c r="U894" s="161"/>
      <c r="V894" s="161"/>
      <c r="W894" s="161"/>
      <c r="X894" s="161"/>
      <c r="Y894" s="161"/>
      <c r="Z894" s="161"/>
    </row>
    <row r="895" spans="1:26" ht="12.75" customHeight="1">
      <c r="A895" s="161"/>
      <c r="B895" s="161"/>
      <c r="C895" s="161"/>
      <c r="D895" s="161"/>
      <c r="E895" s="161"/>
      <c r="F895" s="161"/>
      <c r="G895" s="161"/>
      <c r="H895" s="161"/>
      <c r="I895" s="161"/>
      <c r="J895" s="161"/>
      <c r="K895" s="161"/>
      <c r="L895" s="161"/>
      <c r="M895" s="161"/>
      <c r="N895" s="161"/>
      <c r="O895" s="161"/>
      <c r="P895" s="161"/>
      <c r="Q895" s="161"/>
      <c r="R895" s="161"/>
      <c r="S895" s="161"/>
      <c r="T895" s="161"/>
      <c r="U895" s="161"/>
      <c r="V895" s="161"/>
      <c r="W895" s="161"/>
      <c r="X895" s="161"/>
      <c r="Y895" s="161"/>
      <c r="Z895" s="161"/>
    </row>
    <row r="896" spans="1:26" ht="12.75" customHeight="1">
      <c r="A896" s="161"/>
      <c r="B896" s="161"/>
      <c r="C896" s="161"/>
      <c r="D896" s="161"/>
      <c r="E896" s="161"/>
      <c r="F896" s="161"/>
      <c r="G896" s="161"/>
      <c r="H896" s="161"/>
      <c r="I896" s="161"/>
      <c r="J896" s="161"/>
      <c r="K896" s="161"/>
      <c r="L896" s="161"/>
      <c r="M896" s="161"/>
      <c r="N896" s="161"/>
      <c r="O896" s="161"/>
      <c r="P896" s="161"/>
      <c r="Q896" s="161"/>
      <c r="R896" s="161"/>
      <c r="S896" s="161"/>
      <c r="T896" s="161"/>
      <c r="U896" s="161"/>
      <c r="V896" s="161"/>
      <c r="W896" s="161"/>
      <c r="X896" s="161"/>
      <c r="Y896" s="161"/>
      <c r="Z896" s="161"/>
    </row>
    <row r="897" spans="1:26" ht="12.75" customHeight="1">
      <c r="A897" s="161"/>
      <c r="B897" s="161"/>
      <c r="C897" s="161"/>
      <c r="D897" s="161"/>
      <c r="E897" s="161"/>
      <c r="F897" s="161"/>
      <c r="G897" s="161"/>
      <c r="H897" s="161"/>
      <c r="I897" s="161"/>
      <c r="J897" s="161"/>
      <c r="K897" s="161"/>
      <c r="L897" s="161"/>
      <c r="M897" s="161"/>
      <c r="N897" s="161"/>
      <c r="O897" s="161"/>
      <c r="P897" s="161"/>
      <c r="Q897" s="161"/>
      <c r="R897" s="161"/>
      <c r="S897" s="161"/>
      <c r="T897" s="161"/>
      <c r="U897" s="161"/>
      <c r="V897" s="161"/>
      <c r="W897" s="161"/>
      <c r="X897" s="161"/>
      <c r="Y897" s="161"/>
      <c r="Z897" s="161"/>
    </row>
    <row r="898" spans="1:26" ht="12.75" customHeight="1">
      <c r="A898" s="161"/>
      <c r="B898" s="161"/>
      <c r="C898" s="161"/>
      <c r="D898" s="161"/>
      <c r="E898" s="161"/>
      <c r="F898" s="161"/>
      <c r="G898" s="161"/>
      <c r="H898" s="161"/>
      <c r="I898" s="161"/>
      <c r="J898" s="161"/>
      <c r="K898" s="161"/>
      <c r="L898" s="161"/>
      <c r="M898" s="161"/>
      <c r="N898" s="161"/>
      <c r="O898" s="161"/>
      <c r="P898" s="161"/>
      <c r="Q898" s="161"/>
      <c r="R898" s="161"/>
      <c r="S898" s="161"/>
      <c r="T898" s="161"/>
      <c r="U898" s="161"/>
      <c r="V898" s="161"/>
      <c r="W898" s="161"/>
      <c r="X898" s="161"/>
      <c r="Y898" s="161"/>
      <c r="Z898" s="161"/>
    </row>
    <row r="899" spans="1:26" ht="12.75" customHeight="1">
      <c r="A899" s="161"/>
      <c r="B899" s="161"/>
      <c r="C899" s="161"/>
      <c r="D899" s="161"/>
      <c r="E899" s="161"/>
      <c r="F899" s="161"/>
      <c r="G899" s="161"/>
      <c r="H899" s="161"/>
      <c r="I899" s="161"/>
      <c r="J899" s="161"/>
      <c r="K899" s="161"/>
      <c r="L899" s="161"/>
      <c r="M899" s="161"/>
      <c r="N899" s="161"/>
      <c r="O899" s="161"/>
      <c r="P899" s="161"/>
      <c r="Q899" s="161"/>
      <c r="R899" s="161"/>
      <c r="S899" s="161"/>
      <c r="T899" s="161"/>
      <c r="U899" s="161"/>
      <c r="V899" s="161"/>
      <c r="W899" s="161"/>
      <c r="X899" s="161"/>
      <c r="Y899" s="161"/>
      <c r="Z899" s="161"/>
    </row>
    <row r="900" spans="1:26" ht="12.75" customHeight="1">
      <c r="A900" s="161"/>
      <c r="B900" s="161"/>
      <c r="C900" s="161"/>
      <c r="D900" s="161"/>
      <c r="E900" s="161"/>
      <c r="F900" s="161"/>
      <c r="G900" s="161"/>
      <c r="H900" s="161"/>
      <c r="I900" s="161"/>
      <c r="J900" s="161"/>
      <c r="K900" s="161"/>
      <c r="L900" s="161"/>
      <c r="M900" s="161"/>
      <c r="N900" s="161"/>
      <c r="O900" s="161"/>
      <c r="P900" s="161"/>
      <c r="Q900" s="161"/>
      <c r="R900" s="161"/>
      <c r="S900" s="161"/>
      <c r="T900" s="161"/>
      <c r="U900" s="161"/>
      <c r="V900" s="161"/>
      <c r="W900" s="161"/>
      <c r="X900" s="161"/>
      <c r="Y900" s="161"/>
      <c r="Z900" s="161"/>
    </row>
    <row r="901" spans="1:26" ht="12.75" customHeight="1">
      <c r="A901" s="161"/>
      <c r="B901" s="161"/>
      <c r="C901" s="161"/>
      <c r="D901" s="161"/>
      <c r="E901" s="161"/>
      <c r="F901" s="161"/>
      <c r="G901" s="161"/>
      <c r="H901" s="161"/>
      <c r="I901" s="161"/>
      <c r="J901" s="161"/>
      <c r="K901" s="161"/>
      <c r="L901" s="161"/>
      <c r="M901" s="161"/>
      <c r="N901" s="161"/>
      <c r="O901" s="161"/>
      <c r="P901" s="161"/>
      <c r="Q901" s="161"/>
      <c r="R901" s="161"/>
      <c r="S901" s="161"/>
      <c r="T901" s="161"/>
      <c r="U901" s="161"/>
      <c r="V901" s="161"/>
      <c r="W901" s="161"/>
      <c r="X901" s="161"/>
      <c r="Y901" s="161"/>
      <c r="Z901" s="161"/>
    </row>
    <row r="902" spans="1:26" ht="12.75" customHeight="1">
      <c r="A902" s="161"/>
      <c r="B902" s="161"/>
      <c r="C902" s="161"/>
      <c r="D902" s="161"/>
      <c r="E902" s="161"/>
      <c r="F902" s="161"/>
      <c r="G902" s="161"/>
      <c r="H902" s="161"/>
      <c r="I902" s="161"/>
      <c r="J902" s="161"/>
      <c r="K902" s="161"/>
      <c r="L902" s="161"/>
      <c r="M902" s="161"/>
      <c r="N902" s="161"/>
      <c r="O902" s="161"/>
      <c r="P902" s="161"/>
      <c r="Q902" s="161"/>
      <c r="R902" s="161"/>
      <c r="S902" s="161"/>
      <c r="T902" s="161"/>
      <c r="U902" s="161"/>
      <c r="V902" s="161"/>
      <c r="W902" s="161"/>
      <c r="X902" s="161"/>
      <c r="Y902" s="161"/>
      <c r="Z902" s="161"/>
    </row>
    <row r="903" spans="1:26" ht="12.75" customHeight="1">
      <c r="A903" s="161"/>
      <c r="B903" s="161"/>
      <c r="C903" s="161"/>
      <c r="D903" s="161"/>
      <c r="E903" s="161"/>
      <c r="F903" s="161"/>
      <c r="G903" s="161"/>
      <c r="H903" s="161"/>
      <c r="I903" s="161"/>
      <c r="J903" s="161"/>
      <c r="K903" s="161"/>
      <c r="L903" s="161"/>
      <c r="M903" s="161"/>
      <c r="N903" s="161"/>
      <c r="O903" s="161"/>
      <c r="P903" s="161"/>
      <c r="Q903" s="161"/>
      <c r="R903" s="161"/>
      <c r="S903" s="161"/>
      <c r="T903" s="161"/>
      <c r="U903" s="161"/>
      <c r="V903" s="161"/>
      <c r="W903" s="161"/>
      <c r="X903" s="161"/>
      <c r="Y903" s="161"/>
      <c r="Z903" s="161"/>
    </row>
    <row r="904" spans="1:26" ht="12.75" customHeight="1">
      <c r="A904" s="161"/>
      <c r="B904" s="161"/>
      <c r="C904" s="161"/>
      <c r="D904" s="161"/>
      <c r="E904" s="161"/>
      <c r="F904" s="161"/>
      <c r="G904" s="161"/>
      <c r="H904" s="161"/>
      <c r="I904" s="161"/>
      <c r="J904" s="161"/>
      <c r="K904" s="161"/>
      <c r="L904" s="161"/>
      <c r="M904" s="161"/>
      <c r="N904" s="161"/>
      <c r="O904" s="161"/>
      <c r="P904" s="161"/>
      <c r="Q904" s="161"/>
      <c r="R904" s="161"/>
      <c r="S904" s="161"/>
      <c r="T904" s="161"/>
      <c r="U904" s="161"/>
      <c r="V904" s="161"/>
      <c r="W904" s="161"/>
      <c r="X904" s="161"/>
      <c r="Y904" s="161"/>
      <c r="Z904" s="161"/>
    </row>
    <row r="905" spans="1:26" ht="12.75" customHeight="1">
      <c r="A905" s="161"/>
      <c r="B905" s="161"/>
      <c r="C905" s="161"/>
      <c r="D905" s="161"/>
      <c r="E905" s="161"/>
      <c r="F905" s="161"/>
      <c r="G905" s="161"/>
      <c r="H905" s="161"/>
      <c r="I905" s="161"/>
      <c r="J905" s="161"/>
      <c r="K905" s="161"/>
      <c r="L905" s="161"/>
      <c r="M905" s="161"/>
      <c r="N905" s="161"/>
      <c r="O905" s="161"/>
      <c r="P905" s="161"/>
      <c r="Q905" s="161"/>
      <c r="R905" s="161"/>
      <c r="S905" s="161"/>
      <c r="T905" s="161"/>
      <c r="U905" s="161"/>
      <c r="V905" s="161"/>
      <c r="W905" s="161"/>
      <c r="X905" s="161"/>
      <c r="Y905" s="161"/>
      <c r="Z905" s="161"/>
    </row>
    <row r="906" spans="1:26" ht="12.75" customHeight="1">
      <c r="A906" s="161"/>
      <c r="B906" s="161"/>
      <c r="C906" s="161"/>
      <c r="D906" s="161"/>
      <c r="E906" s="161"/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1"/>
      <c r="Q906" s="161"/>
      <c r="R906" s="161"/>
      <c r="S906" s="161"/>
      <c r="T906" s="161"/>
      <c r="U906" s="161"/>
      <c r="V906" s="161"/>
      <c r="W906" s="161"/>
      <c r="X906" s="161"/>
      <c r="Y906" s="161"/>
      <c r="Z906" s="161"/>
    </row>
    <row r="907" spans="1:26" ht="12.75" customHeight="1">
      <c r="A907" s="161"/>
      <c r="B907" s="161"/>
      <c r="C907" s="161"/>
      <c r="D907" s="161"/>
      <c r="E907" s="161"/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</row>
    <row r="908" spans="1:26" ht="12.75" customHeight="1">
      <c r="A908" s="161"/>
      <c r="B908" s="161"/>
      <c r="C908" s="161"/>
      <c r="D908" s="161"/>
      <c r="E908" s="161"/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</row>
    <row r="909" spans="1:26" ht="12.75" customHeight="1">
      <c r="A909" s="161"/>
      <c r="B909" s="161"/>
      <c r="C909" s="161"/>
      <c r="D909" s="161"/>
      <c r="E909" s="161"/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</row>
    <row r="910" spans="1:26" ht="12.75" customHeight="1">
      <c r="A910" s="161"/>
      <c r="B910" s="161"/>
      <c r="C910" s="161"/>
      <c r="D910" s="161"/>
      <c r="E910" s="161"/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</row>
    <row r="911" spans="1:26" ht="12.75" customHeight="1">
      <c r="A911" s="161"/>
      <c r="B911" s="161"/>
      <c r="C911" s="161"/>
      <c r="D911" s="161"/>
      <c r="E911" s="161"/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</row>
    <row r="912" spans="1:26" ht="12.75" customHeight="1">
      <c r="A912" s="161"/>
      <c r="B912" s="161"/>
      <c r="C912" s="161"/>
      <c r="D912" s="161"/>
      <c r="E912" s="161"/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</row>
    <row r="913" spans="1:26" ht="12.75" customHeight="1">
      <c r="A913" s="161"/>
      <c r="B913" s="161"/>
      <c r="C913" s="161"/>
      <c r="D913" s="161"/>
      <c r="E913" s="161"/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</row>
    <row r="914" spans="1:26" ht="12.75" customHeight="1">
      <c r="A914" s="161"/>
      <c r="B914" s="161"/>
      <c r="C914" s="161"/>
      <c r="D914" s="161"/>
      <c r="E914" s="161"/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1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</row>
    <row r="915" spans="1:26" ht="12.75" customHeight="1">
      <c r="A915" s="161"/>
      <c r="B915" s="161"/>
      <c r="C915" s="161"/>
      <c r="D915" s="161"/>
      <c r="E915" s="161"/>
      <c r="F915" s="161"/>
      <c r="G915" s="161"/>
      <c r="H915" s="161"/>
      <c r="I915" s="161"/>
      <c r="J915" s="161"/>
      <c r="K915" s="161"/>
      <c r="L915" s="161"/>
      <c r="M915" s="161"/>
      <c r="N915" s="161"/>
      <c r="O915" s="161"/>
      <c r="P915" s="161"/>
      <c r="Q915" s="161"/>
      <c r="R915" s="161"/>
      <c r="S915" s="161"/>
      <c r="T915" s="161"/>
      <c r="U915" s="161"/>
      <c r="V915" s="161"/>
      <c r="W915" s="161"/>
      <c r="X915" s="161"/>
      <c r="Y915" s="161"/>
      <c r="Z915" s="161"/>
    </row>
    <row r="916" spans="1:26" ht="12.75" customHeight="1">
      <c r="A916" s="161"/>
      <c r="B916" s="161"/>
      <c r="C916" s="161"/>
      <c r="D916" s="161"/>
      <c r="E916" s="161"/>
      <c r="F916" s="161"/>
      <c r="G916" s="161"/>
      <c r="H916" s="161"/>
      <c r="I916" s="161"/>
      <c r="J916" s="161"/>
      <c r="K916" s="161"/>
      <c r="L916" s="161"/>
      <c r="M916" s="161"/>
      <c r="N916" s="161"/>
      <c r="O916" s="161"/>
      <c r="P916" s="161"/>
      <c r="Q916" s="161"/>
      <c r="R916" s="161"/>
      <c r="S916" s="161"/>
      <c r="T916" s="161"/>
      <c r="U916" s="161"/>
      <c r="V916" s="161"/>
      <c r="W916" s="161"/>
      <c r="X916" s="161"/>
      <c r="Y916" s="161"/>
      <c r="Z916" s="161"/>
    </row>
    <row r="917" spans="1:26" ht="12.75" customHeight="1">
      <c r="A917" s="161"/>
      <c r="B917" s="161"/>
      <c r="C917" s="161"/>
      <c r="D917" s="161"/>
      <c r="E917" s="161"/>
      <c r="F917" s="161"/>
      <c r="G917" s="161"/>
      <c r="H917" s="161"/>
      <c r="I917" s="161"/>
      <c r="J917" s="161"/>
      <c r="K917" s="161"/>
      <c r="L917" s="161"/>
      <c r="M917" s="161"/>
      <c r="N917" s="161"/>
      <c r="O917" s="161"/>
      <c r="P917" s="161"/>
      <c r="Q917" s="161"/>
      <c r="R917" s="161"/>
      <c r="S917" s="161"/>
      <c r="T917" s="161"/>
      <c r="U917" s="161"/>
      <c r="V917" s="161"/>
      <c r="W917" s="161"/>
      <c r="X917" s="161"/>
      <c r="Y917" s="161"/>
      <c r="Z917" s="161"/>
    </row>
    <row r="918" spans="1:26" ht="12.75" customHeight="1">
      <c r="A918" s="161"/>
      <c r="B918" s="161"/>
      <c r="C918" s="161"/>
      <c r="D918" s="161"/>
      <c r="E918" s="161"/>
      <c r="F918" s="161"/>
      <c r="G918" s="161"/>
      <c r="H918" s="161"/>
      <c r="I918" s="161"/>
      <c r="J918" s="161"/>
      <c r="K918" s="161"/>
      <c r="L918" s="161"/>
      <c r="M918" s="161"/>
      <c r="N918" s="161"/>
      <c r="O918" s="161"/>
      <c r="P918" s="161"/>
      <c r="Q918" s="161"/>
      <c r="R918" s="161"/>
      <c r="S918" s="161"/>
      <c r="T918" s="161"/>
      <c r="U918" s="161"/>
      <c r="V918" s="161"/>
      <c r="W918" s="161"/>
      <c r="X918" s="161"/>
      <c r="Y918" s="161"/>
      <c r="Z918" s="161"/>
    </row>
    <row r="919" spans="1:26" ht="12.75" customHeight="1">
      <c r="A919" s="161"/>
      <c r="B919" s="161"/>
      <c r="C919" s="161"/>
      <c r="D919" s="161"/>
      <c r="E919" s="161"/>
      <c r="F919" s="161"/>
      <c r="G919" s="161"/>
      <c r="H919" s="161"/>
      <c r="I919" s="161"/>
      <c r="J919" s="161"/>
      <c r="K919" s="161"/>
      <c r="L919" s="161"/>
      <c r="M919" s="161"/>
      <c r="N919" s="161"/>
      <c r="O919" s="161"/>
      <c r="P919" s="161"/>
      <c r="Q919" s="161"/>
      <c r="R919" s="161"/>
      <c r="S919" s="161"/>
      <c r="T919" s="161"/>
      <c r="U919" s="161"/>
      <c r="V919" s="161"/>
      <c r="W919" s="161"/>
      <c r="X919" s="161"/>
      <c r="Y919" s="161"/>
      <c r="Z919" s="161"/>
    </row>
    <row r="920" spans="1:26" ht="12.75" customHeight="1">
      <c r="A920" s="161"/>
      <c r="B920" s="161"/>
      <c r="C920" s="161"/>
      <c r="D920" s="161"/>
      <c r="E920" s="161"/>
      <c r="F920" s="161"/>
      <c r="G920" s="161"/>
      <c r="H920" s="161"/>
      <c r="I920" s="161"/>
      <c r="J920" s="161"/>
      <c r="K920" s="161"/>
      <c r="L920" s="161"/>
      <c r="M920" s="161"/>
      <c r="N920" s="161"/>
      <c r="O920" s="161"/>
      <c r="P920" s="161"/>
      <c r="Q920" s="161"/>
      <c r="R920" s="161"/>
      <c r="S920" s="161"/>
      <c r="T920" s="161"/>
      <c r="U920" s="161"/>
      <c r="V920" s="161"/>
      <c r="W920" s="161"/>
      <c r="X920" s="161"/>
      <c r="Y920" s="161"/>
      <c r="Z920" s="161"/>
    </row>
    <row r="921" spans="1:26" ht="12.75" customHeight="1">
      <c r="A921" s="161"/>
      <c r="B921" s="161"/>
      <c r="C921" s="161"/>
      <c r="D921" s="161"/>
      <c r="E921" s="161"/>
      <c r="F921" s="161"/>
      <c r="G921" s="161"/>
      <c r="H921" s="161"/>
      <c r="I921" s="161"/>
      <c r="J921" s="161"/>
      <c r="K921" s="161"/>
      <c r="L921" s="161"/>
      <c r="M921" s="161"/>
      <c r="N921" s="161"/>
      <c r="O921" s="161"/>
      <c r="P921" s="161"/>
      <c r="Q921" s="161"/>
      <c r="R921" s="161"/>
      <c r="S921" s="161"/>
      <c r="T921" s="161"/>
      <c r="U921" s="161"/>
      <c r="V921" s="161"/>
      <c r="W921" s="161"/>
      <c r="X921" s="161"/>
      <c r="Y921" s="161"/>
      <c r="Z921" s="161"/>
    </row>
    <row r="922" spans="1:26" ht="12.75" customHeight="1">
      <c r="A922" s="161"/>
      <c r="B922" s="161"/>
      <c r="C922" s="161"/>
      <c r="D922" s="161"/>
      <c r="E922" s="161"/>
      <c r="F922" s="161"/>
      <c r="G922" s="161"/>
      <c r="H922" s="161"/>
      <c r="I922" s="161"/>
      <c r="J922" s="161"/>
      <c r="K922" s="161"/>
      <c r="L922" s="161"/>
      <c r="M922" s="161"/>
      <c r="N922" s="161"/>
      <c r="O922" s="161"/>
      <c r="P922" s="161"/>
      <c r="Q922" s="161"/>
      <c r="R922" s="161"/>
      <c r="S922" s="161"/>
      <c r="T922" s="161"/>
      <c r="U922" s="161"/>
      <c r="V922" s="161"/>
      <c r="W922" s="161"/>
      <c r="X922" s="161"/>
      <c r="Y922" s="161"/>
      <c r="Z922" s="161"/>
    </row>
    <row r="923" spans="1:26" ht="12.75" customHeight="1">
      <c r="A923" s="161"/>
      <c r="B923" s="161"/>
      <c r="C923" s="161"/>
      <c r="D923" s="161"/>
      <c r="E923" s="161"/>
      <c r="F923" s="161"/>
      <c r="G923" s="161"/>
      <c r="H923" s="161"/>
      <c r="I923" s="161"/>
      <c r="J923" s="161"/>
      <c r="K923" s="161"/>
      <c r="L923" s="161"/>
      <c r="M923" s="161"/>
      <c r="N923" s="161"/>
      <c r="O923" s="161"/>
      <c r="P923" s="161"/>
      <c r="Q923" s="161"/>
      <c r="R923" s="161"/>
      <c r="S923" s="161"/>
      <c r="T923" s="161"/>
      <c r="U923" s="161"/>
      <c r="V923" s="161"/>
      <c r="W923" s="161"/>
      <c r="X923" s="161"/>
      <c r="Y923" s="161"/>
      <c r="Z923" s="161"/>
    </row>
    <row r="924" spans="1:26" ht="12.75" customHeight="1">
      <c r="A924" s="161"/>
      <c r="B924" s="161"/>
      <c r="C924" s="161"/>
      <c r="D924" s="161"/>
      <c r="E924" s="161"/>
      <c r="F924" s="161"/>
      <c r="G924" s="161"/>
      <c r="H924" s="161"/>
      <c r="I924" s="161"/>
      <c r="J924" s="161"/>
      <c r="K924" s="161"/>
      <c r="L924" s="161"/>
      <c r="M924" s="161"/>
      <c r="N924" s="161"/>
      <c r="O924" s="161"/>
      <c r="P924" s="161"/>
      <c r="Q924" s="161"/>
      <c r="R924" s="161"/>
      <c r="S924" s="161"/>
      <c r="T924" s="161"/>
      <c r="U924" s="161"/>
      <c r="V924" s="161"/>
      <c r="W924" s="161"/>
      <c r="X924" s="161"/>
      <c r="Y924" s="161"/>
      <c r="Z924" s="161"/>
    </row>
    <row r="925" spans="1:26" ht="12.75" customHeight="1">
      <c r="A925" s="161"/>
      <c r="B925" s="161"/>
      <c r="C925" s="161"/>
      <c r="D925" s="161"/>
      <c r="E925" s="161"/>
      <c r="F925" s="161"/>
      <c r="G925" s="161"/>
      <c r="H925" s="161"/>
      <c r="I925" s="161"/>
      <c r="J925" s="161"/>
      <c r="K925" s="161"/>
      <c r="L925" s="161"/>
      <c r="M925" s="161"/>
      <c r="N925" s="161"/>
      <c r="O925" s="161"/>
      <c r="P925" s="161"/>
      <c r="Q925" s="161"/>
      <c r="R925" s="161"/>
      <c r="S925" s="161"/>
      <c r="T925" s="161"/>
      <c r="U925" s="161"/>
      <c r="V925" s="161"/>
      <c r="W925" s="161"/>
      <c r="X925" s="161"/>
      <c r="Y925" s="161"/>
      <c r="Z925" s="161"/>
    </row>
    <row r="926" spans="1:26" ht="12.75" customHeight="1">
      <c r="A926" s="161"/>
      <c r="B926" s="161"/>
      <c r="C926" s="161"/>
      <c r="D926" s="161"/>
      <c r="E926" s="161"/>
      <c r="F926" s="161"/>
      <c r="G926" s="161"/>
      <c r="H926" s="161"/>
      <c r="I926" s="161"/>
      <c r="J926" s="161"/>
      <c r="K926" s="161"/>
      <c r="L926" s="161"/>
      <c r="M926" s="161"/>
      <c r="N926" s="161"/>
      <c r="O926" s="161"/>
      <c r="P926" s="161"/>
      <c r="Q926" s="161"/>
      <c r="R926" s="161"/>
      <c r="S926" s="161"/>
      <c r="T926" s="161"/>
      <c r="U926" s="161"/>
      <c r="V926" s="161"/>
      <c r="W926" s="161"/>
      <c r="X926" s="161"/>
      <c r="Y926" s="161"/>
      <c r="Z926" s="161"/>
    </row>
    <row r="927" spans="1:26" ht="12.75" customHeight="1">
      <c r="A927" s="161"/>
      <c r="B927" s="161"/>
      <c r="C927" s="161"/>
      <c r="D927" s="161"/>
      <c r="E927" s="161"/>
      <c r="F927" s="161"/>
      <c r="G927" s="161"/>
      <c r="H927" s="161"/>
      <c r="I927" s="161"/>
      <c r="J927" s="161"/>
      <c r="K927" s="161"/>
      <c r="L927" s="161"/>
      <c r="M927" s="161"/>
      <c r="N927" s="161"/>
      <c r="O927" s="161"/>
      <c r="P927" s="161"/>
      <c r="Q927" s="161"/>
      <c r="R927" s="161"/>
      <c r="S927" s="161"/>
      <c r="T927" s="161"/>
      <c r="U927" s="161"/>
      <c r="V927" s="161"/>
      <c r="W927" s="161"/>
      <c r="X927" s="161"/>
      <c r="Y927" s="161"/>
      <c r="Z927" s="161"/>
    </row>
    <row r="928" spans="1:26" ht="12.75" customHeight="1">
      <c r="A928" s="161"/>
      <c r="B928" s="161"/>
      <c r="C928" s="161"/>
      <c r="D928" s="161"/>
      <c r="E928" s="161"/>
      <c r="F928" s="161"/>
      <c r="G928" s="161"/>
      <c r="H928" s="161"/>
      <c r="I928" s="161"/>
      <c r="J928" s="161"/>
      <c r="K928" s="161"/>
      <c r="L928" s="161"/>
      <c r="M928" s="161"/>
      <c r="N928" s="161"/>
      <c r="O928" s="161"/>
      <c r="P928" s="161"/>
      <c r="Q928" s="161"/>
      <c r="R928" s="161"/>
      <c r="S928" s="161"/>
      <c r="T928" s="161"/>
      <c r="U928" s="161"/>
      <c r="V928" s="161"/>
      <c r="W928" s="161"/>
      <c r="X928" s="161"/>
      <c r="Y928" s="161"/>
      <c r="Z928" s="161"/>
    </row>
    <row r="929" spans="1:26" ht="12.75" customHeight="1">
      <c r="A929" s="161"/>
      <c r="B929" s="161"/>
      <c r="C929" s="161"/>
      <c r="D929" s="161"/>
      <c r="E929" s="161"/>
      <c r="F929" s="161"/>
      <c r="G929" s="161"/>
      <c r="H929" s="161"/>
      <c r="I929" s="161"/>
      <c r="J929" s="161"/>
      <c r="K929" s="161"/>
      <c r="L929" s="161"/>
      <c r="M929" s="161"/>
      <c r="N929" s="161"/>
      <c r="O929" s="161"/>
      <c r="P929" s="161"/>
      <c r="Q929" s="161"/>
      <c r="R929" s="161"/>
      <c r="S929" s="161"/>
      <c r="T929" s="161"/>
      <c r="U929" s="161"/>
      <c r="V929" s="161"/>
      <c r="W929" s="161"/>
      <c r="X929" s="161"/>
      <c r="Y929" s="161"/>
      <c r="Z929" s="161"/>
    </row>
    <row r="930" spans="1:26" ht="12.75" customHeight="1">
      <c r="A930" s="161"/>
      <c r="B930" s="161"/>
      <c r="C930" s="161"/>
      <c r="D930" s="161"/>
      <c r="E930" s="161"/>
      <c r="F930" s="161"/>
      <c r="G930" s="161"/>
      <c r="H930" s="161"/>
      <c r="I930" s="161"/>
      <c r="J930" s="161"/>
      <c r="K930" s="161"/>
      <c r="L930" s="161"/>
      <c r="M930" s="161"/>
      <c r="N930" s="161"/>
      <c r="O930" s="161"/>
      <c r="P930" s="161"/>
      <c r="Q930" s="161"/>
      <c r="R930" s="161"/>
      <c r="S930" s="161"/>
      <c r="T930" s="161"/>
      <c r="U930" s="161"/>
      <c r="V930" s="161"/>
      <c r="W930" s="161"/>
      <c r="X930" s="161"/>
      <c r="Y930" s="161"/>
      <c r="Z930" s="161"/>
    </row>
    <row r="931" spans="1:26" ht="12.75" customHeight="1">
      <c r="A931" s="161"/>
      <c r="B931" s="161"/>
      <c r="C931" s="161"/>
      <c r="D931" s="161"/>
      <c r="E931" s="161"/>
      <c r="F931" s="161"/>
      <c r="G931" s="161"/>
      <c r="H931" s="161"/>
      <c r="I931" s="161"/>
      <c r="J931" s="161"/>
      <c r="K931" s="161"/>
      <c r="L931" s="161"/>
      <c r="M931" s="161"/>
      <c r="N931" s="161"/>
      <c r="O931" s="161"/>
      <c r="P931" s="161"/>
      <c r="Q931" s="161"/>
      <c r="R931" s="161"/>
      <c r="S931" s="161"/>
      <c r="T931" s="161"/>
      <c r="U931" s="161"/>
      <c r="V931" s="161"/>
      <c r="W931" s="161"/>
      <c r="X931" s="161"/>
      <c r="Y931" s="161"/>
      <c r="Z931" s="161"/>
    </row>
    <row r="932" spans="1:26" ht="12.75" customHeight="1">
      <c r="A932" s="161"/>
      <c r="B932" s="161"/>
      <c r="C932" s="161"/>
      <c r="D932" s="161"/>
      <c r="E932" s="161"/>
      <c r="F932" s="161"/>
      <c r="G932" s="161"/>
      <c r="H932" s="161"/>
      <c r="I932" s="161"/>
      <c r="J932" s="161"/>
      <c r="K932" s="161"/>
      <c r="L932" s="161"/>
      <c r="M932" s="161"/>
      <c r="N932" s="161"/>
      <c r="O932" s="161"/>
      <c r="P932" s="161"/>
      <c r="Q932" s="161"/>
      <c r="R932" s="161"/>
      <c r="S932" s="161"/>
      <c r="T932" s="161"/>
      <c r="U932" s="161"/>
      <c r="V932" s="161"/>
      <c r="W932" s="161"/>
      <c r="X932" s="161"/>
      <c r="Y932" s="161"/>
      <c r="Z932" s="161"/>
    </row>
    <row r="933" spans="1:26" ht="12.75" customHeight="1">
      <c r="A933" s="161"/>
      <c r="B933" s="161"/>
      <c r="C933" s="161"/>
      <c r="D933" s="161"/>
      <c r="E933" s="161"/>
      <c r="F933" s="161"/>
      <c r="G933" s="161"/>
      <c r="H933" s="161"/>
      <c r="I933" s="161"/>
      <c r="J933" s="161"/>
      <c r="K933" s="161"/>
      <c r="L933" s="161"/>
      <c r="M933" s="161"/>
      <c r="N933" s="161"/>
      <c r="O933" s="161"/>
      <c r="P933" s="161"/>
      <c r="Q933" s="161"/>
      <c r="R933" s="161"/>
      <c r="S933" s="161"/>
      <c r="T933" s="161"/>
      <c r="U933" s="161"/>
      <c r="V933" s="161"/>
      <c r="W933" s="161"/>
      <c r="X933" s="161"/>
      <c r="Y933" s="161"/>
      <c r="Z933" s="161"/>
    </row>
    <row r="934" spans="1:26" ht="12.75" customHeight="1">
      <c r="A934" s="161"/>
      <c r="B934" s="161"/>
      <c r="C934" s="161"/>
      <c r="D934" s="161"/>
      <c r="E934" s="161"/>
      <c r="F934" s="161"/>
      <c r="G934" s="161"/>
      <c r="H934" s="161"/>
      <c r="I934" s="161"/>
      <c r="J934" s="161"/>
      <c r="K934" s="161"/>
      <c r="L934" s="161"/>
      <c r="M934" s="161"/>
      <c r="N934" s="161"/>
      <c r="O934" s="161"/>
      <c r="P934" s="161"/>
      <c r="Q934" s="161"/>
      <c r="R934" s="161"/>
      <c r="S934" s="161"/>
      <c r="T934" s="161"/>
      <c r="U934" s="161"/>
      <c r="V934" s="161"/>
      <c r="W934" s="161"/>
      <c r="X934" s="161"/>
      <c r="Y934" s="161"/>
      <c r="Z934" s="161"/>
    </row>
    <row r="935" spans="1:26" ht="12.75" customHeight="1">
      <c r="A935" s="161"/>
      <c r="B935" s="161"/>
      <c r="C935" s="161"/>
      <c r="D935" s="161"/>
      <c r="E935" s="161"/>
      <c r="F935" s="161"/>
      <c r="G935" s="161"/>
      <c r="H935" s="161"/>
      <c r="I935" s="161"/>
      <c r="J935" s="161"/>
      <c r="K935" s="161"/>
      <c r="L935" s="161"/>
      <c r="M935" s="161"/>
      <c r="N935" s="161"/>
      <c r="O935" s="161"/>
      <c r="P935" s="161"/>
      <c r="Q935" s="161"/>
      <c r="R935" s="161"/>
      <c r="S935" s="161"/>
      <c r="T935" s="161"/>
      <c r="U935" s="161"/>
      <c r="V935" s="161"/>
      <c r="W935" s="161"/>
      <c r="X935" s="161"/>
      <c r="Y935" s="161"/>
      <c r="Z935" s="161"/>
    </row>
    <row r="936" spans="1:26" ht="12.75" customHeight="1">
      <c r="A936" s="161"/>
      <c r="B936" s="161"/>
      <c r="C936" s="161"/>
      <c r="D936" s="161"/>
      <c r="E936" s="161"/>
      <c r="F936" s="161"/>
      <c r="G936" s="161"/>
      <c r="H936" s="161"/>
      <c r="I936" s="161"/>
      <c r="J936" s="161"/>
      <c r="K936" s="161"/>
      <c r="L936" s="161"/>
      <c r="M936" s="161"/>
      <c r="N936" s="161"/>
      <c r="O936" s="161"/>
      <c r="P936" s="161"/>
      <c r="Q936" s="161"/>
      <c r="R936" s="161"/>
      <c r="S936" s="161"/>
      <c r="T936" s="161"/>
      <c r="U936" s="161"/>
      <c r="V936" s="161"/>
      <c r="W936" s="161"/>
      <c r="X936" s="161"/>
      <c r="Y936" s="161"/>
      <c r="Z936" s="161"/>
    </row>
    <row r="937" spans="1:26" ht="12.75" customHeight="1">
      <c r="A937" s="161"/>
      <c r="B937" s="161"/>
      <c r="C937" s="161"/>
      <c r="D937" s="161"/>
      <c r="E937" s="161"/>
      <c r="F937" s="161"/>
      <c r="G937" s="161"/>
      <c r="H937" s="161"/>
      <c r="I937" s="161"/>
      <c r="J937" s="161"/>
      <c r="K937" s="161"/>
      <c r="L937" s="161"/>
      <c r="M937" s="161"/>
      <c r="N937" s="161"/>
      <c r="O937" s="161"/>
      <c r="P937" s="161"/>
      <c r="Q937" s="161"/>
      <c r="R937" s="161"/>
      <c r="S937" s="161"/>
      <c r="T937" s="161"/>
      <c r="U937" s="161"/>
      <c r="V937" s="161"/>
      <c r="W937" s="161"/>
      <c r="X937" s="161"/>
      <c r="Y937" s="161"/>
      <c r="Z937" s="161"/>
    </row>
    <row r="938" spans="1:26" ht="12.75" customHeight="1">
      <c r="A938" s="161"/>
      <c r="B938" s="161"/>
      <c r="C938" s="161"/>
      <c r="D938" s="161"/>
      <c r="E938" s="161"/>
      <c r="F938" s="161"/>
      <c r="G938" s="161"/>
      <c r="H938" s="161"/>
      <c r="I938" s="161"/>
      <c r="J938" s="161"/>
      <c r="K938" s="161"/>
      <c r="L938" s="161"/>
      <c r="M938" s="161"/>
      <c r="N938" s="161"/>
      <c r="O938" s="161"/>
      <c r="P938" s="161"/>
      <c r="Q938" s="161"/>
      <c r="R938" s="161"/>
      <c r="S938" s="161"/>
      <c r="T938" s="161"/>
      <c r="U938" s="161"/>
      <c r="V938" s="161"/>
      <c r="W938" s="161"/>
      <c r="X938" s="161"/>
      <c r="Y938" s="161"/>
      <c r="Z938" s="161"/>
    </row>
    <row r="939" spans="1:26" ht="12.75" customHeight="1">
      <c r="A939" s="161"/>
      <c r="B939" s="161"/>
      <c r="C939" s="161"/>
      <c r="D939" s="161"/>
      <c r="E939" s="161"/>
      <c r="F939" s="161"/>
      <c r="G939" s="161"/>
      <c r="H939" s="161"/>
      <c r="I939" s="161"/>
      <c r="J939" s="161"/>
      <c r="K939" s="161"/>
      <c r="L939" s="161"/>
      <c r="M939" s="161"/>
      <c r="N939" s="161"/>
      <c r="O939" s="161"/>
      <c r="P939" s="161"/>
      <c r="Q939" s="161"/>
      <c r="R939" s="161"/>
      <c r="S939" s="161"/>
      <c r="T939" s="161"/>
      <c r="U939" s="161"/>
      <c r="V939" s="161"/>
      <c r="W939" s="161"/>
      <c r="X939" s="161"/>
      <c r="Y939" s="161"/>
      <c r="Z939" s="161"/>
    </row>
    <row r="940" spans="1:26" ht="12.75" customHeight="1">
      <c r="A940" s="161"/>
      <c r="B940" s="161"/>
      <c r="C940" s="161"/>
      <c r="D940" s="161"/>
      <c r="E940" s="161"/>
      <c r="F940" s="161"/>
      <c r="G940" s="161"/>
      <c r="H940" s="161"/>
      <c r="I940" s="161"/>
      <c r="J940" s="161"/>
      <c r="K940" s="161"/>
      <c r="L940" s="161"/>
      <c r="M940" s="161"/>
      <c r="N940" s="161"/>
      <c r="O940" s="161"/>
      <c r="P940" s="161"/>
      <c r="Q940" s="161"/>
      <c r="R940" s="161"/>
      <c r="S940" s="161"/>
      <c r="T940" s="161"/>
      <c r="U940" s="161"/>
      <c r="V940" s="161"/>
      <c r="W940" s="161"/>
      <c r="X940" s="161"/>
      <c r="Y940" s="161"/>
      <c r="Z940" s="161"/>
    </row>
    <row r="941" spans="1:26" ht="12.75" customHeight="1">
      <c r="A941" s="161"/>
      <c r="B941" s="161"/>
      <c r="C941" s="161"/>
      <c r="D941" s="161"/>
      <c r="E941" s="161"/>
      <c r="F941" s="161"/>
      <c r="G941" s="161"/>
      <c r="H941" s="161"/>
      <c r="I941" s="161"/>
      <c r="J941" s="161"/>
      <c r="K941" s="161"/>
      <c r="L941" s="161"/>
      <c r="M941" s="161"/>
      <c r="N941" s="161"/>
      <c r="O941" s="161"/>
      <c r="P941" s="161"/>
      <c r="Q941" s="161"/>
      <c r="R941" s="161"/>
      <c r="S941" s="161"/>
      <c r="T941" s="161"/>
      <c r="U941" s="161"/>
      <c r="V941" s="161"/>
      <c r="W941" s="161"/>
      <c r="X941" s="161"/>
      <c r="Y941" s="161"/>
      <c r="Z941" s="161"/>
    </row>
    <row r="942" spans="1:26" ht="12.75" customHeight="1">
      <c r="A942" s="161"/>
      <c r="B942" s="161"/>
      <c r="C942" s="161"/>
      <c r="D942" s="161"/>
      <c r="E942" s="161"/>
      <c r="F942" s="161"/>
      <c r="G942" s="161"/>
      <c r="H942" s="161"/>
      <c r="I942" s="161"/>
      <c r="J942" s="161"/>
      <c r="K942" s="161"/>
      <c r="L942" s="161"/>
      <c r="M942" s="161"/>
      <c r="N942" s="161"/>
      <c r="O942" s="161"/>
      <c r="P942" s="161"/>
      <c r="Q942" s="161"/>
      <c r="R942" s="161"/>
      <c r="S942" s="161"/>
      <c r="T942" s="161"/>
      <c r="U942" s="161"/>
      <c r="V942" s="161"/>
      <c r="W942" s="161"/>
      <c r="X942" s="161"/>
      <c r="Y942" s="161"/>
      <c r="Z942" s="161"/>
    </row>
    <row r="943" spans="1:26" ht="12.75" customHeight="1">
      <c r="A943" s="161"/>
      <c r="B943" s="161"/>
      <c r="C943" s="161"/>
      <c r="D943" s="161"/>
      <c r="E943" s="161"/>
      <c r="F943" s="161"/>
      <c r="G943" s="161"/>
      <c r="H943" s="161"/>
      <c r="I943" s="161"/>
      <c r="J943" s="161"/>
      <c r="K943" s="161"/>
      <c r="L943" s="161"/>
      <c r="M943" s="161"/>
      <c r="N943" s="161"/>
      <c r="O943" s="161"/>
      <c r="P943" s="161"/>
      <c r="Q943" s="161"/>
      <c r="R943" s="161"/>
      <c r="S943" s="161"/>
      <c r="T943" s="161"/>
      <c r="U943" s="161"/>
      <c r="V943" s="161"/>
      <c r="W943" s="161"/>
      <c r="X943" s="161"/>
      <c r="Y943" s="161"/>
      <c r="Z943" s="161"/>
    </row>
    <row r="944" spans="1:26" ht="12.75" customHeight="1">
      <c r="A944" s="161"/>
      <c r="B944" s="161"/>
      <c r="C944" s="161"/>
      <c r="D944" s="161"/>
      <c r="E944" s="161"/>
      <c r="F944" s="161"/>
      <c r="G944" s="161"/>
      <c r="H944" s="161"/>
      <c r="I944" s="161"/>
      <c r="J944" s="161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</row>
    <row r="945" spans="1:26" ht="12.75" customHeight="1">
      <c r="A945" s="161"/>
      <c r="B945" s="161"/>
      <c r="C945" s="161"/>
      <c r="D945" s="161"/>
      <c r="E945" s="161"/>
      <c r="F945" s="161"/>
      <c r="G945" s="161"/>
      <c r="H945" s="161"/>
      <c r="I945" s="161"/>
      <c r="J945" s="161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</row>
    <row r="946" spans="1:26" ht="12.75" customHeight="1">
      <c r="A946" s="161"/>
      <c r="B946" s="161"/>
      <c r="C946" s="161"/>
      <c r="D946" s="161"/>
      <c r="E946" s="161"/>
      <c r="F946" s="161"/>
      <c r="G946" s="161"/>
      <c r="H946" s="161"/>
      <c r="I946" s="161"/>
      <c r="J946" s="161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</row>
    <row r="947" spans="1:26" ht="12.75" customHeight="1">
      <c r="A947" s="161"/>
      <c r="B947" s="161"/>
      <c r="C947" s="161"/>
      <c r="D947" s="161"/>
      <c r="E947" s="161"/>
      <c r="F947" s="161"/>
      <c r="G947" s="161"/>
      <c r="H947" s="161"/>
      <c r="I947" s="161"/>
      <c r="J947" s="161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</row>
    <row r="948" spans="1:26" ht="12.75" customHeight="1">
      <c r="A948" s="161"/>
      <c r="B948" s="161"/>
      <c r="C948" s="161"/>
      <c r="D948" s="161"/>
      <c r="E948" s="161"/>
      <c r="F948" s="161"/>
      <c r="G948" s="161"/>
      <c r="H948" s="161"/>
      <c r="I948" s="161"/>
      <c r="J948" s="161"/>
      <c r="K948" s="161"/>
      <c r="L948" s="161"/>
      <c r="M948" s="161"/>
      <c r="N948" s="161"/>
      <c r="O948" s="161"/>
      <c r="P948" s="161"/>
      <c r="Q948" s="161"/>
      <c r="R948" s="161"/>
      <c r="S948" s="161"/>
      <c r="T948" s="161"/>
      <c r="U948" s="161"/>
      <c r="V948" s="161"/>
      <c r="W948" s="161"/>
      <c r="X948" s="161"/>
      <c r="Y948" s="161"/>
      <c r="Z948" s="161"/>
    </row>
    <row r="949" spans="1:26" ht="12.75" customHeight="1">
      <c r="A949" s="161"/>
      <c r="B949" s="161"/>
      <c r="C949" s="161"/>
      <c r="D949" s="161"/>
      <c r="E949" s="161"/>
      <c r="F949" s="161"/>
      <c r="G949" s="161"/>
      <c r="H949" s="161"/>
      <c r="I949" s="161"/>
      <c r="J949" s="161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</row>
    <row r="950" spans="1:26" ht="12.75" customHeight="1">
      <c r="A950" s="161"/>
      <c r="B950" s="161"/>
      <c r="C950" s="161"/>
      <c r="D950" s="161"/>
      <c r="E950" s="161"/>
      <c r="F950" s="161"/>
      <c r="G950" s="161"/>
      <c r="H950" s="161"/>
      <c r="I950" s="161"/>
      <c r="J950" s="161"/>
      <c r="K950" s="161"/>
      <c r="L950" s="161"/>
      <c r="M950" s="161"/>
      <c r="N950" s="161"/>
      <c r="O950" s="161"/>
      <c r="P950" s="161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</row>
    <row r="951" spans="1:26" ht="12.75" customHeight="1">
      <c r="A951" s="161"/>
      <c r="B951" s="161"/>
      <c r="C951" s="161"/>
      <c r="D951" s="161"/>
      <c r="E951" s="161"/>
      <c r="F951" s="161"/>
      <c r="G951" s="161"/>
      <c r="H951" s="161"/>
      <c r="I951" s="161"/>
      <c r="J951" s="161"/>
      <c r="K951" s="161"/>
      <c r="L951" s="161"/>
      <c r="M951" s="161"/>
      <c r="N951" s="161"/>
      <c r="O951" s="161"/>
      <c r="P951" s="161"/>
      <c r="Q951" s="161"/>
      <c r="R951" s="161"/>
      <c r="S951" s="161"/>
      <c r="T951" s="161"/>
      <c r="U951" s="161"/>
      <c r="V951" s="161"/>
      <c r="W951" s="161"/>
      <c r="X951" s="161"/>
      <c r="Y951" s="161"/>
      <c r="Z951" s="161"/>
    </row>
    <row r="952" spans="1:26" ht="12.75" customHeight="1">
      <c r="A952" s="161"/>
      <c r="B952" s="161"/>
      <c r="C952" s="161"/>
      <c r="D952" s="161"/>
      <c r="E952" s="161"/>
      <c r="F952" s="161"/>
      <c r="G952" s="161"/>
      <c r="H952" s="161"/>
      <c r="I952" s="161"/>
      <c r="J952" s="161"/>
      <c r="K952" s="161"/>
      <c r="L952" s="161"/>
      <c r="M952" s="161"/>
      <c r="N952" s="161"/>
      <c r="O952" s="161"/>
      <c r="P952" s="161"/>
      <c r="Q952" s="161"/>
      <c r="R952" s="161"/>
      <c r="S952" s="161"/>
      <c r="T952" s="161"/>
      <c r="U952" s="161"/>
      <c r="V952" s="161"/>
      <c r="W952" s="161"/>
      <c r="X952" s="161"/>
      <c r="Y952" s="161"/>
      <c r="Z952" s="161"/>
    </row>
    <row r="953" spans="1:26" ht="12.75" customHeight="1">
      <c r="A953" s="161"/>
      <c r="B953" s="161"/>
      <c r="C953" s="161"/>
      <c r="D953" s="161"/>
      <c r="E953" s="161"/>
      <c r="F953" s="161"/>
      <c r="G953" s="161"/>
      <c r="H953" s="161"/>
      <c r="I953" s="161"/>
      <c r="J953" s="161"/>
      <c r="K953" s="161"/>
      <c r="L953" s="161"/>
      <c r="M953" s="161"/>
      <c r="N953" s="161"/>
      <c r="O953" s="161"/>
      <c r="P953" s="161"/>
      <c r="Q953" s="161"/>
      <c r="R953" s="161"/>
      <c r="S953" s="161"/>
      <c r="T953" s="161"/>
      <c r="U953" s="161"/>
      <c r="V953" s="161"/>
      <c r="W953" s="161"/>
      <c r="X953" s="161"/>
      <c r="Y953" s="161"/>
      <c r="Z953" s="161"/>
    </row>
    <row r="954" spans="1:26" ht="12.75" customHeight="1">
      <c r="A954" s="161"/>
      <c r="B954" s="161"/>
      <c r="C954" s="161"/>
      <c r="D954" s="161"/>
      <c r="E954" s="161"/>
      <c r="F954" s="161"/>
      <c r="G954" s="161"/>
      <c r="H954" s="161"/>
      <c r="I954" s="161"/>
      <c r="J954" s="161"/>
      <c r="K954" s="161"/>
      <c r="L954" s="161"/>
      <c r="M954" s="161"/>
      <c r="N954" s="161"/>
      <c r="O954" s="161"/>
      <c r="P954" s="161"/>
      <c r="Q954" s="161"/>
      <c r="R954" s="161"/>
      <c r="S954" s="161"/>
      <c r="T954" s="161"/>
      <c r="U954" s="161"/>
      <c r="V954" s="161"/>
      <c r="W954" s="161"/>
      <c r="X954" s="161"/>
      <c r="Y954" s="161"/>
      <c r="Z954" s="161"/>
    </row>
    <row r="955" spans="1:26" ht="12.75" customHeight="1">
      <c r="A955" s="161"/>
      <c r="B955" s="161"/>
      <c r="C955" s="161"/>
      <c r="D955" s="161"/>
      <c r="E955" s="161"/>
      <c r="F955" s="161"/>
      <c r="G955" s="161"/>
      <c r="H955" s="161"/>
      <c r="I955" s="161"/>
      <c r="J955" s="161"/>
      <c r="K955" s="161"/>
      <c r="L955" s="161"/>
      <c r="M955" s="161"/>
      <c r="N955" s="161"/>
      <c r="O955" s="161"/>
      <c r="P955" s="161"/>
      <c r="Q955" s="161"/>
      <c r="R955" s="161"/>
      <c r="S955" s="161"/>
      <c r="T955" s="161"/>
      <c r="U955" s="161"/>
      <c r="V955" s="161"/>
      <c r="W955" s="161"/>
      <c r="X955" s="161"/>
      <c r="Y955" s="161"/>
      <c r="Z955" s="161"/>
    </row>
    <row r="956" spans="1:26" ht="12.75" customHeight="1">
      <c r="A956" s="161"/>
      <c r="B956" s="161"/>
      <c r="C956" s="161"/>
      <c r="D956" s="161"/>
      <c r="E956" s="161"/>
      <c r="F956" s="161"/>
      <c r="G956" s="161"/>
      <c r="H956" s="161"/>
      <c r="I956" s="161"/>
      <c r="J956" s="161"/>
      <c r="K956" s="161"/>
      <c r="L956" s="161"/>
      <c r="M956" s="161"/>
      <c r="N956" s="161"/>
      <c r="O956" s="161"/>
      <c r="P956" s="161"/>
      <c r="Q956" s="161"/>
      <c r="R956" s="161"/>
      <c r="S956" s="161"/>
      <c r="T956" s="161"/>
      <c r="U956" s="161"/>
      <c r="V956" s="161"/>
      <c r="W956" s="161"/>
      <c r="X956" s="161"/>
      <c r="Y956" s="161"/>
      <c r="Z956" s="161"/>
    </row>
    <row r="957" spans="1:26" ht="12.75" customHeight="1">
      <c r="A957" s="161"/>
      <c r="B957" s="161"/>
      <c r="C957" s="161"/>
      <c r="D957" s="161"/>
      <c r="E957" s="161"/>
      <c r="F957" s="161"/>
      <c r="G957" s="161"/>
      <c r="H957" s="161"/>
      <c r="I957" s="161"/>
      <c r="J957" s="161"/>
      <c r="K957" s="161"/>
      <c r="L957" s="161"/>
      <c r="M957" s="161"/>
      <c r="N957" s="161"/>
      <c r="O957" s="161"/>
      <c r="P957" s="161"/>
      <c r="Q957" s="161"/>
      <c r="R957" s="161"/>
      <c r="S957" s="161"/>
      <c r="T957" s="161"/>
      <c r="U957" s="161"/>
      <c r="V957" s="161"/>
      <c r="W957" s="161"/>
      <c r="X957" s="161"/>
      <c r="Y957" s="161"/>
      <c r="Z957" s="161"/>
    </row>
    <row r="958" spans="1:26" ht="12.75" customHeight="1">
      <c r="A958" s="161"/>
      <c r="B958" s="161"/>
      <c r="C958" s="161"/>
      <c r="D958" s="161"/>
      <c r="E958" s="161"/>
      <c r="F958" s="161"/>
      <c r="G958" s="161"/>
      <c r="H958" s="161"/>
      <c r="I958" s="161"/>
      <c r="J958" s="161"/>
      <c r="K958" s="161"/>
      <c r="L958" s="161"/>
      <c r="M958" s="161"/>
      <c r="N958" s="161"/>
      <c r="O958" s="161"/>
      <c r="P958" s="161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</row>
    <row r="959" spans="1:26" ht="12.75" customHeight="1">
      <c r="A959" s="161"/>
      <c r="B959" s="161"/>
      <c r="C959" s="161"/>
      <c r="D959" s="161"/>
      <c r="E959" s="161"/>
      <c r="F959" s="161"/>
      <c r="G959" s="161"/>
      <c r="H959" s="161"/>
      <c r="I959" s="161"/>
      <c r="J959" s="161"/>
      <c r="K959" s="161"/>
      <c r="L959" s="161"/>
      <c r="M959" s="161"/>
      <c r="N959" s="161"/>
      <c r="O959" s="161"/>
      <c r="P959" s="161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</row>
    <row r="960" spans="1:26" ht="12.75" customHeight="1">
      <c r="A960" s="161"/>
      <c r="B960" s="161"/>
      <c r="C960" s="161"/>
      <c r="D960" s="161"/>
      <c r="E960" s="161"/>
      <c r="F960" s="161"/>
      <c r="G960" s="161"/>
      <c r="H960" s="161"/>
      <c r="I960" s="161"/>
      <c r="J960" s="161"/>
      <c r="K960" s="161"/>
      <c r="L960" s="161"/>
      <c r="M960" s="161"/>
      <c r="N960" s="161"/>
      <c r="O960" s="161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</row>
    <row r="961" spans="1:26" ht="12.75" customHeight="1">
      <c r="A961" s="161"/>
      <c r="B961" s="161"/>
      <c r="C961" s="161"/>
      <c r="D961" s="161"/>
      <c r="E961" s="161"/>
      <c r="F961" s="161"/>
      <c r="G961" s="161"/>
      <c r="H961" s="161"/>
      <c r="I961" s="161"/>
      <c r="J961" s="161"/>
      <c r="K961" s="161"/>
      <c r="L961" s="161"/>
      <c r="M961" s="161"/>
      <c r="N961" s="161"/>
      <c r="O961" s="161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</row>
    <row r="962" spans="1:26" ht="12.75" customHeight="1">
      <c r="A962" s="161"/>
      <c r="B962" s="161"/>
      <c r="C962" s="161"/>
      <c r="D962" s="161"/>
      <c r="E962" s="161"/>
      <c r="F962" s="161"/>
      <c r="G962" s="161"/>
      <c r="H962" s="161"/>
      <c r="I962" s="161"/>
      <c r="J962" s="161"/>
      <c r="K962" s="161"/>
      <c r="L962" s="161"/>
      <c r="M962" s="161"/>
      <c r="N962" s="161"/>
      <c r="O962" s="161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</row>
    <row r="963" spans="1:26" ht="12.75" customHeight="1">
      <c r="A963" s="161"/>
      <c r="B963" s="161"/>
      <c r="C963" s="161"/>
      <c r="D963" s="161"/>
      <c r="E963" s="161"/>
      <c r="F963" s="161"/>
      <c r="G963" s="161"/>
      <c r="H963" s="161"/>
      <c r="I963" s="161"/>
      <c r="J963" s="161"/>
      <c r="K963" s="161"/>
      <c r="L963" s="161"/>
      <c r="M963" s="161"/>
      <c r="N963" s="161"/>
      <c r="O963" s="161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</row>
    <row r="964" spans="1:26" ht="12.75" customHeight="1">
      <c r="A964" s="161"/>
      <c r="B964" s="161"/>
      <c r="C964" s="161"/>
      <c r="D964" s="161"/>
      <c r="E964" s="161"/>
      <c r="F964" s="161"/>
      <c r="G964" s="161"/>
      <c r="H964" s="161"/>
      <c r="I964" s="161"/>
      <c r="J964" s="161"/>
      <c r="K964" s="161"/>
      <c r="L964" s="161"/>
      <c r="M964" s="161"/>
      <c r="N964" s="161"/>
      <c r="O964" s="161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</row>
    <row r="965" spans="1:26" ht="12.75" customHeight="1">
      <c r="A965" s="161"/>
      <c r="B965" s="161"/>
      <c r="C965" s="161"/>
      <c r="D965" s="161"/>
      <c r="E965" s="161"/>
      <c r="F965" s="161"/>
      <c r="G965" s="161"/>
      <c r="H965" s="161"/>
      <c r="I965" s="161"/>
      <c r="J965" s="161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</row>
    <row r="966" spans="1:26" ht="12.75" customHeight="1">
      <c r="A966" s="161"/>
      <c r="B966" s="161"/>
      <c r="C966" s="161"/>
      <c r="D966" s="161"/>
      <c r="E966" s="161"/>
      <c r="F966" s="161"/>
      <c r="G966" s="161"/>
      <c r="H966" s="161"/>
      <c r="I966" s="161"/>
      <c r="J966" s="161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</row>
    <row r="967" spans="1:26" ht="12.75" customHeight="1">
      <c r="A967" s="161"/>
      <c r="B967" s="161"/>
      <c r="C967" s="161"/>
      <c r="D967" s="161"/>
      <c r="E967" s="161"/>
      <c r="F967" s="161"/>
      <c r="G967" s="161"/>
      <c r="H967" s="161"/>
      <c r="I967" s="161"/>
      <c r="J967" s="161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</row>
    <row r="968" spans="1:26" ht="12.75" customHeight="1">
      <c r="A968" s="161"/>
      <c r="B968" s="161"/>
      <c r="C968" s="161"/>
      <c r="D968" s="161"/>
      <c r="E968" s="161"/>
      <c r="F968" s="161"/>
      <c r="G968" s="161"/>
      <c r="H968" s="161"/>
      <c r="I968" s="161"/>
      <c r="J968" s="161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</row>
    <row r="969" spans="1:26" ht="12.75" customHeight="1">
      <c r="A969" s="161"/>
      <c r="B969" s="161"/>
      <c r="C969" s="161"/>
      <c r="D969" s="161"/>
      <c r="E969" s="161"/>
      <c r="F969" s="161"/>
      <c r="G969" s="161"/>
      <c r="H969" s="161"/>
      <c r="I969" s="161"/>
      <c r="J969" s="161"/>
      <c r="K969" s="161"/>
      <c r="L969" s="161"/>
      <c r="M969" s="161"/>
      <c r="N969" s="161"/>
      <c r="O969" s="161"/>
      <c r="P969" s="161"/>
      <c r="Q969" s="161"/>
      <c r="R969" s="161"/>
      <c r="S969" s="161"/>
      <c r="T969" s="161"/>
      <c r="U969" s="161"/>
      <c r="V969" s="161"/>
      <c r="W969" s="161"/>
      <c r="X969" s="161"/>
      <c r="Y969" s="161"/>
      <c r="Z969" s="161"/>
    </row>
    <row r="970" spans="1:26" ht="12.75" customHeight="1">
      <c r="A970" s="161"/>
      <c r="B970" s="161"/>
      <c r="C970" s="161"/>
      <c r="D970" s="161"/>
      <c r="E970" s="161"/>
      <c r="F970" s="161"/>
      <c r="G970" s="161"/>
      <c r="H970" s="161"/>
      <c r="I970" s="161"/>
      <c r="J970" s="161"/>
      <c r="K970" s="161"/>
      <c r="L970" s="161"/>
      <c r="M970" s="161"/>
      <c r="N970" s="161"/>
      <c r="O970" s="161"/>
      <c r="P970" s="161"/>
      <c r="Q970" s="161"/>
      <c r="R970" s="161"/>
      <c r="S970" s="161"/>
      <c r="T970" s="161"/>
      <c r="U970" s="161"/>
      <c r="V970" s="161"/>
      <c r="W970" s="161"/>
      <c r="X970" s="161"/>
      <c r="Y970" s="161"/>
      <c r="Z970" s="161"/>
    </row>
    <row r="971" spans="1:26" ht="12.75" customHeight="1">
      <c r="A971" s="161"/>
      <c r="B971" s="161"/>
      <c r="C971" s="161"/>
      <c r="D971" s="161"/>
      <c r="E971" s="161"/>
      <c r="F971" s="161"/>
      <c r="G971" s="161"/>
      <c r="H971" s="161"/>
      <c r="I971" s="161"/>
      <c r="J971" s="161"/>
      <c r="K971" s="161"/>
      <c r="L971" s="161"/>
      <c r="M971" s="161"/>
      <c r="N971" s="161"/>
      <c r="O971" s="161"/>
      <c r="P971" s="161"/>
      <c r="Q971" s="161"/>
      <c r="R971" s="161"/>
      <c r="S971" s="161"/>
      <c r="T971" s="161"/>
      <c r="U971" s="161"/>
      <c r="V971" s="161"/>
      <c r="W971" s="161"/>
      <c r="X971" s="161"/>
      <c r="Y971" s="161"/>
      <c r="Z971" s="161"/>
    </row>
    <row r="972" spans="1:26" ht="12.75" customHeight="1">
      <c r="A972" s="161"/>
      <c r="B972" s="161"/>
      <c r="C972" s="161"/>
      <c r="D972" s="161"/>
      <c r="E972" s="161"/>
      <c r="F972" s="161"/>
      <c r="G972" s="161"/>
      <c r="H972" s="161"/>
      <c r="I972" s="161"/>
      <c r="J972" s="161"/>
      <c r="K972" s="161"/>
      <c r="L972" s="161"/>
      <c r="M972" s="161"/>
      <c r="N972" s="161"/>
      <c r="O972" s="161"/>
      <c r="P972" s="161"/>
      <c r="Q972" s="161"/>
      <c r="R972" s="161"/>
      <c r="S972" s="161"/>
      <c r="T972" s="161"/>
      <c r="U972" s="161"/>
      <c r="V972" s="161"/>
      <c r="W972" s="161"/>
      <c r="X972" s="161"/>
      <c r="Y972" s="161"/>
      <c r="Z972" s="161"/>
    </row>
    <row r="973" spans="1:26" ht="12.75" customHeight="1">
      <c r="A973" s="161"/>
      <c r="B973" s="161"/>
      <c r="C973" s="161"/>
      <c r="D973" s="161"/>
      <c r="E973" s="161"/>
      <c r="F973" s="161"/>
      <c r="G973" s="161"/>
      <c r="H973" s="161"/>
      <c r="I973" s="161"/>
      <c r="J973" s="161"/>
      <c r="K973" s="161"/>
      <c r="L973" s="161"/>
      <c r="M973" s="161"/>
      <c r="N973" s="161"/>
      <c r="O973" s="161"/>
      <c r="P973" s="161"/>
      <c r="Q973" s="161"/>
      <c r="R973" s="161"/>
      <c r="S973" s="161"/>
      <c r="T973" s="161"/>
      <c r="U973" s="161"/>
      <c r="V973" s="161"/>
      <c r="W973" s="161"/>
      <c r="X973" s="161"/>
      <c r="Y973" s="161"/>
      <c r="Z973" s="161"/>
    </row>
    <row r="974" spans="1:26" ht="12.75" customHeight="1">
      <c r="A974" s="161"/>
      <c r="B974" s="161"/>
      <c r="C974" s="161"/>
      <c r="D974" s="161"/>
      <c r="E974" s="161"/>
      <c r="F974" s="161"/>
      <c r="G974" s="161"/>
      <c r="H974" s="161"/>
      <c r="I974" s="161"/>
      <c r="J974" s="161"/>
      <c r="K974" s="161"/>
      <c r="L974" s="161"/>
      <c r="M974" s="161"/>
      <c r="N974" s="161"/>
      <c r="O974" s="161"/>
      <c r="P974" s="161"/>
      <c r="Q974" s="161"/>
      <c r="R974" s="161"/>
      <c r="S974" s="161"/>
      <c r="T974" s="161"/>
      <c r="U974" s="161"/>
      <c r="V974" s="161"/>
      <c r="W974" s="161"/>
      <c r="X974" s="161"/>
      <c r="Y974" s="161"/>
      <c r="Z974" s="161"/>
    </row>
    <row r="975" spans="1:26" ht="12.75" customHeight="1">
      <c r="A975" s="161"/>
      <c r="B975" s="161"/>
      <c r="C975" s="161"/>
      <c r="D975" s="161"/>
      <c r="E975" s="161"/>
      <c r="F975" s="161"/>
      <c r="G975" s="161"/>
      <c r="H975" s="161"/>
      <c r="I975" s="161"/>
      <c r="J975" s="161"/>
      <c r="K975" s="161"/>
      <c r="L975" s="161"/>
      <c r="M975" s="161"/>
      <c r="N975" s="161"/>
      <c r="O975" s="161"/>
      <c r="P975" s="161"/>
      <c r="Q975" s="161"/>
      <c r="R975" s="161"/>
      <c r="S975" s="161"/>
      <c r="T975" s="161"/>
      <c r="U975" s="161"/>
      <c r="V975" s="161"/>
      <c r="W975" s="161"/>
      <c r="X975" s="161"/>
      <c r="Y975" s="161"/>
      <c r="Z975" s="161"/>
    </row>
    <row r="976" spans="1:26" ht="12.75" customHeight="1">
      <c r="A976" s="161"/>
      <c r="B976" s="161"/>
      <c r="C976" s="161"/>
      <c r="D976" s="161"/>
      <c r="E976" s="161"/>
      <c r="F976" s="161"/>
      <c r="G976" s="161"/>
      <c r="H976" s="161"/>
      <c r="I976" s="161"/>
      <c r="J976" s="161"/>
      <c r="K976" s="161"/>
      <c r="L976" s="161"/>
      <c r="M976" s="161"/>
      <c r="N976" s="161"/>
      <c r="O976" s="161"/>
      <c r="P976" s="161"/>
      <c r="Q976" s="161"/>
      <c r="R976" s="161"/>
      <c r="S976" s="161"/>
      <c r="T976" s="161"/>
      <c r="U976" s="161"/>
      <c r="V976" s="161"/>
      <c r="W976" s="161"/>
      <c r="X976" s="161"/>
      <c r="Y976" s="161"/>
      <c r="Z976" s="161"/>
    </row>
    <row r="977" spans="1:26" ht="12.75" customHeight="1">
      <c r="A977" s="161"/>
      <c r="B977" s="161"/>
      <c r="C977" s="161"/>
      <c r="D977" s="161"/>
      <c r="E977" s="161"/>
      <c r="F977" s="161"/>
      <c r="G977" s="161"/>
      <c r="H977" s="161"/>
      <c r="I977" s="161"/>
      <c r="J977" s="161"/>
      <c r="K977" s="161"/>
      <c r="L977" s="161"/>
      <c r="M977" s="161"/>
      <c r="N977" s="161"/>
      <c r="O977" s="161"/>
      <c r="P977" s="161"/>
      <c r="Q977" s="161"/>
      <c r="R977" s="161"/>
      <c r="S977" s="161"/>
      <c r="T977" s="161"/>
      <c r="U977" s="161"/>
      <c r="V977" s="161"/>
      <c r="W977" s="161"/>
      <c r="X977" s="161"/>
      <c r="Y977" s="161"/>
      <c r="Z977" s="161"/>
    </row>
    <row r="978" spans="1:26" ht="12.75" customHeight="1">
      <c r="A978" s="161"/>
      <c r="B978" s="161"/>
      <c r="C978" s="161"/>
      <c r="D978" s="161"/>
      <c r="E978" s="161"/>
      <c r="F978" s="161"/>
      <c r="G978" s="161"/>
      <c r="H978" s="161"/>
      <c r="I978" s="161"/>
      <c r="J978" s="161"/>
      <c r="K978" s="161"/>
      <c r="L978" s="161"/>
      <c r="M978" s="161"/>
      <c r="N978" s="161"/>
      <c r="O978" s="161"/>
      <c r="P978" s="161"/>
      <c r="Q978" s="161"/>
      <c r="R978" s="161"/>
      <c r="S978" s="161"/>
      <c r="T978" s="161"/>
      <c r="U978" s="161"/>
      <c r="V978" s="161"/>
      <c r="W978" s="161"/>
      <c r="X978" s="161"/>
      <c r="Y978" s="161"/>
      <c r="Z978" s="161"/>
    </row>
    <row r="979" spans="1:26" ht="12.75" customHeight="1">
      <c r="A979" s="161"/>
      <c r="B979" s="161"/>
      <c r="C979" s="161"/>
      <c r="D979" s="161"/>
      <c r="E979" s="161"/>
      <c r="F979" s="161"/>
      <c r="G979" s="161"/>
      <c r="H979" s="161"/>
      <c r="I979" s="161"/>
      <c r="J979" s="161"/>
      <c r="K979" s="161"/>
      <c r="L979" s="161"/>
      <c r="M979" s="161"/>
      <c r="N979" s="161"/>
      <c r="O979" s="161"/>
      <c r="P979" s="161"/>
      <c r="Q979" s="161"/>
      <c r="R979" s="161"/>
      <c r="S979" s="161"/>
      <c r="T979" s="161"/>
      <c r="U979" s="161"/>
      <c r="V979" s="161"/>
      <c r="W979" s="161"/>
      <c r="X979" s="161"/>
      <c r="Y979" s="161"/>
      <c r="Z979" s="161"/>
    </row>
    <row r="980" spans="1:26" ht="12.75" customHeight="1">
      <c r="A980" s="161"/>
      <c r="B980" s="161"/>
      <c r="C980" s="161"/>
      <c r="D980" s="161"/>
      <c r="E980" s="161"/>
      <c r="F980" s="161"/>
      <c r="G980" s="161"/>
      <c r="H980" s="161"/>
      <c r="I980" s="161"/>
      <c r="J980" s="161"/>
      <c r="K980" s="161"/>
      <c r="L980" s="161"/>
      <c r="M980" s="161"/>
      <c r="N980" s="161"/>
      <c r="O980" s="161"/>
      <c r="P980" s="161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</row>
    <row r="981" spans="1:26" ht="12.75" customHeight="1">
      <c r="A981" s="161"/>
      <c r="B981" s="161"/>
      <c r="C981" s="161"/>
      <c r="D981" s="161"/>
      <c r="E981" s="161"/>
      <c r="F981" s="161"/>
      <c r="G981" s="161"/>
      <c r="H981" s="161"/>
      <c r="I981" s="161"/>
      <c r="J981" s="161"/>
      <c r="K981" s="161"/>
      <c r="L981" s="161"/>
      <c r="M981" s="161"/>
      <c r="N981" s="161"/>
      <c r="O981" s="161"/>
      <c r="P981" s="161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</row>
    <row r="982" spans="1:26" ht="12.75" customHeight="1">
      <c r="A982" s="161"/>
      <c r="B982" s="161"/>
      <c r="C982" s="161"/>
      <c r="D982" s="161"/>
      <c r="E982" s="161"/>
      <c r="F982" s="161"/>
      <c r="G982" s="161"/>
      <c r="H982" s="161"/>
      <c r="I982" s="161"/>
      <c r="J982" s="161"/>
      <c r="K982" s="161"/>
      <c r="L982" s="161"/>
      <c r="M982" s="161"/>
      <c r="N982" s="161"/>
      <c r="O982" s="161"/>
      <c r="P982" s="161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</row>
    <row r="983" spans="1:26" ht="12.75" customHeight="1">
      <c r="A983" s="161"/>
      <c r="B983" s="161"/>
      <c r="C983" s="161"/>
      <c r="D983" s="161"/>
      <c r="E983" s="161"/>
      <c r="F983" s="161"/>
      <c r="G983" s="161"/>
      <c r="H983" s="161"/>
      <c r="I983" s="161"/>
      <c r="J983" s="161"/>
      <c r="K983" s="161"/>
      <c r="L983" s="161"/>
      <c r="M983" s="161"/>
      <c r="N983" s="161"/>
      <c r="O983" s="161"/>
      <c r="P983" s="161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</row>
    <row r="984" spans="1:26" ht="12.75" customHeight="1">
      <c r="A984" s="161"/>
      <c r="B984" s="161"/>
      <c r="C984" s="161"/>
      <c r="D984" s="161"/>
      <c r="E984" s="161"/>
      <c r="F984" s="161"/>
      <c r="G984" s="161"/>
      <c r="H984" s="161"/>
      <c r="I984" s="161"/>
      <c r="J984" s="161"/>
      <c r="K984" s="161"/>
      <c r="L984" s="161"/>
      <c r="M984" s="161"/>
      <c r="N984" s="161"/>
      <c r="O984" s="161"/>
      <c r="P984" s="161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</row>
    <row r="985" spans="1:26" ht="12.75" customHeight="1">
      <c r="A985" s="161"/>
      <c r="B985" s="161"/>
      <c r="C985" s="161"/>
      <c r="D985" s="161"/>
      <c r="E985" s="161"/>
      <c r="F985" s="161"/>
      <c r="G985" s="161"/>
      <c r="H985" s="161"/>
      <c r="I985" s="161"/>
      <c r="J985" s="161"/>
      <c r="K985" s="161"/>
      <c r="L985" s="161"/>
      <c r="M985" s="161"/>
      <c r="N985" s="161"/>
      <c r="O985" s="161"/>
      <c r="P985" s="161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</row>
    <row r="986" spans="1:26" ht="12.75" customHeight="1">
      <c r="A986" s="161"/>
      <c r="B986" s="161"/>
      <c r="C986" s="161"/>
      <c r="D986" s="161"/>
      <c r="E986" s="161"/>
      <c r="F986" s="161"/>
      <c r="G986" s="161"/>
      <c r="H986" s="161"/>
      <c r="I986" s="161"/>
      <c r="J986" s="161"/>
      <c r="K986" s="161"/>
      <c r="L986" s="161"/>
      <c r="M986" s="161"/>
      <c r="N986" s="161"/>
      <c r="O986" s="161"/>
      <c r="P986" s="161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</row>
    <row r="987" spans="1:26" ht="12.75" customHeight="1">
      <c r="A987" s="161"/>
      <c r="B987" s="161"/>
      <c r="C987" s="161"/>
      <c r="D987" s="161"/>
      <c r="E987" s="161"/>
      <c r="F987" s="161"/>
      <c r="G987" s="161"/>
      <c r="H987" s="161"/>
      <c r="I987" s="161"/>
      <c r="J987" s="161"/>
      <c r="K987" s="161"/>
      <c r="L987" s="161"/>
      <c r="M987" s="161"/>
      <c r="N987" s="161"/>
      <c r="O987" s="161"/>
      <c r="P987" s="161"/>
      <c r="Q987" s="161"/>
      <c r="R987" s="161"/>
      <c r="S987" s="161"/>
      <c r="T987" s="161"/>
      <c r="U987" s="161"/>
      <c r="V987" s="161"/>
      <c r="W987" s="161"/>
      <c r="X987" s="161"/>
      <c r="Y987" s="161"/>
      <c r="Z987" s="161"/>
    </row>
    <row r="988" spans="1:26" ht="12.75" customHeight="1">
      <c r="A988" s="161"/>
      <c r="B988" s="161"/>
      <c r="C988" s="161"/>
      <c r="D988" s="161"/>
      <c r="E988" s="161"/>
      <c r="F988" s="161"/>
      <c r="G988" s="161"/>
      <c r="H988" s="161"/>
      <c r="I988" s="161"/>
      <c r="J988" s="161"/>
      <c r="K988" s="161"/>
      <c r="L988" s="161"/>
      <c r="M988" s="161"/>
      <c r="N988" s="161"/>
      <c r="O988" s="161"/>
      <c r="P988" s="161"/>
      <c r="Q988" s="161"/>
      <c r="R988" s="161"/>
      <c r="S988" s="161"/>
      <c r="T988" s="161"/>
      <c r="U988" s="161"/>
      <c r="V988" s="161"/>
      <c r="W988" s="161"/>
      <c r="X988" s="161"/>
      <c r="Y988" s="161"/>
      <c r="Z988" s="161"/>
    </row>
    <row r="989" spans="1:26" ht="12.75" customHeight="1">
      <c r="A989" s="161"/>
      <c r="B989" s="161"/>
      <c r="C989" s="161"/>
      <c r="D989" s="161"/>
      <c r="E989" s="161"/>
      <c r="F989" s="161"/>
      <c r="G989" s="161"/>
      <c r="H989" s="161"/>
      <c r="I989" s="161"/>
      <c r="J989" s="161"/>
      <c r="K989" s="161"/>
      <c r="L989" s="161"/>
      <c r="M989" s="161"/>
      <c r="N989" s="161"/>
      <c r="O989" s="161"/>
      <c r="P989" s="161"/>
      <c r="Q989" s="161"/>
      <c r="R989" s="161"/>
      <c r="S989" s="161"/>
      <c r="T989" s="161"/>
      <c r="U989" s="161"/>
      <c r="V989" s="161"/>
      <c r="W989" s="161"/>
      <c r="X989" s="161"/>
      <c r="Y989" s="161"/>
      <c r="Z989" s="161"/>
    </row>
    <row r="990" spans="1:26" ht="12.75" customHeight="1">
      <c r="A990" s="161"/>
      <c r="B990" s="161"/>
      <c r="C990" s="161"/>
      <c r="D990" s="161"/>
      <c r="E990" s="161"/>
      <c r="F990" s="161"/>
      <c r="G990" s="161"/>
      <c r="H990" s="161"/>
      <c r="I990" s="161"/>
      <c r="J990" s="161"/>
      <c r="K990" s="161"/>
      <c r="L990" s="161"/>
      <c r="M990" s="161"/>
      <c r="N990" s="161"/>
      <c r="O990" s="161"/>
      <c r="P990" s="161"/>
      <c r="Q990" s="161"/>
      <c r="R990" s="161"/>
      <c r="S990" s="161"/>
      <c r="T990" s="161"/>
      <c r="U990" s="161"/>
      <c r="V990" s="161"/>
      <c r="W990" s="161"/>
      <c r="X990" s="161"/>
      <c r="Y990" s="161"/>
      <c r="Z990" s="161"/>
    </row>
    <row r="991" spans="1:26" ht="12.75" customHeight="1">
      <c r="A991" s="161"/>
      <c r="B991" s="161"/>
      <c r="C991" s="161"/>
      <c r="D991" s="161"/>
      <c r="E991" s="161"/>
      <c r="F991" s="161"/>
      <c r="G991" s="161"/>
      <c r="H991" s="161"/>
      <c r="I991" s="161"/>
      <c r="J991" s="161"/>
      <c r="K991" s="161"/>
      <c r="L991" s="161"/>
      <c r="M991" s="161"/>
      <c r="N991" s="161"/>
      <c r="O991" s="161"/>
      <c r="P991" s="161"/>
      <c r="Q991" s="161"/>
      <c r="R991" s="161"/>
      <c r="S991" s="161"/>
      <c r="T991" s="161"/>
      <c r="U991" s="161"/>
      <c r="V991" s="161"/>
      <c r="W991" s="161"/>
      <c r="X991" s="161"/>
      <c r="Y991" s="161"/>
      <c r="Z991" s="161"/>
    </row>
    <row r="992" spans="1:26" ht="12.75" customHeight="1">
      <c r="A992" s="161"/>
      <c r="B992" s="161"/>
      <c r="C992" s="161"/>
      <c r="D992" s="161"/>
      <c r="E992" s="161"/>
      <c r="F992" s="161"/>
      <c r="G992" s="161"/>
      <c r="H992" s="161"/>
      <c r="I992" s="161"/>
      <c r="J992" s="161"/>
      <c r="K992" s="161"/>
      <c r="L992" s="161"/>
      <c r="M992" s="161"/>
      <c r="N992" s="161"/>
      <c r="O992" s="161"/>
      <c r="P992" s="161"/>
      <c r="Q992" s="161"/>
      <c r="R992" s="161"/>
      <c r="S992" s="161"/>
      <c r="T992" s="161"/>
      <c r="U992" s="161"/>
      <c r="V992" s="161"/>
      <c r="W992" s="161"/>
      <c r="X992" s="161"/>
      <c r="Y992" s="161"/>
      <c r="Z992" s="161"/>
    </row>
    <row r="993" spans="1:26" ht="12.75" customHeight="1">
      <c r="A993" s="161"/>
      <c r="B993" s="161"/>
      <c r="C993" s="161"/>
      <c r="D993" s="161"/>
      <c r="E993" s="161"/>
      <c r="F993" s="161"/>
      <c r="G993" s="161"/>
      <c r="H993" s="161"/>
      <c r="I993" s="161"/>
      <c r="J993" s="161"/>
      <c r="K993" s="161"/>
      <c r="L993" s="161"/>
      <c r="M993" s="161"/>
      <c r="N993" s="161"/>
      <c r="O993" s="161"/>
      <c r="P993" s="161"/>
      <c r="Q993" s="161"/>
      <c r="R993" s="161"/>
      <c r="S993" s="161"/>
      <c r="T993" s="161"/>
      <c r="U993" s="161"/>
      <c r="V993" s="161"/>
      <c r="W993" s="161"/>
      <c r="X993" s="161"/>
      <c r="Y993" s="161"/>
      <c r="Z993" s="161"/>
    </row>
    <row r="994" spans="1:26" ht="12.75" customHeight="1">
      <c r="A994" s="161"/>
      <c r="B994" s="161"/>
      <c r="C994" s="161"/>
      <c r="D994" s="161"/>
      <c r="E994" s="161"/>
      <c r="F994" s="161"/>
      <c r="G994" s="161"/>
      <c r="H994" s="161"/>
      <c r="I994" s="161"/>
      <c r="J994" s="161"/>
      <c r="K994" s="161"/>
      <c r="L994" s="161"/>
      <c r="M994" s="161"/>
      <c r="N994" s="161"/>
      <c r="O994" s="161"/>
      <c r="P994" s="161"/>
      <c r="Q994" s="161"/>
      <c r="R994" s="161"/>
      <c r="S994" s="161"/>
      <c r="T994" s="161"/>
      <c r="U994" s="161"/>
      <c r="V994" s="161"/>
      <c r="W994" s="161"/>
      <c r="X994" s="161"/>
      <c r="Y994" s="161"/>
      <c r="Z994" s="161"/>
    </row>
    <row r="995" spans="1:26" ht="12.75" customHeight="1">
      <c r="A995" s="161"/>
      <c r="B995" s="161"/>
      <c r="C995" s="161"/>
      <c r="D995" s="161"/>
      <c r="E995" s="161"/>
      <c r="F995" s="161"/>
      <c r="G995" s="161"/>
      <c r="H995" s="161"/>
      <c r="I995" s="161"/>
      <c r="J995" s="161"/>
      <c r="K995" s="161"/>
      <c r="L995" s="161"/>
      <c r="M995" s="161"/>
      <c r="N995" s="161"/>
      <c r="O995" s="161"/>
      <c r="P995" s="161"/>
      <c r="Q995" s="161"/>
      <c r="R995" s="161"/>
      <c r="S995" s="161"/>
      <c r="T995" s="161"/>
      <c r="U995" s="161"/>
      <c r="V995" s="161"/>
      <c r="W995" s="161"/>
      <c r="X995" s="161"/>
      <c r="Y995" s="161"/>
      <c r="Z995" s="161"/>
    </row>
    <row r="996" spans="1:26" ht="12.75" customHeight="1">
      <c r="A996" s="161"/>
      <c r="B996" s="161"/>
      <c r="C996" s="161"/>
      <c r="D996" s="161"/>
      <c r="E996" s="161"/>
      <c r="F996" s="161"/>
      <c r="G996" s="161"/>
      <c r="H996" s="161"/>
      <c r="I996" s="161"/>
      <c r="J996" s="161"/>
      <c r="K996" s="161"/>
      <c r="L996" s="161"/>
      <c r="M996" s="161"/>
      <c r="N996" s="161"/>
      <c r="O996" s="161"/>
      <c r="P996" s="161"/>
      <c r="Q996" s="161"/>
      <c r="R996" s="161"/>
      <c r="S996" s="161"/>
      <c r="T996" s="161"/>
      <c r="U996" s="161"/>
      <c r="V996" s="161"/>
      <c r="W996" s="161"/>
      <c r="X996" s="161"/>
      <c r="Y996" s="161"/>
      <c r="Z996" s="161"/>
    </row>
    <row r="997" spans="1:26" ht="12.75" customHeight="1">
      <c r="A997" s="161"/>
      <c r="B997" s="161"/>
      <c r="C997" s="161"/>
      <c r="D997" s="161"/>
      <c r="E997" s="161"/>
      <c r="F997" s="161"/>
      <c r="G997" s="161"/>
      <c r="H997" s="161"/>
      <c r="I997" s="161"/>
      <c r="J997" s="161"/>
      <c r="K997" s="161"/>
      <c r="L997" s="161"/>
      <c r="M997" s="161"/>
      <c r="N997" s="161"/>
      <c r="O997" s="161"/>
      <c r="P997" s="161"/>
      <c r="Q997" s="161"/>
      <c r="R997" s="161"/>
      <c r="S997" s="161"/>
      <c r="T997" s="161"/>
      <c r="U997" s="161"/>
      <c r="V997" s="161"/>
      <c r="W997" s="161"/>
      <c r="X997" s="161"/>
      <c r="Y997" s="161"/>
      <c r="Z997" s="161"/>
    </row>
    <row r="998" spans="1:26" ht="12.75" customHeight="1">
      <c r="A998" s="161"/>
      <c r="B998" s="161"/>
      <c r="C998" s="161"/>
      <c r="D998" s="161"/>
      <c r="E998" s="161"/>
      <c r="F998" s="161"/>
      <c r="G998" s="161"/>
      <c r="H998" s="161"/>
      <c r="I998" s="161"/>
      <c r="J998" s="161"/>
      <c r="K998" s="161"/>
      <c r="L998" s="161"/>
      <c r="M998" s="161"/>
      <c r="N998" s="161"/>
      <c r="O998" s="161"/>
      <c r="P998" s="161"/>
      <c r="Q998" s="161"/>
      <c r="R998" s="161"/>
      <c r="S998" s="161"/>
      <c r="T998" s="161"/>
      <c r="U998" s="161"/>
      <c r="V998" s="161"/>
      <c r="W998" s="161"/>
      <c r="X998" s="161"/>
      <c r="Y998" s="161"/>
      <c r="Z998" s="161"/>
    </row>
    <row r="999" spans="1:26" ht="12.75" customHeight="1">
      <c r="A999" s="161"/>
      <c r="B999" s="161"/>
      <c r="C999" s="161"/>
      <c r="D999" s="161"/>
      <c r="E999" s="161"/>
      <c r="F999" s="161"/>
      <c r="G999" s="161"/>
      <c r="H999" s="161"/>
      <c r="I999" s="161"/>
      <c r="J999" s="161"/>
      <c r="K999" s="161"/>
      <c r="L999" s="161"/>
      <c r="M999" s="161"/>
      <c r="N999" s="161"/>
      <c r="O999" s="161"/>
      <c r="P999" s="161"/>
      <c r="Q999" s="161"/>
      <c r="R999" s="161"/>
      <c r="S999" s="161"/>
      <c r="T999" s="161"/>
      <c r="U999" s="161"/>
      <c r="V999" s="161"/>
      <c r="W999" s="161"/>
      <c r="X999" s="161"/>
      <c r="Y999" s="161"/>
      <c r="Z999" s="161"/>
    </row>
    <row r="1000" spans="1:26" ht="12.75" customHeight="1">
      <c r="A1000" s="161"/>
      <c r="B1000" s="161"/>
      <c r="C1000" s="161"/>
      <c r="D1000" s="161"/>
      <c r="E1000" s="161"/>
      <c r="F1000" s="161"/>
      <c r="G1000" s="161"/>
      <c r="H1000" s="161"/>
      <c r="I1000" s="161"/>
      <c r="J1000" s="161"/>
      <c r="K1000" s="161"/>
      <c r="L1000" s="161"/>
      <c r="M1000" s="161"/>
      <c r="N1000" s="161"/>
      <c r="O1000" s="161"/>
      <c r="P1000" s="161"/>
      <c r="Q1000" s="161"/>
      <c r="R1000" s="161"/>
      <c r="S1000" s="161"/>
      <c r="T1000" s="161"/>
      <c r="U1000" s="161"/>
      <c r="V1000" s="161"/>
      <c r="W1000" s="161"/>
      <c r="X1000" s="161"/>
      <c r="Y1000" s="161"/>
      <c r="Z1000" s="161"/>
    </row>
  </sheetData>
  <sheetProtection algorithmName="SHA-512" hashValue="0/zASEzkgpMeBnPrsis3Fd66Eomom6eh6gc0IdJAIye7refsDzLmRXET5OaUc+3E0QrShXSV6kJJ8HOaL4j6UA==" saltValue="3AnIJyn+BLYTbA8P6uG4Hg==" spinCount="100000" sheet="1" formatColumns="0"/>
  <conditionalFormatting sqref="B23:D23">
    <cfRule type="cellIs" dxfId="65" priority="1" operator="notEqual">
      <formula>B22</formula>
    </cfRule>
    <cfRule type="cellIs" dxfId="6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AJ1008"/>
  <sheetViews>
    <sheetView zoomScale="90" zoomScaleNormal="90" workbookViewId="0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ColWidth="14.42578125" defaultRowHeight="15"/>
  <cols>
    <col min="1" max="1" width="9.140625" hidden="1" customWidth="1"/>
    <col min="2" max="2" width="86" customWidth="1"/>
    <col min="3" max="3" width="10.5703125" customWidth="1"/>
    <col min="4" max="4" width="17.7109375" customWidth="1"/>
    <col min="5" max="7" width="15.7109375" customWidth="1"/>
    <col min="8" max="8" width="18.28515625" customWidth="1"/>
    <col min="9" max="9" width="15.7109375" customWidth="1"/>
    <col min="10" max="10" width="18.42578125" customWidth="1"/>
    <col min="11" max="11" width="15.7109375" customWidth="1"/>
    <col min="12" max="12" width="20.140625" customWidth="1"/>
    <col min="13" max="13" width="19.85546875" customWidth="1"/>
    <col min="14" max="14" width="23.7109375" customWidth="1"/>
    <col min="15" max="15" width="19.5703125" style="296" customWidth="1"/>
    <col min="16" max="16" width="81" customWidth="1"/>
    <col min="17" max="17" width="32" customWidth="1"/>
    <col min="18" max="18" width="113.85546875" customWidth="1"/>
    <col min="19" max="19" width="17.28515625" customWidth="1"/>
    <col min="20" max="36" width="11.140625" customWidth="1"/>
  </cols>
  <sheetData>
    <row r="1" spans="1:36" ht="24.75" customHeight="1">
      <c r="A1" s="50" t="e">
        <v>#NAME?</v>
      </c>
      <c r="B1" s="51"/>
      <c r="C1" s="52"/>
      <c r="D1" s="52"/>
      <c r="E1" s="52"/>
      <c r="F1" s="52"/>
      <c r="G1" s="52"/>
      <c r="H1" s="256" t="s">
        <v>1200</v>
      </c>
      <c r="I1" s="52"/>
      <c r="J1" s="52"/>
      <c r="K1" s="52"/>
      <c r="L1" s="52"/>
      <c r="M1" s="52"/>
      <c r="N1" s="52"/>
      <c r="O1" s="257"/>
      <c r="P1" s="53"/>
      <c r="Q1" s="53"/>
      <c r="R1" s="54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</row>
    <row r="2" spans="1:36" ht="24.75" customHeight="1">
      <c r="A2" s="55"/>
      <c r="B2" s="51"/>
      <c r="C2" s="53"/>
      <c r="D2" s="53"/>
      <c r="E2" s="53"/>
      <c r="F2" s="53"/>
      <c r="G2" s="53"/>
      <c r="H2" s="256" t="s">
        <v>1201</v>
      </c>
      <c r="I2" s="53"/>
      <c r="J2" s="53"/>
      <c r="K2" s="53"/>
      <c r="L2" s="53"/>
      <c r="M2" s="53"/>
      <c r="N2" s="53"/>
      <c r="O2" s="258" t="s">
        <v>2</v>
      </c>
      <c r="P2" s="53"/>
      <c r="Q2" s="53"/>
      <c r="R2" s="54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</row>
    <row r="3" spans="1:36" ht="24.75" customHeight="1" thickBot="1">
      <c r="A3" s="55"/>
      <c r="B3" s="56"/>
      <c r="C3" s="57"/>
      <c r="D3" s="57"/>
      <c r="E3" s="57"/>
      <c r="F3" s="57"/>
      <c r="G3" s="57"/>
      <c r="H3" s="58" t="s">
        <v>21</v>
      </c>
      <c r="I3" s="57"/>
      <c r="J3" s="57"/>
      <c r="K3" s="57"/>
      <c r="L3" s="57"/>
      <c r="M3" s="57"/>
      <c r="N3" s="57"/>
      <c r="O3" s="259" t="s">
        <v>1196</v>
      </c>
      <c r="P3" s="59"/>
      <c r="Q3" s="6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</row>
    <row r="4" spans="1:36" ht="45" customHeight="1">
      <c r="A4" s="61"/>
      <c r="B4" s="62"/>
      <c r="C4" s="63" t="s">
        <v>22</v>
      </c>
      <c r="D4" s="62" t="s">
        <v>1024</v>
      </c>
      <c r="E4" s="62" t="s">
        <v>1025</v>
      </c>
      <c r="F4" s="62" t="s">
        <v>1026</v>
      </c>
      <c r="G4" s="62" t="s">
        <v>1027</v>
      </c>
      <c r="H4" s="62" t="s">
        <v>1028</v>
      </c>
      <c r="I4" s="62" t="s">
        <v>1029</v>
      </c>
      <c r="J4" s="62" t="s">
        <v>1030</v>
      </c>
      <c r="K4" s="62" t="s">
        <v>1031</v>
      </c>
      <c r="L4" s="62" t="s">
        <v>1032</v>
      </c>
      <c r="M4" s="62" t="s">
        <v>23</v>
      </c>
      <c r="N4" s="62" t="s">
        <v>24</v>
      </c>
      <c r="O4" s="260" t="s">
        <v>25</v>
      </c>
      <c r="P4" s="261" t="s">
        <v>26</v>
      </c>
      <c r="Q4" s="64" t="s">
        <v>1033</v>
      </c>
      <c r="R4" s="65" t="s">
        <v>20</v>
      </c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</row>
    <row r="5" spans="1:36" ht="12" customHeight="1">
      <c r="A5" s="66"/>
      <c r="B5" s="67" t="s">
        <v>28</v>
      </c>
      <c r="C5" s="68"/>
      <c r="D5" s="69"/>
      <c r="E5" s="69"/>
      <c r="F5" s="70"/>
      <c r="G5" s="69"/>
      <c r="H5" s="69"/>
      <c r="I5" s="69"/>
      <c r="J5" s="69"/>
      <c r="K5" s="69"/>
      <c r="L5" s="69"/>
      <c r="M5" s="69"/>
      <c r="N5" s="69"/>
      <c r="O5" s="262" t="s">
        <v>1034</v>
      </c>
      <c r="P5" s="71">
        <v>0</v>
      </c>
      <c r="Q5" s="72"/>
      <c r="R5" s="73" t="s">
        <v>1035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</row>
    <row r="6" spans="1:36" ht="12" customHeight="1">
      <c r="A6" s="66" t="s">
        <v>29</v>
      </c>
      <c r="B6" s="74" t="s">
        <v>30</v>
      </c>
      <c r="C6" s="75" t="s">
        <v>31</v>
      </c>
      <c r="D6" s="230">
        <v>121905070.87999958</v>
      </c>
      <c r="E6" s="230">
        <v>63076755.320000052</v>
      </c>
      <c r="F6" s="230">
        <v>92165182.35999997</v>
      </c>
      <c r="G6" s="230">
        <v>13015917.119999999</v>
      </c>
      <c r="H6" s="230">
        <v>43077238.040000007</v>
      </c>
      <c r="I6" s="230">
        <v>51144120.519999586</v>
      </c>
      <c r="J6" s="230">
        <v>241502723.77000016</v>
      </c>
      <c r="K6" s="230">
        <v>-1071940.25</v>
      </c>
      <c r="L6" s="230">
        <v>-627913.01</v>
      </c>
      <c r="M6" s="76">
        <v>624187154.74999928</v>
      </c>
      <c r="N6" s="230">
        <v>822985.82</v>
      </c>
      <c r="O6" s="263">
        <v>625010140.56999934</v>
      </c>
      <c r="P6" s="116" t="s">
        <v>1036</v>
      </c>
      <c r="Q6" s="78"/>
      <c r="R6" s="79" t="s">
        <v>1037</v>
      </c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</row>
    <row r="7" spans="1:36" ht="12" customHeight="1">
      <c r="A7" s="80" t="s">
        <v>32</v>
      </c>
      <c r="B7" s="81" t="s">
        <v>33</v>
      </c>
      <c r="C7" s="82" t="s">
        <v>34</v>
      </c>
      <c r="D7" s="230">
        <v>79386249.660000011</v>
      </c>
      <c r="E7" s="230">
        <v>286944.21000000002</v>
      </c>
      <c r="F7" s="230">
        <v>4361058.3</v>
      </c>
      <c r="G7" s="230">
        <v>-292915.32999999996</v>
      </c>
      <c r="H7" s="230">
        <v>1386208.82</v>
      </c>
      <c r="I7" s="230">
        <v>-543111.72</v>
      </c>
      <c r="J7" s="230">
        <v>18256711.539999999</v>
      </c>
      <c r="K7" s="230">
        <v>0</v>
      </c>
      <c r="L7" s="230">
        <v>0</v>
      </c>
      <c r="M7" s="76">
        <v>102841145.47999999</v>
      </c>
      <c r="N7" s="230">
        <v>0</v>
      </c>
      <c r="O7" s="263">
        <v>102841145.47999999</v>
      </c>
      <c r="P7" s="116" t="s">
        <v>1038</v>
      </c>
      <c r="Q7" s="83">
        <v>822985.82</v>
      </c>
      <c r="R7" s="8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</row>
    <row r="8" spans="1:36" ht="12" customHeight="1">
      <c r="A8" s="80" t="s">
        <v>32</v>
      </c>
      <c r="B8" s="81" t="s">
        <v>1241</v>
      </c>
      <c r="C8" s="85" t="s">
        <v>35</v>
      </c>
      <c r="D8" s="230">
        <v>319408673.60000002</v>
      </c>
      <c r="E8" s="230">
        <v>13894686.140000001</v>
      </c>
      <c r="F8" s="230">
        <v>44911413.729999997</v>
      </c>
      <c r="G8" s="230">
        <v>3180529.9600000004</v>
      </c>
      <c r="H8" s="230">
        <v>17911857.550000001</v>
      </c>
      <c r="I8" s="230">
        <v>107080465.63</v>
      </c>
      <c r="J8" s="230">
        <v>114528228.48000002</v>
      </c>
      <c r="K8" s="230">
        <v>492163.35</v>
      </c>
      <c r="L8" s="230">
        <v>-590726.25</v>
      </c>
      <c r="M8" s="76">
        <v>620817292.19000006</v>
      </c>
      <c r="N8" s="230">
        <v>0</v>
      </c>
      <c r="O8" s="263">
        <v>620817292.19000006</v>
      </c>
      <c r="P8" s="116" t="s">
        <v>1038</v>
      </c>
      <c r="Q8" s="78"/>
      <c r="R8" s="86" t="s">
        <v>27</v>
      </c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</row>
    <row r="9" spans="1:36" ht="12" customHeight="1">
      <c r="A9" s="80" t="s">
        <v>32</v>
      </c>
      <c r="B9" s="81" t="s">
        <v>1242</v>
      </c>
      <c r="C9" s="85" t="s">
        <v>36</v>
      </c>
      <c r="D9" s="230">
        <v>97719362.319999993</v>
      </c>
      <c r="E9" s="230">
        <v>615723.10000000009</v>
      </c>
      <c r="F9" s="230">
        <v>2582863.79</v>
      </c>
      <c r="G9" s="230">
        <v>2377540.54</v>
      </c>
      <c r="H9" s="230">
        <v>1857613.8400000003</v>
      </c>
      <c r="I9" s="230">
        <v>19301757.939999998</v>
      </c>
      <c r="J9" s="230">
        <v>-1141298.2599999998</v>
      </c>
      <c r="K9" s="230">
        <v>37514.959999999999</v>
      </c>
      <c r="L9" s="230">
        <v>-53092.76</v>
      </c>
      <c r="M9" s="76">
        <v>123297985.46999998</v>
      </c>
      <c r="N9" s="230">
        <v>0</v>
      </c>
      <c r="O9" s="263">
        <v>123297985.46999998</v>
      </c>
      <c r="P9" s="116" t="s">
        <v>1038</v>
      </c>
      <c r="Q9" s="78"/>
      <c r="R9" s="86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</row>
    <row r="10" spans="1:36" ht="12" customHeight="1">
      <c r="A10" s="66" t="s">
        <v>37</v>
      </c>
      <c r="B10" s="233" t="s">
        <v>38</v>
      </c>
      <c r="C10" s="234" t="s">
        <v>39</v>
      </c>
      <c r="D10" s="230">
        <v>748278.16999999993</v>
      </c>
      <c r="E10" s="230">
        <v>21181.71</v>
      </c>
      <c r="F10" s="230">
        <v>133956.78</v>
      </c>
      <c r="G10" s="230">
        <v>0</v>
      </c>
      <c r="H10" s="230">
        <v>-3672.04</v>
      </c>
      <c r="I10" s="230">
        <v>1774</v>
      </c>
      <c r="J10" s="230">
        <v>4609.16</v>
      </c>
      <c r="K10" s="230">
        <v>0</v>
      </c>
      <c r="L10" s="230">
        <v>0</v>
      </c>
      <c r="M10" s="76">
        <v>906127.77999999991</v>
      </c>
      <c r="N10" s="230">
        <v>0</v>
      </c>
      <c r="O10" s="263">
        <v>906127.77999999991</v>
      </c>
      <c r="P10" s="116" t="s">
        <v>1038</v>
      </c>
      <c r="Q10" s="78"/>
      <c r="R10" s="86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</row>
    <row r="11" spans="1:36" ht="12" customHeight="1">
      <c r="A11" s="66" t="s">
        <v>40</v>
      </c>
      <c r="B11" s="233" t="s">
        <v>41</v>
      </c>
      <c r="C11" s="234" t="s">
        <v>42</v>
      </c>
      <c r="D11" s="230">
        <v>21184054.280000001</v>
      </c>
      <c r="E11" s="230">
        <v>7867504.209999999</v>
      </c>
      <c r="F11" s="230">
        <v>5316215.51</v>
      </c>
      <c r="G11" s="230">
        <v>69580.75</v>
      </c>
      <c r="H11" s="230">
        <v>879294.27</v>
      </c>
      <c r="I11" s="230">
        <v>513738.08999999997</v>
      </c>
      <c r="J11" s="230">
        <v>33502098.750000004</v>
      </c>
      <c r="K11" s="230">
        <v>0</v>
      </c>
      <c r="L11" s="230">
        <v>0</v>
      </c>
      <c r="M11" s="76">
        <v>69332485.860000014</v>
      </c>
      <c r="N11" s="230">
        <v>0</v>
      </c>
      <c r="O11" s="263">
        <v>69332485.860000014</v>
      </c>
      <c r="P11" s="116" t="s">
        <v>1039</v>
      </c>
      <c r="Q11" s="78"/>
      <c r="R11" s="87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</row>
    <row r="12" spans="1:36" ht="12" customHeight="1">
      <c r="A12" s="66" t="s">
        <v>43</v>
      </c>
      <c r="B12" s="81" t="s">
        <v>44</v>
      </c>
      <c r="C12" s="85" t="s">
        <v>45</v>
      </c>
      <c r="D12" s="230">
        <v>54403637.899999999</v>
      </c>
      <c r="E12" s="230">
        <v>3612884.1700000004</v>
      </c>
      <c r="F12" s="230">
        <v>846316.22000000032</v>
      </c>
      <c r="G12" s="230">
        <v>27958.590000000004</v>
      </c>
      <c r="H12" s="230">
        <v>1208478.17</v>
      </c>
      <c r="I12" s="230">
        <v>967529.3</v>
      </c>
      <c r="J12" s="230">
        <v>1575170.5499999998</v>
      </c>
      <c r="K12" s="230">
        <v>0</v>
      </c>
      <c r="L12" s="230">
        <v>0</v>
      </c>
      <c r="M12" s="76">
        <v>62641974.899999999</v>
      </c>
      <c r="N12" s="230">
        <v>0</v>
      </c>
      <c r="O12" s="263">
        <v>62641974.899999999</v>
      </c>
      <c r="P12" s="116" t="s">
        <v>1039</v>
      </c>
      <c r="Q12" s="78"/>
      <c r="R12" s="86" t="s">
        <v>1243</v>
      </c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</row>
    <row r="13" spans="1:36" ht="12" customHeight="1" thickBot="1">
      <c r="A13" s="66" t="s">
        <v>46</v>
      </c>
      <c r="B13" s="81" t="s">
        <v>47</v>
      </c>
      <c r="C13" s="85" t="s">
        <v>48</v>
      </c>
      <c r="D13" s="230">
        <v>4537047.91</v>
      </c>
      <c r="E13" s="230">
        <v>13220947.580000002</v>
      </c>
      <c r="F13" s="230">
        <v>3649755.56</v>
      </c>
      <c r="G13" s="230">
        <v>3492</v>
      </c>
      <c r="H13" s="230">
        <v>1659525.1099999999</v>
      </c>
      <c r="I13" s="230">
        <v>1879869.9299999997</v>
      </c>
      <c r="J13" s="230">
        <v>-33163334.140000001</v>
      </c>
      <c r="K13" s="230">
        <v>0</v>
      </c>
      <c r="L13" s="230">
        <v>0</v>
      </c>
      <c r="M13" s="76">
        <v>-8212696.0500000007</v>
      </c>
      <c r="N13" s="230">
        <v>-3119715.68</v>
      </c>
      <c r="O13" s="263">
        <v>-11332411.73</v>
      </c>
      <c r="P13" s="116" t="s">
        <v>1163</v>
      </c>
      <c r="Q13" s="78"/>
      <c r="R13" s="88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</row>
    <row r="14" spans="1:36" ht="12" customHeight="1">
      <c r="A14" s="66" t="s">
        <v>46</v>
      </c>
      <c r="B14" s="81" t="s">
        <v>49</v>
      </c>
      <c r="C14" s="85" t="s">
        <v>50</v>
      </c>
      <c r="D14" s="230">
        <v>-13658842.109999999</v>
      </c>
      <c r="E14" s="230">
        <v>-186584.74</v>
      </c>
      <c r="F14" s="230">
        <v>-311219.38</v>
      </c>
      <c r="G14" s="230">
        <v>0</v>
      </c>
      <c r="H14" s="230">
        <v>-186641.13</v>
      </c>
      <c r="I14" s="230">
        <v>-324170</v>
      </c>
      <c r="J14" s="230">
        <v>-531949.68999999994</v>
      </c>
      <c r="K14" s="230">
        <v>0</v>
      </c>
      <c r="L14" s="230">
        <v>0</v>
      </c>
      <c r="M14" s="76">
        <v>-15199407.050000001</v>
      </c>
      <c r="N14" s="230">
        <v>0</v>
      </c>
      <c r="O14" s="263">
        <v>-15199407.050000001</v>
      </c>
      <c r="P14" s="116" t="s">
        <v>1039</v>
      </c>
      <c r="Q14" s="78"/>
      <c r="R14" s="89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</row>
    <row r="15" spans="1:36" ht="12" customHeight="1">
      <c r="A15" s="66" t="s">
        <v>51</v>
      </c>
      <c r="B15" s="81" t="s">
        <v>52</v>
      </c>
      <c r="C15" s="85" t="s">
        <v>53</v>
      </c>
      <c r="D15" s="230">
        <v>232335.87</v>
      </c>
      <c r="E15" s="230">
        <v>282.83</v>
      </c>
      <c r="F15" s="230">
        <v>29042.98</v>
      </c>
      <c r="G15" s="230">
        <v>0</v>
      </c>
      <c r="H15" s="230">
        <v>45.41</v>
      </c>
      <c r="I15" s="230">
        <v>0</v>
      </c>
      <c r="J15" s="230">
        <v>40372.07</v>
      </c>
      <c r="K15" s="230">
        <v>0</v>
      </c>
      <c r="L15" s="230">
        <v>25117.63</v>
      </c>
      <c r="M15" s="76">
        <v>327196.78999999998</v>
      </c>
      <c r="N15" s="230">
        <v>0</v>
      </c>
      <c r="O15" s="263">
        <v>327196.78999999998</v>
      </c>
      <c r="P15" s="116" t="s">
        <v>1039</v>
      </c>
      <c r="Q15" s="78"/>
      <c r="R15" s="89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</row>
    <row r="16" spans="1:36" ht="12" customHeight="1">
      <c r="A16" s="66" t="s">
        <v>54</v>
      </c>
      <c r="B16" s="81" t="s">
        <v>55</v>
      </c>
      <c r="C16" s="85" t="s">
        <v>56</v>
      </c>
      <c r="D16" s="230">
        <v>95250.6</v>
      </c>
      <c r="E16" s="230">
        <v>0</v>
      </c>
      <c r="F16" s="230">
        <v>0</v>
      </c>
      <c r="G16" s="230">
        <v>5987066.8799999999</v>
      </c>
      <c r="H16" s="230">
        <v>0</v>
      </c>
      <c r="I16" s="230">
        <v>0</v>
      </c>
      <c r="J16" s="230">
        <v>0</v>
      </c>
      <c r="K16" s="230">
        <v>0</v>
      </c>
      <c r="L16" s="230">
        <v>0</v>
      </c>
      <c r="M16" s="76">
        <v>6082317.4799999995</v>
      </c>
      <c r="N16" s="230">
        <v>0</v>
      </c>
      <c r="O16" s="263">
        <v>6082317.4799999995</v>
      </c>
      <c r="P16" s="116" t="s">
        <v>1040</v>
      </c>
      <c r="Q16" s="78"/>
      <c r="R16" s="89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</row>
    <row r="17" spans="1:36" ht="12" customHeight="1">
      <c r="A17" s="66" t="s">
        <v>57</v>
      </c>
      <c r="B17" s="81" t="s">
        <v>58</v>
      </c>
      <c r="C17" s="85" t="s">
        <v>59</v>
      </c>
      <c r="D17" s="230">
        <v>0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0</v>
      </c>
      <c r="L17" s="230">
        <v>0</v>
      </c>
      <c r="M17" s="76">
        <v>0</v>
      </c>
      <c r="N17" s="230">
        <v>0</v>
      </c>
      <c r="O17" s="263">
        <v>0</v>
      </c>
      <c r="P17" s="116" t="s">
        <v>1041</v>
      </c>
      <c r="Q17" s="78"/>
      <c r="R17" s="89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</row>
    <row r="18" spans="1:36" ht="12" customHeight="1">
      <c r="A18" s="66" t="s">
        <v>60</v>
      </c>
      <c r="B18" s="81" t="s">
        <v>61</v>
      </c>
      <c r="C18" s="85" t="s">
        <v>62</v>
      </c>
      <c r="D18" s="230">
        <v>0</v>
      </c>
      <c r="E18" s="230">
        <v>0</v>
      </c>
      <c r="F18" s="230">
        <v>0</v>
      </c>
      <c r="G18" s="230">
        <v>6161478.7300000014</v>
      </c>
      <c r="H18" s="230">
        <v>0</v>
      </c>
      <c r="I18" s="230">
        <v>0</v>
      </c>
      <c r="J18" s="230">
        <v>0</v>
      </c>
      <c r="K18" s="230">
        <v>0</v>
      </c>
      <c r="L18" s="230">
        <v>0</v>
      </c>
      <c r="M18" s="76">
        <v>6161478.7300000014</v>
      </c>
      <c r="N18" s="230">
        <v>0</v>
      </c>
      <c r="O18" s="263">
        <v>6161478.7300000014</v>
      </c>
      <c r="P18" s="116" t="s">
        <v>1040</v>
      </c>
      <c r="Q18" s="78"/>
      <c r="R18" s="89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</row>
    <row r="19" spans="1:36" ht="12" customHeight="1">
      <c r="A19" s="66"/>
      <c r="B19" s="81" t="s">
        <v>1132</v>
      </c>
      <c r="C19" s="85" t="s">
        <v>1133</v>
      </c>
      <c r="D19" s="230">
        <v>3421376.27</v>
      </c>
      <c r="E19" s="230">
        <v>0</v>
      </c>
      <c r="F19" s="230">
        <v>1555950.54</v>
      </c>
      <c r="G19" s="230">
        <v>122892.33</v>
      </c>
      <c r="H19" s="230">
        <v>0</v>
      </c>
      <c r="I19" s="230">
        <v>0</v>
      </c>
      <c r="J19" s="230">
        <v>0</v>
      </c>
      <c r="K19" s="230">
        <v>0</v>
      </c>
      <c r="L19" s="230">
        <v>140159.96</v>
      </c>
      <c r="M19" s="76">
        <v>5240379.1000000006</v>
      </c>
      <c r="N19" s="230">
        <v>0</v>
      </c>
      <c r="O19" s="263">
        <v>5240379.1000000006</v>
      </c>
      <c r="P19" s="116" t="s">
        <v>1134</v>
      </c>
      <c r="Q19" s="78"/>
      <c r="R19" s="89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</row>
    <row r="20" spans="1:36" ht="12" customHeight="1">
      <c r="A20" s="66"/>
      <c r="B20" s="81" t="s">
        <v>1135</v>
      </c>
      <c r="C20" s="85" t="s">
        <v>1136</v>
      </c>
      <c r="D20" s="230">
        <v>60200052.789999999</v>
      </c>
      <c r="E20" s="230">
        <v>0</v>
      </c>
      <c r="F20" s="230">
        <v>7834026.8399999999</v>
      </c>
      <c r="G20" s="230">
        <v>1493181.03</v>
      </c>
      <c r="H20" s="230">
        <v>0</v>
      </c>
      <c r="I20" s="230">
        <v>0</v>
      </c>
      <c r="J20" s="230">
        <v>0</v>
      </c>
      <c r="K20" s="230">
        <v>0</v>
      </c>
      <c r="L20" s="230">
        <v>1122216.48</v>
      </c>
      <c r="M20" s="76">
        <v>70649477.140000001</v>
      </c>
      <c r="N20" s="230">
        <v>0</v>
      </c>
      <c r="O20" s="263">
        <v>70649477.140000001</v>
      </c>
      <c r="P20" s="116" t="s">
        <v>1137</v>
      </c>
      <c r="Q20" s="78"/>
      <c r="R20" s="89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</row>
    <row r="21" spans="1:36" ht="12" customHeight="1">
      <c r="A21" s="66" t="s">
        <v>60</v>
      </c>
      <c r="B21" s="81" t="s">
        <v>63</v>
      </c>
      <c r="C21" s="85" t="s">
        <v>64</v>
      </c>
      <c r="D21" s="230">
        <v>0</v>
      </c>
      <c r="E21" s="230">
        <v>0</v>
      </c>
      <c r="F21" s="230">
        <v>0</v>
      </c>
      <c r="G21" s="230">
        <v>-5574096.2400000002</v>
      </c>
      <c r="H21" s="230">
        <v>0</v>
      </c>
      <c r="I21" s="230">
        <v>0</v>
      </c>
      <c r="J21" s="230">
        <v>0</v>
      </c>
      <c r="K21" s="230">
        <v>0</v>
      </c>
      <c r="L21" s="230">
        <v>0</v>
      </c>
      <c r="M21" s="76">
        <v>-5574096.2400000002</v>
      </c>
      <c r="N21" s="230">
        <v>0</v>
      </c>
      <c r="O21" s="263">
        <v>-5574096.2400000002</v>
      </c>
      <c r="P21" s="116" t="s">
        <v>1040</v>
      </c>
      <c r="Q21" s="78"/>
      <c r="R21" s="89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</row>
    <row r="22" spans="1:36" ht="12" customHeight="1">
      <c r="A22" s="66" t="s">
        <v>65</v>
      </c>
      <c r="B22" s="81" t="s">
        <v>66</v>
      </c>
      <c r="C22" s="85" t="s">
        <v>67</v>
      </c>
      <c r="D22" s="230">
        <v>28366728.849999998</v>
      </c>
      <c r="E22" s="230">
        <v>1122039.94</v>
      </c>
      <c r="F22" s="230">
        <v>356070.84</v>
      </c>
      <c r="G22" s="230">
        <v>0</v>
      </c>
      <c r="H22" s="230">
        <v>23974</v>
      </c>
      <c r="I22" s="230">
        <v>-6213.1800000000021</v>
      </c>
      <c r="J22" s="230">
        <v>671129.27</v>
      </c>
      <c r="K22" s="230">
        <v>159552</v>
      </c>
      <c r="L22" s="230">
        <v>221318</v>
      </c>
      <c r="M22" s="76">
        <v>30914599.719999999</v>
      </c>
      <c r="N22" s="230">
        <v>130775.46</v>
      </c>
      <c r="O22" s="263">
        <v>31045375.18</v>
      </c>
      <c r="P22" s="116" t="s">
        <v>1042</v>
      </c>
      <c r="Q22" s="78"/>
      <c r="R22" s="89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</row>
    <row r="23" spans="1:36" ht="12" customHeight="1">
      <c r="A23" s="90"/>
      <c r="B23" s="81" t="s">
        <v>68</v>
      </c>
      <c r="C23" s="85" t="s">
        <v>69</v>
      </c>
      <c r="D23" s="230">
        <v>334298.28000000003</v>
      </c>
      <c r="E23" s="230">
        <v>22734.59</v>
      </c>
      <c r="F23" s="230">
        <v>0</v>
      </c>
      <c r="G23" s="230">
        <v>0</v>
      </c>
      <c r="H23" s="230">
        <v>0</v>
      </c>
      <c r="I23" s="230">
        <v>0</v>
      </c>
      <c r="J23" s="230">
        <v>94647.02</v>
      </c>
      <c r="K23" s="230">
        <v>0</v>
      </c>
      <c r="L23" s="230">
        <v>0</v>
      </c>
      <c r="M23" s="76">
        <v>451679.89000000007</v>
      </c>
      <c r="N23" s="230">
        <v>0</v>
      </c>
      <c r="O23" s="263">
        <v>451679.89000000007</v>
      </c>
      <c r="P23" s="116" t="s">
        <v>1043</v>
      </c>
      <c r="Q23" s="78"/>
      <c r="R23" s="89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</row>
    <row r="24" spans="1:36" ht="12" customHeight="1">
      <c r="A24" s="66" t="s">
        <v>70</v>
      </c>
      <c r="B24" s="81" t="s">
        <v>71</v>
      </c>
      <c r="C24" s="85" t="s">
        <v>72</v>
      </c>
      <c r="D24" s="230">
        <v>71448864.060000002</v>
      </c>
      <c r="E24" s="230">
        <v>0</v>
      </c>
      <c r="F24" s="230">
        <v>0</v>
      </c>
      <c r="G24" s="230">
        <v>9349226.0299999993</v>
      </c>
      <c r="H24" s="230">
        <v>0</v>
      </c>
      <c r="I24" s="230">
        <v>379.45</v>
      </c>
      <c r="J24" s="230">
        <v>0</v>
      </c>
      <c r="K24" s="230">
        <v>0</v>
      </c>
      <c r="L24" s="230">
        <v>0</v>
      </c>
      <c r="M24" s="76">
        <v>80798469.540000007</v>
      </c>
      <c r="N24" s="230">
        <v>0</v>
      </c>
      <c r="O24" s="263">
        <v>80798469.540000007</v>
      </c>
      <c r="P24" s="116" t="s">
        <v>71</v>
      </c>
      <c r="Q24" s="78"/>
      <c r="R24" s="89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</row>
    <row r="25" spans="1:36" ht="12" customHeight="1">
      <c r="A25" s="66" t="s">
        <v>73</v>
      </c>
      <c r="B25" s="81" t="s">
        <v>74</v>
      </c>
      <c r="C25" s="85" t="s">
        <v>75</v>
      </c>
      <c r="D25" s="230">
        <v>766593.1399999999</v>
      </c>
      <c r="E25" s="230">
        <v>4406.5</v>
      </c>
      <c r="F25" s="230">
        <v>-7658.5</v>
      </c>
      <c r="G25" s="230">
        <v>16903.75</v>
      </c>
      <c r="H25" s="230">
        <v>40454.26</v>
      </c>
      <c r="I25" s="230">
        <v>19617.38</v>
      </c>
      <c r="J25" s="230">
        <v>29918.43</v>
      </c>
      <c r="K25" s="230">
        <v>0</v>
      </c>
      <c r="L25" s="230">
        <v>0</v>
      </c>
      <c r="M25" s="76">
        <v>870234.96</v>
      </c>
      <c r="N25" s="230">
        <v>0</v>
      </c>
      <c r="O25" s="263">
        <v>870234.96</v>
      </c>
      <c r="P25" s="116" t="s">
        <v>1044</v>
      </c>
      <c r="Q25" s="78"/>
      <c r="R25" s="89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</row>
    <row r="26" spans="1:36" ht="12" customHeight="1">
      <c r="A26" s="66" t="s">
        <v>76</v>
      </c>
      <c r="B26" s="81" t="s">
        <v>77</v>
      </c>
      <c r="C26" s="85" t="s">
        <v>78</v>
      </c>
      <c r="D26" s="230">
        <v>139897.22</v>
      </c>
      <c r="E26" s="230">
        <v>3616</v>
      </c>
      <c r="F26" s="230">
        <v>0</v>
      </c>
      <c r="G26" s="230">
        <v>0</v>
      </c>
      <c r="H26" s="230">
        <v>150</v>
      </c>
      <c r="I26" s="230">
        <v>2504897.27</v>
      </c>
      <c r="J26" s="230">
        <v>0</v>
      </c>
      <c r="K26" s="230">
        <v>0</v>
      </c>
      <c r="L26" s="230">
        <v>0</v>
      </c>
      <c r="M26" s="76">
        <v>2648560.4900000002</v>
      </c>
      <c r="N26" s="230">
        <v>0</v>
      </c>
      <c r="O26" s="263">
        <v>2648560.4900000002</v>
      </c>
      <c r="P26" s="116" t="s">
        <v>1045</v>
      </c>
      <c r="Q26" s="78"/>
      <c r="R26" s="89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</row>
    <row r="27" spans="1:36" ht="12" customHeight="1">
      <c r="A27" s="66" t="s">
        <v>79</v>
      </c>
      <c r="B27" s="81" t="s">
        <v>80</v>
      </c>
      <c r="C27" s="85" t="s">
        <v>81</v>
      </c>
      <c r="D27" s="230">
        <v>0</v>
      </c>
      <c r="E27" s="230">
        <v>0</v>
      </c>
      <c r="F27" s="230">
        <v>0</v>
      </c>
      <c r="G27" s="230">
        <v>0</v>
      </c>
      <c r="H27" s="230">
        <v>0</v>
      </c>
      <c r="I27" s="230">
        <v>0</v>
      </c>
      <c r="J27" s="230">
        <v>0</v>
      </c>
      <c r="K27" s="230">
        <v>38582.51</v>
      </c>
      <c r="L27" s="230">
        <v>0</v>
      </c>
      <c r="M27" s="76">
        <v>38582.51</v>
      </c>
      <c r="N27" s="230">
        <v>0</v>
      </c>
      <c r="O27" s="263">
        <v>38582.51</v>
      </c>
      <c r="P27" s="116" t="s">
        <v>1044</v>
      </c>
      <c r="Q27" s="78"/>
      <c r="R27" s="89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</row>
    <row r="28" spans="1:36" ht="12" customHeight="1">
      <c r="A28" s="80" t="s">
        <v>82</v>
      </c>
      <c r="B28" s="81" t="s">
        <v>83</v>
      </c>
      <c r="C28" s="85" t="s">
        <v>84</v>
      </c>
      <c r="D28" s="230">
        <v>30759430.669999998</v>
      </c>
      <c r="E28" s="230">
        <v>281288.84999999998</v>
      </c>
      <c r="F28" s="230">
        <v>2398984.8200000003</v>
      </c>
      <c r="G28" s="230">
        <v>88660.040000000008</v>
      </c>
      <c r="H28" s="230">
        <v>0</v>
      </c>
      <c r="I28" s="230">
        <v>0</v>
      </c>
      <c r="J28" s="230">
        <v>1924978.5499999998</v>
      </c>
      <c r="K28" s="230">
        <v>11456.06</v>
      </c>
      <c r="L28" s="230">
        <v>0</v>
      </c>
      <c r="M28" s="76">
        <v>35464798.990000002</v>
      </c>
      <c r="N28" s="230">
        <v>0</v>
      </c>
      <c r="O28" s="263">
        <v>35464798.990000002</v>
      </c>
      <c r="P28" s="116" t="s">
        <v>1046</v>
      </c>
      <c r="Q28" s="78"/>
      <c r="R28" s="89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</row>
    <row r="29" spans="1:36" ht="12" customHeight="1">
      <c r="A29" s="80" t="s">
        <v>85</v>
      </c>
      <c r="B29" s="81" t="s">
        <v>995</v>
      </c>
      <c r="C29" s="85" t="s">
        <v>86</v>
      </c>
      <c r="D29" s="230">
        <v>0</v>
      </c>
      <c r="E29" s="230">
        <v>0</v>
      </c>
      <c r="F29" s="230">
        <v>0</v>
      </c>
      <c r="G29" s="230">
        <v>0</v>
      </c>
      <c r="H29" s="230">
        <v>0</v>
      </c>
      <c r="I29" s="230">
        <v>2103936.44</v>
      </c>
      <c r="J29" s="230">
        <v>0</v>
      </c>
      <c r="K29" s="230">
        <v>18575.72</v>
      </c>
      <c r="L29" s="230">
        <v>0</v>
      </c>
      <c r="M29" s="76">
        <v>2122512.16</v>
      </c>
      <c r="N29" s="230">
        <v>0</v>
      </c>
      <c r="O29" s="263">
        <v>2122512.16</v>
      </c>
      <c r="P29" s="116" t="s">
        <v>1047</v>
      </c>
      <c r="Q29" s="78"/>
      <c r="R29" s="89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</row>
    <row r="30" spans="1:36" ht="12" customHeight="1">
      <c r="A30" s="80" t="s">
        <v>85</v>
      </c>
      <c r="B30" s="81" t="s">
        <v>87</v>
      </c>
      <c r="C30" s="85" t="s">
        <v>88</v>
      </c>
      <c r="D30" s="230">
        <v>105957535.94999999</v>
      </c>
      <c r="E30" s="230">
        <v>14518319.859999999</v>
      </c>
      <c r="F30" s="230">
        <v>44198663.759999998</v>
      </c>
      <c r="G30" s="230">
        <v>206199179.83999997</v>
      </c>
      <c r="H30" s="230">
        <v>3674972.2899999996</v>
      </c>
      <c r="I30" s="230">
        <v>11154057.520000001</v>
      </c>
      <c r="J30" s="230">
        <v>346992927.36000001</v>
      </c>
      <c r="K30" s="230">
        <v>0</v>
      </c>
      <c r="L30" s="230">
        <v>0</v>
      </c>
      <c r="M30" s="76">
        <v>732695656.57999992</v>
      </c>
      <c r="N30" s="230">
        <v>0</v>
      </c>
      <c r="O30" s="263">
        <v>732695656.57999992</v>
      </c>
      <c r="P30" s="116" t="s">
        <v>1048</v>
      </c>
      <c r="Q30" s="78"/>
      <c r="R30" s="89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</row>
    <row r="31" spans="1:36" ht="12" customHeight="1">
      <c r="A31" s="80" t="s">
        <v>85</v>
      </c>
      <c r="B31" s="81" t="s">
        <v>89</v>
      </c>
      <c r="C31" s="85" t="s">
        <v>90</v>
      </c>
      <c r="D31" s="230">
        <v>0</v>
      </c>
      <c r="E31" s="230">
        <v>0</v>
      </c>
      <c r="F31" s="230">
        <v>0</v>
      </c>
      <c r="G31" s="230">
        <v>600000</v>
      </c>
      <c r="H31" s="230">
        <v>0</v>
      </c>
      <c r="I31" s="230">
        <v>16020327.6</v>
      </c>
      <c r="J31" s="230">
        <v>0</v>
      </c>
      <c r="K31" s="230">
        <v>88725.079999999987</v>
      </c>
      <c r="L31" s="230">
        <v>0</v>
      </c>
      <c r="M31" s="76">
        <v>16709052.68</v>
      </c>
      <c r="N31" s="230">
        <v>0</v>
      </c>
      <c r="O31" s="263">
        <v>16709052.68</v>
      </c>
      <c r="P31" s="116" t="s">
        <v>1049</v>
      </c>
      <c r="Q31" s="78"/>
      <c r="R31" s="89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</row>
    <row r="32" spans="1:36" ht="12" customHeight="1">
      <c r="A32" s="66" t="s">
        <v>91</v>
      </c>
      <c r="B32" s="81" t="s">
        <v>92</v>
      </c>
      <c r="C32" s="85" t="s">
        <v>93</v>
      </c>
      <c r="D32" s="230">
        <v>661169.15</v>
      </c>
      <c r="E32" s="230">
        <v>30709.279999999999</v>
      </c>
      <c r="F32" s="230">
        <v>2498035.83</v>
      </c>
      <c r="G32" s="230">
        <v>0</v>
      </c>
      <c r="H32" s="230">
        <v>0</v>
      </c>
      <c r="I32" s="230">
        <v>0</v>
      </c>
      <c r="J32" s="230">
        <v>0</v>
      </c>
      <c r="K32" s="230">
        <v>0</v>
      </c>
      <c r="L32" s="230">
        <v>0</v>
      </c>
      <c r="M32" s="76">
        <v>3189914.2600000002</v>
      </c>
      <c r="N32" s="230">
        <v>0</v>
      </c>
      <c r="O32" s="263">
        <v>3189914.2600000002</v>
      </c>
      <c r="P32" s="116" t="s">
        <v>1050</v>
      </c>
      <c r="Q32" s="78"/>
      <c r="R32" s="89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</row>
    <row r="33" spans="1:36" ht="12" customHeight="1">
      <c r="A33" s="66" t="s">
        <v>94</v>
      </c>
      <c r="B33" s="81" t="s">
        <v>95</v>
      </c>
      <c r="C33" s="85" t="s">
        <v>96</v>
      </c>
      <c r="D33" s="230">
        <v>13835473.649999995</v>
      </c>
      <c r="E33" s="230">
        <v>48835272.819999993</v>
      </c>
      <c r="F33" s="230">
        <v>158461.22999999998</v>
      </c>
      <c r="G33" s="230">
        <v>225117.27</v>
      </c>
      <c r="H33" s="230">
        <v>8994107.0900000017</v>
      </c>
      <c r="I33" s="230">
        <v>2980404.5100000002</v>
      </c>
      <c r="J33" s="230">
        <v>93542062.50999999</v>
      </c>
      <c r="K33" s="230">
        <v>0</v>
      </c>
      <c r="L33" s="230">
        <v>0</v>
      </c>
      <c r="M33" s="76">
        <v>168570899.07999998</v>
      </c>
      <c r="N33" s="230">
        <v>2283763.7300000004</v>
      </c>
      <c r="O33" s="263">
        <v>170854662.80999997</v>
      </c>
      <c r="P33" s="116" t="s">
        <v>1051</v>
      </c>
      <c r="Q33" s="78"/>
      <c r="R33" s="89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</row>
    <row r="34" spans="1:36" ht="12" customHeight="1">
      <c r="A34" s="66" t="s">
        <v>97</v>
      </c>
      <c r="B34" s="81" t="s">
        <v>98</v>
      </c>
      <c r="C34" s="85" t="s">
        <v>99</v>
      </c>
      <c r="D34" s="230">
        <v>12032236.6</v>
      </c>
      <c r="E34" s="230">
        <v>7690207.7999999998</v>
      </c>
      <c r="F34" s="230">
        <v>303017.42</v>
      </c>
      <c r="G34" s="230">
        <v>0</v>
      </c>
      <c r="H34" s="230">
        <v>3246600.1</v>
      </c>
      <c r="I34" s="230">
        <v>5267772.3499999996</v>
      </c>
      <c r="J34" s="230">
        <v>559725005.56000006</v>
      </c>
      <c r="K34" s="230">
        <v>0</v>
      </c>
      <c r="L34" s="230">
        <v>0</v>
      </c>
      <c r="M34" s="76">
        <v>588264839.83000004</v>
      </c>
      <c r="N34" s="230">
        <v>835179.9</v>
      </c>
      <c r="O34" s="263">
        <v>589100019.73000002</v>
      </c>
      <c r="P34" s="116" t="s">
        <v>1051</v>
      </c>
      <c r="Q34" s="78"/>
      <c r="R34" s="89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</row>
    <row r="35" spans="1:36" ht="12" customHeight="1">
      <c r="A35" s="66" t="s">
        <v>100</v>
      </c>
      <c r="B35" s="81" t="s">
        <v>101</v>
      </c>
      <c r="C35" s="85" t="s">
        <v>102</v>
      </c>
      <c r="D35" s="230">
        <v>3507959.7500000005</v>
      </c>
      <c r="E35" s="230">
        <v>6071432</v>
      </c>
      <c r="F35" s="230">
        <v>126638.11</v>
      </c>
      <c r="G35" s="230">
        <v>0</v>
      </c>
      <c r="H35" s="230">
        <v>12643235.389999999</v>
      </c>
      <c r="I35" s="230">
        <v>1596560.9000000001</v>
      </c>
      <c r="J35" s="230">
        <v>3513265.58</v>
      </c>
      <c r="K35" s="230">
        <v>0</v>
      </c>
      <c r="L35" s="230">
        <v>0</v>
      </c>
      <c r="M35" s="76">
        <v>27459091.729999997</v>
      </c>
      <c r="N35" s="230">
        <v>-414708.73</v>
      </c>
      <c r="O35" s="263">
        <v>27044382.999999996</v>
      </c>
      <c r="P35" s="116" t="s">
        <v>1052</v>
      </c>
      <c r="Q35" s="78"/>
      <c r="R35" s="89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</row>
    <row r="36" spans="1:36" ht="12" customHeight="1">
      <c r="A36" s="66" t="s">
        <v>103</v>
      </c>
      <c r="B36" s="81" t="s">
        <v>104</v>
      </c>
      <c r="C36" s="85" t="s">
        <v>105</v>
      </c>
      <c r="D36" s="230">
        <v>878507064.75</v>
      </c>
      <c r="E36" s="230">
        <v>398313.37</v>
      </c>
      <c r="F36" s="230">
        <v>1367284.11</v>
      </c>
      <c r="G36" s="230">
        <v>-25040.94</v>
      </c>
      <c r="H36" s="230">
        <v>-811559.86</v>
      </c>
      <c r="I36" s="230">
        <v>72111.759999999995</v>
      </c>
      <c r="J36" s="230">
        <v>2176595.13</v>
      </c>
      <c r="K36" s="230">
        <v>0</v>
      </c>
      <c r="L36" s="230">
        <v>0</v>
      </c>
      <c r="M36" s="76">
        <v>881684768.31999993</v>
      </c>
      <c r="N36" s="230">
        <v>-881684768.32000005</v>
      </c>
      <c r="O36" s="91">
        <v>0</v>
      </c>
      <c r="P36" s="264" t="s">
        <v>1053</v>
      </c>
      <c r="Q36" s="78"/>
      <c r="R36" s="89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</row>
    <row r="37" spans="1:36" ht="12" customHeight="1">
      <c r="A37" s="66" t="s">
        <v>106</v>
      </c>
      <c r="B37" s="81" t="s">
        <v>107</v>
      </c>
      <c r="C37" s="85" t="s">
        <v>108</v>
      </c>
      <c r="D37" s="230">
        <v>2677289</v>
      </c>
      <c r="E37" s="230">
        <v>224621924.26000002</v>
      </c>
      <c r="F37" s="230">
        <v>516736</v>
      </c>
      <c r="G37" s="230">
        <v>0</v>
      </c>
      <c r="H37" s="230">
        <v>0</v>
      </c>
      <c r="I37" s="230">
        <v>0</v>
      </c>
      <c r="J37" s="230">
        <v>0</v>
      </c>
      <c r="K37" s="230">
        <v>0</v>
      </c>
      <c r="L37" s="230">
        <v>0</v>
      </c>
      <c r="M37" s="76">
        <v>227815949.26000002</v>
      </c>
      <c r="N37" s="230">
        <v>-227815949.26000002</v>
      </c>
      <c r="O37" s="91">
        <v>0</v>
      </c>
      <c r="P37" s="264" t="s">
        <v>1053</v>
      </c>
      <c r="Q37" s="78"/>
      <c r="R37" s="89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</row>
    <row r="38" spans="1:36" ht="12" customHeight="1">
      <c r="A38" s="66" t="s">
        <v>109</v>
      </c>
      <c r="B38" s="81" t="s">
        <v>110</v>
      </c>
      <c r="C38" s="85" t="s">
        <v>111</v>
      </c>
      <c r="D38" s="230">
        <v>20000000</v>
      </c>
      <c r="E38" s="230">
        <v>0</v>
      </c>
      <c r="F38" s="230">
        <v>5237270.24</v>
      </c>
      <c r="G38" s="230">
        <v>0</v>
      </c>
      <c r="H38" s="230">
        <v>0</v>
      </c>
      <c r="I38" s="230">
        <v>0</v>
      </c>
      <c r="J38" s="230">
        <v>0</v>
      </c>
      <c r="K38" s="230">
        <v>0</v>
      </c>
      <c r="L38" s="230">
        <v>0</v>
      </c>
      <c r="M38" s="76">
        <v>25237270.240000002</v>
      </c>
      <c r="N38" s="230">
        <v>-25237270.240000002</v>
      </c>
      <c r="O38" s="91">
        <v>0</v>
      </c>
      <c r="P38" s="264" t="s">
        <v>1053</v>
      </c>
      <c r="Q38" s="78"/>
      <c r="R38" s="89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</row>
    <row r="39" spans="1:36" ht="12" customHeight="1">
      <c r="A39" s="66" t="s">
        <v>112</v>
      </c>
      <c r="B39" s="81" t="s">
        <v>113</v>
      </c>
      <c r="C39" s="85" t="s">
        <v>114</v>
      </c>
      <c r="D39" s="230">
        <v>2369752.09</v>
      </c>
      <c r="E39" s="230">
        <v>0</v>
      </c>
      <c r="F39" s="230">
        <v>0</v>
      </c>
      <c r="G39" s="230">
        <v>0</v>
      </c>
      <c r="H39" s="230">
        <v>0</v>
      </c>
      <c r="I39" s="230">
        <v>0</v>
      </c>
      <c r="J39" s="230">
        <v>0</v>
      </c>
      <c r="K39" s="230">
        <v>0</v>
      </c>
      <c r="L39" s="230">
        <v>0</v>
      </c>
      <c r="M39" s="76">
        <v>2369752.09</v>
      </c>
      <c r="N39" s="230">
        <v>-2369752.09</v>
      </c>
      <c r="O39" s="91">
        <v>0</v>
      </c>
      <c r="P39" s="264" t="s">
        <v>1053</v>
      </c>
      <c r="Q39" s="78"/>
      <c r="R39" s="89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</row>
    <row r="40" spans="1:36" ht="12" customHeight="1">
      <c r="A40" s="66" t="s">
        <v>115</v>
      </c>
      <c r="B40" s="81" t="s">
        <v>116</v>
      </c>
      <c r="C40" s="85" t="s">
        <v>117</v>
      </c>
      <c r="D40" s="230">
        <v>26268117.300000001</v>
      </c>
      <c r="E40" s="230">
        <v>0</v>
      </c>
      <c r="F40" s="230">
        <v>0</v>
      </c>
      <c r="G40" s="230">
        <v>0</v>
      </c>
      <c r="H40" s="230">
        <v>175513654.00999999</v>
      </c>
      <c r="I40" s="230">
        <v>0</v>
      </c>
      <c r="J40" s="230">
        <v>0</v>
      </c>
      <c r="K40" s="230">
        <v>0</v>
      </c>
      <c r="L40" s="230">
        <v>0</v>
      </c>
      <c r="M40" s="76">
        <v>201781771.31</v>
      </c>
      <c r="N40" s="230">
        <v>-201781771.31</v>
      </c>
      <c r="O40" s="91">
        <v>0</v>
      </c>
      <c r="P40" s="264" t="s">
        <v>1053</v>
      </c>
      <c r="Q40" s="78"/>
      <c r="R40" s="89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</row>
    <row r="41" spans="1:36" ht="12" customHeight="1">
      <c r="A41" s="66" t="s">
        <v>118</v>
      </c>
      <c r="B41" s="81" t="s">
        <v>119</v>
      </c>
      <c r="C41" s="85" t="s">
        <v>120</v>
      </c>
      <c r="D41" s="230">
        <v>1683422.82</v>
      </c>
      <c r="E41" s="230">
        <v>0</v>
      </c>
      <c r="F41" s="230">
        <v>0</v>
      </c>
      <c r="G41" s="230">
        <v>0</v>
      </c>
      <c r="H41" s="230">
        <v>0</v>
      </c>
      <c r="I41" s="230">
        <v>37438542.830000006</v>
      </c>
      <c r="J41" s="230">
        <v>0</v>
      </c>
      <c r="K41" s="230">
        <v>0</v>
      </c>
      <c r="L41" s="230">
        <v>0</v>
      </c>
      <c r="M41" s="76">
        <v>39121965.650000006</v>
      </c>
      <c r="N41" s="230">
        <v>-39121965.650000006</v>
      </c>
      <c r="O41" s="91">
        <v>0</v>
      </c>
      <c r="P41" s="264" t="s">
        <v>1053</v>
      </c>
      <c r="Q41" s="78"/>
      <c r="R41" s="89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</row>
    <row r="42" spans="1:36" ht="12" customHeight="1">
      <c r="A42" s="66" t="s">
        <v>121</v>
      </c>
      <c r="B42" s="81" t="s">
        <v>122</v>
      </c>
      <c r="C42" s="85" t="s">
        <v>123</v>
      </c>
      <c r="D42" s="230">
        <v>5499134.2899999991</v>
      </c>
      <c r="E42" s="230">
        <v>0</v>
      </c>
      <c r="F42" s="230">
        <v>0</v>
      </c>
      <c r="G42" s="230">
        <v>0</v>
      </c>
      <c r="H42" s="230">
        <v>0</v>
      </c>
      <c r="I42" s="230">
        <v>0</v>
      </c>
      <c r="J42" s="230">
        <v>77660274.5</v>
      </c>
      <c r="K42" s="230">
        <v>0</v>
      </c>
      <c r="L42" s="230">
        <v>0</v>
      </c>
      <c r="M42" s="76">
        <v>83159408.789999992</v>
      </c>
      <c r="N42" s="230">
        <v>-83159408.789999992</v>
      </c>
      <c r="O42" s="91">
        <v>0</v>
      </c>
      <c r="P42" s="264" t="s">
        <v>1053</v>
      </c>
      <c r="Q42" s="78"/>
      <c r="R42" s="89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</row>
    <row r="43" spans="1:36" ht="12" customHeight="1">
      <c r="A43" s="66" t="s">
        <v>124</v>
      </c>
      <c r="B43" s="81" t="s">
        <v>125</v>
      </c>
      <c r="C43" s="85" t="s">
        <v>126</v>
      </c>
      <c r="D43" s="230">
        <v>0</v>
      </c>
      <c r="E43" s="230">
        <v>0</v>
      </c>
      <c r="F43" s="230">
        <v>0</v>
      </c>
      <c r="G43" s="230">
        <v>0</v>
      </c>
      <c r="H43" s="230">
        <v>0</v>
      </c>
      <c r="I43" s="230">
        <v>0</v>
      </c>
      <c r="J43" s="230">
        <v>0</v>
      </c>
      <c r="K43" s="230">
        <v>0</v>
      </c>
      <c r="L43" s="230">
        <v>364697293.92000002</v>
      </c>
      <c r="M43" s="76">
        <v>364697293.92000002</v>
      </c>
      <c r="N43" s="230">
        <v>-364697293.92000002</v>
      </c>
      <c r="O43" s="91">
        <v>0</v>
      </c>
      <c r="P43" s="264" t="s">
        <v>1053</v>
      </c>
      <c r="Q43" s="78"/>
      <c r="R43" s="89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</row>
    <row r="44" spans="1:36" ht="12" customHeight="1">
      <c r="A44" s="80" t="s">
        <v>127</v>
      </c>
      <c r="B44" s="81" t="s">
        <v>1244</v>
      </c>
      <c r="C44" s="85" t="s">
        <v>128</v>
      </c>
      <c r="D44" s="230">
        <v>0</v>
      </c>
      <c r="E44" s="230">
        <v>0</v>
      </c>
      <c r="F44" s="230">
        <v>0</v>
      </c>
      <c r="G44" s="230">
        <v>0</v>
      </c>
      <c r="H44" s="230">
        <v>0</v>
      </c>
      <c r="I44" s="230">
        <v>0</v>
      </c>
      <c r="J44" s="230">
        <v>0</v>
      </c>
      <c r="K44" s="230">
        <v>0</v>
      </c>
      <c r="L44" s="230">
        <v>90485365.829999998</v>
      </c>
      <c r="M44" s="76">
        <v>90485365.829999998</v>
      </c>
      <c r="N44" s="230">
        <v>0</v>
      </c>
      <c r="O44" s="263">
        <v>90485365.829999998</v>
      </c>
      <c r="P44" s="116" t="s">
        <v>1054</v>
      </c>
      <c r="Q44" s="78"/>
      <c r="R44" s="89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</row>
    <row r="45" spans="1:36" ht="12" customHeight="1">
      <c r="A45" s="80" t="s">
        <v>129</v>
      </c>
      <c r="B45" s="81" t="s">
        <v>1245</v>
      </c>
      <c r="C45" s="85" t="s">
        <v>130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-923202.35</v>
      </c>
      <c r="K45" s="230">
        <v>0</v>
      </c>
      <c r="L45" s="230">
        <v>-41523626.420000002</v>
      </c>
      <c r="M45" s="76">
        <v>-42446828.770000003</v>
      </c>
      <c r="N45" s="230">
        <v>0</v>
      </c>
      <c r="O45" s="263">
        <v>-42446828.770000003</v>
      </c>
      <c r="P45" s="116" t="s">
        <v>1054</v>
      </c>
      <c r="Q45" s="78"/>
      <c r="R45" s="89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</row>
    <row r="46" spans="1:36" ht="12" customHeight="1">
      <c r="A46" s="80" t="s">
        <v>127</v>
      </c>
      <c r="B46" s="81" t="s">
        <v>131</v>
      </c>
      <c r="C46" s="85" t="s">
        <v>132</v>
      </c>
      <c r="D46" s="230">
        <v>0</v>
      </c>
      <c r="E46" s="230">
        <v>0</v>
      </c>
      <c r="F46" s="230">
        <v>0</v>
      </c>
      <c r="G46" s="230">
        <v>0</v>
      </c>
      <c r="H46" s="230">
        <v>0</v>
      </c>
      <c r="I46" s="230">
        <v>0</v>
      </c>
      <c r="J46" s="230">
        <v>0</v>
      </c>
      <c r="K46" s="230">
        <v>0</v>
      </c>
      <c r="L46" s="230">
        <v>104687860.36000001</v>
      </c>
      <c r="M46" s="76">
        <v>104687860.36000001</v>
      </c>
      <c r="N46" s="230">
        <v>0</v>
      </c>
      <c r="O46" s="263">
        <v>104687860.36000001</v>
      </c>
      <c r="P46" s="116" t="s">
        <v>1054</v>
      </c>
      <c r="Q46" s="78"/>
      <c r="R46" s="89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</row>
    <row r="47" spans="1:36" ht="12" customHeight="1">
      <c r="A47" s="80" t="s">
        <v>129</v>
      </c>
      <c r="B47" s="81" t="s">
        <v>133</v>
      </c>
      <c r="C47" s="85" t="s">
        <v>134</v>
      </c>
      <c r="D47" s="230">
        <v>0</v>
      </c>
      <c r="E47" s="230">
        <v>0</v>
      </c>
      <c r="F47" s="230">
        <v>0</v>
      </c>
      <c r="G47" s="230">
        <v>0</v>
      </c>
      <c r="H47" s="230">
        <v>0</v>
      </c>
      <c r="I47" s="230">
        <v>0</v>
      </c>
      <c r="J47" s="230">
        <v>0</v>
      </c>
      <c r="K47" s="230">
        <v>0</v>
      </c>
      <c r="L47" s="230">
        <v>-38089227.579999998</v>
      </c>
      <c r="M47" s="76">
        <v>-38089227.579999998</v>
      </c>
      <c r="N47" s="230">
        <v>0</v>
      </c>
      <c r="O47" s="263">
        <v>-38089227.579999998</v>
      </c>
      <c r="P47" s="116" t="s">
        <v>1054</v>
      </c>
      <c r="Q47" s="78" t="s">
        <v>1138</v>
      </c>
      <c r="R47" s="89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</row>
    <row r="48" spans="1:36" ht="12" customHeight="1">
      <c r="A48" s="66" t="s">
        <v>135</v>
      </c>
      <c r="B48" s="81" t="s">
        <v>136</v>
      </c>
      <c r="C48" s="85" t="s">
        <v>137</v>
      </c>
      <c r="D48" s="230">
        <v>0</v>
      </c>
      <c r="E48" s="230">
        <v>0</v>
      </c>
      <c r="F48" s="230">
        <v>0</v>
      </c>
      <c r="G48" s="230">
        <v>0</v>
      </c>
      <c r="H48" s="230">
        <v>0</v>
      </c>
      <c r="I48" s="230">
        <v>0</v>
      </c>
      <c r="J48" s="230">
        <v>0</v>
      </c>
      <c r="K48" s="230">
        <v>0</v>
      </c>
      <c r="L48" s="230">
        <v>414870467.90000004</v>
      </c>
      <c r="M48" s="76">
        <v>414870467.90000004</v>
      </c>
      <c r="N48" s="230">
        <v>0</v>
      </c>
      <c r="O48" s="263">
        <v>414870467.90000004</v>
      </c>
      <c r="P48" s="116" t="s">
        <v>1055</v>
      </c>
      <c r="Q48" s="78">
        <v>330099753.56</v>
      </c>
      <c r="R48" s="89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</row>
    <row r="49" spans="1:36" ht="12" customHeight="1">
      <c r="A49" s="66" t="s">
        <v>138</v>
      </c>
      <c r="B49" s="81" t="s">
        <v>139</v>
      </c>
      <c r="C49" s="85" t="s">
        <v>140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0</v>
      </c>
      <c r="L49" s="230">
        <v>6444145326.1699991</v>
      </c>
      <c r="M49" s="76">
        <v>6444145326.1699991</v>
      </c>
      <c r="N49" s="230">
        <v>0</v>
      </c>
      <c r="O49" s="263">
        <v>6444145326.1699991</v>
      </c>
      <c r="P49" s="116" t="s">
        <v>1054</v>
      </c>
      <c r="Q49" s="78"/>
      <c r="R49" s="89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</row>
    <row r="50" spans="1:36" ht="12" customHeight="1">
      <c r="A50" s="66" t="s">
        <v>141</v>
      </c>
      <c r="B50" s="81" t="s">
        <v>142</v>
      </c>
      <c r="C50" s="85" t="s">
        <v>143</v>
      </c>
      <c r="D50" s="230">
        <v>0</v>
      </c>
      <c r="E50" s="230">
        <v>0</v>
      </c>
      <c r="F50" s="230">
        <v>0</v>
      </c>
      <c r="G50" s="230">
        <v>0</v>
      </c>
      <c r="H50" s="230">
        <v>0</v>
      </c>
      <c r="I50" s="230">
        <v>0</v>
      </c>
      <c r="J50" s="230">
        <v>0</v>
      </c>
      <c r="K50" s="230">
        <v>0</v>
      </c>
      <c r="L50" s="230">
        <v>-2995658740.1600003</v>
      </c>
      <c r="M50" s="76">
        <v>-2995658740.1600003</v>
      </c>
      <c r="N50" s="230">
        <v>0</v>
      </c>
      <c r="O50" s="263">
        <v>-2995658740.1600003</v>
      </c>
      <c r="P50" s="116" t="s">
        <v>1054</v>
      </c>
      <c r="Q50" s="78"/>
      <c r="R50" s="89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</row>
    <row r="51" spans="1:36" ht="12" customHeight="1">
      <c r="A51" s="66" t="s">
        <v>144</v>
      </c>
      <c r="B51" s="233" t="s">
        <v>145</v>
      </c>
      <c r="C51" s="234" t="s">
        <v>146</v>
      </c>
      <c r="D51" s="230">
        <v>0</v>
      </c>
      <c r="E51" s="230">
        <v>0</v>
      </c>
      <c r="F51" s="230">
        <v>0</v>
      </c>
      <c r="G51" s="230">
        <v>0</v>
      </c>
      <c r="H51" s="230">
        <v>0</v>
      </c>
      <c r="I51" s="230">
        <v>0</v>
      </c>
      <c r="J51" s="230">
        <v>1052294.06</v>
      </c>
      <c r="K51" s="230">
        <v>0</v>
      </c>
      <c r="L51" s="230">
        <v>710625991.42000008</v>
      </c>
      <c r="M51" s="76">
        <v>711678285.48000002</v>
      </c>
      <c r="N51" s="230">
        <v>0</v>
      </c>
      <c r="O51" s="263">
        <v>711678285.48000002</v>
      </c>
      <c r="P51" s="116" t="s">
        <v>1054</v>
      </c>
      <c r="Q51" s="78" t="s">
        <v>1139</v>
      </c>
      <c r="R51" s="89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</row>
    <row r="52" spans="1:36" ht="12" customHeight="1">
      <c r="A52" s="66" t="s">
        <v>147</v>
      </c>
      <c r="B52" s="233" t="s">
        <v>148</v>
      </c>
      <c r="C52" s="234" t="s">
        <v>149</v>
      </c>
      <c r="D52" s="230">
        <v>0</v>
      </c>
      <c r="E52" s="230">
        <v>0</v>
      </c>
      <c r="F52" s="230">
        <v>0</v>
      </c>
      <c r="G52" s="230">
        <v>0</v>
      </c>
      <c r="H52" s="230">
        <v>0</v>
      </c>
      <c r="I52" s="230">
        <v>0</v>
      </c>
      <c r="J52" s="230">
        <v>-105229.41</v>
      </c>
      <c r="K52" s="230">
        <v>0</v>
      </c>
      <c r="L52" s="230">
        <v>-553823062.60000002</v>
      </c>
      <c r="M52" s="76">
        <v>-553928292.00999999</v>
      </c>
      <c r="N52" s="230">
        <v>0</v>
      </c>
      <c r="O52" s="263">
        <v>-553928292.00999999</v>
      </c>
      <c r="P52" s="116" t="s">
        <v>1054</v>
      </c>
      <c r="Q52" s="78">
        <v>-190607991.80000001</v>
      </c>
      <c r="R52" s="89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</row>
    <row r="53" spans="1:36" ht="12" customHeight="1">
      <c r="A53" s="66" t="s">
        <v>150</v>
      </c>
      <c r="B53" s="233" t="s">
        <v>151</v>
      </c>
      <c r="C53" s="234" t="s">
        <v>152</v>
      </c>
      <c r="D53" s="230">
        <v>145584.00000000003</v>
      </c>
      <c r="E53" s="230">
        <v>663237.18000000005</v>
      </c>
      <c r="F53" s="230">
        <v>0</v>
      </c>
      <c r="G53" s="230">
        <v>0</v>
      </c>
      <c r="H53" s="230">
        <v>0</v>
      </c>
      <c r="I53" s="230">
        <v>0</v>
      </c>
      <c r="J53" s="230">
        <v>-30258.79</v>
      </c>
      <c r="K53" s="230">
        <v>0</v>
      </c>
      <c r="L53" s="230">
        <v>570992832.70999992</v>
      </c>
      <c r="M53" s="76">
        <v>571771395.0999999</v>
      </c>
      <c r="N53" s="230">
        <v>0</v>
      </c>
      <c r="O53" s="263">
        <v>571771395.0999999</v>
      </c>
      <c r="P53" s="116" t="s">
        <v>1054</v>
      </c>
      <c r="Q53" s="78" t="s">
        <v>1140</v>
      </c>
      <c r="R53" s="89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</row>
    <row r="54" spans="1:36" ht="12" customHeight="1">
      <c r="A54" s="66"/>
      <c r="B54" s="233" t="s">
        <v>1164</v>
      </c>
      <c r="C54" s="234" t="s">
        <v>153</v>
      </c>
      <c r="D54" s="230">
        <v>1192.95</v>
      </c>
      <c r="E54" s="230">
        <v>-10654.55</v>
      </c>
      <c r="F54" s="230">
        <v>0</v>
      </c>
      <c r="G54" s="230">
        <v>0</v>
      </c>
      <c r="H54" s="230">
        <v>0</v>
      </c>
      <c r="I54" s="230">
        <v>0</v>
      </c>
      <c r="J54" s="230">
        <v>-1545.7</v>
      </c>
      <c r="K54" s="230">
        <v>0</v>
      </c>
      <c r="L54" s="230">
        <v>-450297953.48000008</v>
      </c>
      <c r="M54" s="76">
        <v>-450308960.78000009</v>
      </c>
      <c r="N54" s="230">
        <v>0</v>
      </c>
      <c r="O54" s="263">
        <v>-450308960.78000009</v>
      </c>
      <c r="P54" s="116" t="s">
        <v>1054</v>
      </c>
      <c r="Q54" s="78">
        <v>139491761.75999999</v>
      </c>
      <c r="R54" s="89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</row>
    <row r="55" spans="1:36" ht="12" customHeight="1">
      <c r="A55" s="66"/>
      <c r="B55" s="233" t="s">
        <v>71</v>
      </c>
      <c r="C55" s="234" t="s">
        <v>154</v>
      </c>
      <c r="D55" s="230">
        <v>0</v>
      </c>
      <c r="E55" s="230">
        <v>0</v>
      </c>
      <c r="F55" s="230">
        <v>0</v>
      </c>
      <c r="G55" s="230">
        <v>0</v>
      </c>
      <c r="H55" s="230">
        <v>0</v>
      </c>
      <c r="I55" s="230">
        <v>0</v>
      </c>
      <c r="J55" s="230">
        <v>0</v>
      </c>
      <c r="K55" s="230">
        <v>0</v>
      </c>
      <c r="L55" s="230">
        <v>97394618.849999994</v>
      </c>
      <c r="M55" s="76">
        <v>97394618.849999994</v>
      </c>
      <c r="N55" s="230">
        <v>0</v>
      </c>
      <c r="O55" s="263">
        <v>97394618.849999994</v>
      </c>
      <c r="P55" s="116" t="s">
        <v>1054</v>
      </c>
      <c r="Q55" s="78"/>
      <c r="R55" s="89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</row>
    <row r="56" spans="1:36" ht="12" customHeight="1">
      <c r="A56" s="66"/>
      <c r="B56" s="265" t="s">
        <v>1202</v>
      </c>
      <c r="C56" s="266" t="s">
        <v>1203</v>
      </c>
      <c r="D56" s="230">
        <v>0</v>
      </c>
      <c r="E56" s="230">
        <v>0</v>
      </c>
      <c r="F56" s="230">
        <v>0</v>
      </c>
      <c r="G56" s="230">
        <v>0</v>
      </c>
      <c r="H56" s="230">
        <v>0</v>
      </c>
      <c r="I56" s="230">
        <v>0</v>
      </c>
      <c r="J56" s="230">
        <v>1978406.68</v>
      </c>
      <c r="K56" s="230">
        <v>0</v>
      </c>
      <c r="L56" s="230">
        <v>40757587.869999997</v>
      </c>
      <c r="M56" s="76">
        <v>42735994.549999997</v>
      </c>
      <c r="N56" s="230">
        <v>0</v>
      </c>
      <c r="O56" s="263">
        <v>42735994.549999997</v>
      </c>
      <c r="P56" s="267" t="s">
        <v>1054</v>
      </c>
      <c r="Q56" s="78"/>
      <c r="R56" s="89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</row>
    <row r="57" spans="1:36" ht="12" customHeight="1">
      <c r="A57" s="66"/>
      <c r="B57" s="265" t="s">
        <v>1204</v>
      </c>
      <c r="C57" s="266" t="s">
        <v>1205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0</v>
      </c>
      <c r="L57" s="230">
        <v>3109164.1400000006</v>
      </c>
      <c r="M57" s="76">
        <v>3109164.1400000006</v>
      </c>
      <c r="N57" s="230">
        <v>0</v>
      </c>
      <c r="O57" s="263">
        <v>3109164.1400000006</v>
      </c>
      <c r="P57" s="267" t="s">
        <v>1054</v>
      </c>
      <c r="Q57" s="78"/>
      <c r="R57" s="89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</row>
    <row r="58" spans="1:36" ht="12" customHeight="1">
      <c r="A58" s="66"/>
      <c r="B58" s="233" t="s">
        <v>1165</v>
      </c>
      <c r="C58" s="234" t="s">
        <v>155</v>
      </c>
      <c r="D58" s="230">
        <v>0</v>
      </c>
      <c r="E58" s="230">
        <v>0</v>
      </c>
      <c r="F58" s="230">
        <v>0</v>
      </c>
      <c r="G58" s="230">
        <v>0</v>
      </c>
      <c r="H58" s="230">
        <v>0</v>
      </c>
      <c r="I58" s="230">
        <v>0</v>
      </c>
      <c r="J58" s="230">
        <v>0</v>
      </c>
      <c r="K58" s="230">
        <v>0</v>
      </c>
      <c r="L58" s="230">
        <v>-81443254.359999999</v>
      </c>
      <c r="M58" s="76">
        <v>-81443254.359999999</v>
      </c>
      <c r="N58" s="230">
        <v>0</v>
      </c>
      <c r="O58" s="263">
        <v>-81443254.359999999</v>
      </c>
      <c r="P58" s="116" t="s">
        <v>1054</v>
      </c>
      <c r="Q58" s="78"/>
      <c r="R58" s="89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</row>
    <row r="59" spans="1:36" ht="12" customHeight="1">
      <c r="A59" s="66" t="s">
        <v>156</v>
      </c>
      <c r="B59" s="233" t="s">
        <v>157</v>
      </c>
      <c r="C59" s="234" t="s">
        <v>158</v>
      </c>
      <c r="D59" s="230">
        <v>0</v>
      </c>
      <c r="E59" s="230">
        <v>0</v>
      </c>
      <c r="F59" s="230">
        <v>0</v>
      </c>
      <c r="G59" s="230">
        <v>0</v>
      </c>
      <c r="H59" s="230">
        <v>0</v>
      </c>
      <c r="I59" s="230">
        <v>0</v>
      </c>
      <c r="J59" s="230">
        <v>0</v>
      </c>
      <c r="K59" s="230">
        <v>0</v>
      </c>
      <c r="L59" s="230">
        <v>0</v>
      </c>
      <c r="M59" s="76">
        <v>0</v>
      </c>
      <c r="N59" s="230">
        <v>0</v>
      </c>
      <c r="O59" s="263">
        <v>0</v>
      </c>
      <c r="P59" s="116" t="s">
        <v>1055</v>
      </c>
      <c r="Q59" s="78"/>
      <c r="R59" s="89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</row>
    <row r="60" spans="1:36" ht="12" customHeight="1">
      <c r="A60" s="66"/>
      <c r="B60" s="268" t="s">
        <v>159</v>
      </c>
      <c r="C60" s="234" t="s">
        <v>160</v>
      </c>
      <c r="D60" s="230">
        <v>0</v>
      </c>
      <c r="E60" s="230">
        <v>0</v>
      </c>
      <c r="F60" s="230">
        <v>0</v>
      </c>
      <c r="G60" s="230">
        <v>0</v>
      </c>
      <c r="H60" s="230">
        <v>0</v>
      </c>
      <c r="I60" s="230">
        <v>0</v>
      </c>
      <c r="J60" s="230">
        <v>0</v>
      </c>
      <c r="K60" s="230">
        <v>0</v>
      </c>
      <c r="L60" s="230">
        <v>4195366.08</v>
      </c>
      <c r="M60" s="76">
        <v>4195366.08</v>
      </c>
      <c r="N60" s="230">
        <v>0</v>
      </c>
      <c r="O60" s="263">
        <v>4195366.08</v>
      </c>
      <c r="P60" s="116" t="s">
        <v>1055</v>
      </c>
      <c r="Q60" s="78"/>
      <c r="R60" s="89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</row>
    <row r="61" spans="1:36" ht="12" customHeight="1">
      <c r="A61" s="80" t="s">
        <v>156</v>
      </c>
      <c r="B61" s="233" t="s">
        <v>1141</v>
      </c>
      <c r="C61" s="234" t="s">
        <v>1142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0</v>
      </c>
      <c r="L61" s="230">
        <v>0</v>
      </c>
      <c r="M61" s="76">
        <v>0</v>
      </c>
      <c r="N61" s="230">
        <v>0</v>
      </c>
      <c r="O61" s="263">
        <v>0</v>
      </c>
      <c r="P61" s="116" t="s">
        <v>1055</v>
      </c>
      <c r="Q61" s="78"/>
      <c r="R61" s="89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</row>
    <row r="62" spans="1:36" ht="12" customHeight="1">
      <c r="A62" s="80"/>
      <c r="B62" s="81" t="s">
        <v>1143</v>
      </c>
      <c r="C62" s="85" t="s">
        <v>1144</v>
      </c>
      <c r="D62" s="230">
        <v>0</v>
      </c>
      <c r="E62" s="230">
        <v>0</v>
      </c>
      <c r="F62" s="230">
        <v>0</v>
      </c>
      <c r="G62" s="230">
        <v>0</v>
      </c>
      <c r="H62" s="230">
        <v>0</v>
      </c>
      <c r="I62" s="230">
        <v>0</v>
      </c>
      <c r="J62" s="230">
        <v>0</v>
      </c>
      <c r="K62" s="230">
        <v>0</v>
      </c>
      <c r="L62" s="230">
        <v>10237595.319999998</v>
      </c>
      <c r="M62" s="76">
        <v>10237595.319999998</v>
      </c>
      <c r="N62" s="230">
        <v>0</v>
      </c>
      <c r="O62" s="263">
        <v>10237595.319999998</v>
      </c>
      <c r="P62" s="116" t="s">
        <v>1055</v>
      </c>
      <c r="Q62" s="78"/>
      <c r="R62" s="89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</row>
    <row r="63" spans="1:36" ht="12" customHeight="1">
      <c r="A63" s="66" t="s">
        <v>161</v>
      </c>
      <c r="B63" s="81" t="s">
        <v>162</v>
      </c>
      <c r="C63" s="85" t="s">
        <v>163</v>
      </c>
      <c r="D63" s="230">
        <v>0</v>
      </c>
      <c r="E63" s="230">
        <v>0</v>
      </c>
      <c r="F63" s="230">
        <v>0</v>
      </c>
      <c r="G63" s="230">
        <v>0</v>
      </c>
      <c r="H63" s="230">
        <v>0</v>
      </c>
      <c r="I63" s="230">
        <v>0</v>
      </c>
      <c r="J63" s="230">
        <v>16987386.390000001</v>
      </c>
      <c r="K63" s="230">
        <v>0</v>
      </c>
      <c r="L63" s="230">
        <v>433736002.13999999</v>
      </c>
      <c r="M63" s="76">
        <v>450723388.52999997</v>
      </c>
      <c r="N63" s="230">
        <v>0</v>
      </c>
      <c r="O63" s="263">
        <v>450723388.52999997</v>
      </c>
      <c r="P63" s="116" t="s">
        <v>1055</v>
      </c>
      <c r="Q63" s="78"/>
      <c r="R63" s="89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</row>
    <row r="64" spans="1:36" ht="11.25" customHeight="1">
      <c r="A64" s="66"/>
      <c r="B64" s="269" t="s">
        <v>1206</v>
      </c>
      <c r="C64" s="270" t="s">
        <v>1207</v>
      </c>
      <c r="D64" s="230">
        <v>0</v>
      </c>
      <c r="E64" s="230">
        <v>0</v>
      </c>
      <c r="F64" s="230">
        <v>0</v>
      </c>
      <c r="G64" s="230">
        <v>0</v>
      </c>
      <c r="H64" s="230">
        <v>0</v>
      </c>
      <c r="I64" s="230">
        <v>0</v>
      </c>
      <c r="J64" s="230">
        <v>0</v>
      </c>
      <c r="K64" s="230">
        <v>0</v>
      </c>
      <c r="L64" s="230">
        <v>591712.22</v>
      </c>
      <c r="M64" s="76">
        <v>591712.22</v>
      </c>
      <c r="N64" s="230">
        <v>0</v>
      </c>
      <c r="O64" s="263">
        <v>591712.22</v>
      </c>
      <c r="P64" s="267" t="s">
        <v>1055</v>
      </c>
      <c r="Q64" s="78"/>
      <c r="R64" s="89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</row>
    <row r="65" spans="1:36" ht="12" customHeight="1">
      <c r="A65" s="66" t="s">
        <v>161</v>
      </c>
      <c r="B65" s="81" t="s">
        <v>164</v>
      </c>
      <c r="C65" s="85" t="s">
        <v>165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0</v>
      </c>
      <c r="L65" s="230">
        <v>0</v>
      </c>
      <c r="M65" s="76">
        <v>0</v>
      </c>
      <c r="N65" s="230">
        <v>0</v>
      </c>
      <c r="O65" s="263">
        <v>0</v>
      </c>
      <c r="P65" s="116" t="s">
        <v>1145</v>
      </c>
      <c r="Q65" s="78"/>
      <c r="R65" s="89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</row>
    <row r="66" spans="1:36" ht="15" customHeight="1">
      <c r="A66" s="90"/>
      <c r="B66" s="81" t="s">
        <v>166</v>
      </c>
      <c r="C66" s="85" t="s">
        <v>167</v>
      </c>
      <c r="D66" s="230">
        <v>0</v>
      </c>
      <c r="E66" s="230">
        <v>0</v>
      </c>
      <c r="F66" s="230">
        <v>0</v>
      </c>
      <c r="G66" s="230">
        <v>0</v>
      </c>
      <c r="H66" s="230">
        <v>0</v>
      </c>
      <c r="I66" s="230">
        <v>0</v>
      </c>
      <c r="J66" s="230">
        <v>0</v>
      </c>
      <c r="K66" s="230">
        <v>0</v>
      </c>
      <c r="L66" s="230">
        <v>0</v>
      </c>
      <c r="M66" s="76">
        <v>0</v>
      </c>
      <c r="N66" s="230">
        <v>0</v>
      </c>
      <c r="O66" s="263">
        <v>0</v>
      </c>
      <c r="P66" s="116" t="s">
        <v>1146</v>
      </c>
      <c r="Q66" s="78"/>
      <c r="R66" s="89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</row>
    <row r="67" spans="1:36" ht="12" customHeight="1">
      <c r="A67" s="66"/>
      <c r="B67" s="81" t="s">
        <v>168</v>
      </c>
      <c r="C67" s="85" t="s">
        <v>169</v>
      </c>
      <c r="D67" s="230">
        <v>354487420.30999994</v>
      </c>
      <c r="E67" s="230">
        <v>0</v>
      </c>
      <c r="F67" s="230">
        <v>0</v>
      </c>
      <c r="G67" s="230">
        <v>0</v>
      </c>
      <c r="H67" s="230">
        <v>0</v>
      </c>
      <c r="I67" s="230">
        <v>0</v>
      </c>
      <c r="J67" s="230">
        <v>0</v>
      </c>
      <c r="K67" s="230">
        <v>0</v>
      </c>
      <c r="L67" s="230">
        <v>0</v>
      </c>
      <c r="M67" s="76">
        <v>354487420.30999994</v>
      </c>
      <c r="N67" s="230">
        <v>0</v>
      </c>
      <c r="O67" s="263">
        <v>354487420.30999994</v>
      </c>
      <c r="P67" s="116" t="s">
        <v>168</v>
      </c>
      <c r="Q67" s="78"/>
      <c r="R67" s="89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</row>
    <row r="68" spans="1:36" ht="12" customHeight="1">
      <c r="A68" s="66"/>
      <c r="B68" s="81" t="s">
        <v>170</v>
      </c>
      <c r="C68" s="85" t="s">
        <v>171</v>
      </c>
      <c r="D68" s="230">
        <v>51651568.879999995</v>
      </c>
      <c r="E68" s="230">
        <v>0</v>
      </c>
      <c r="F68" s="230">
        <v>0</v>
      </c>
      <c r="G68" s="230">
        <v>0</v>
      </c>
      <c r="H68" s="230">
        <v>0</v>
      </c>
      <c r="I68" s="230">
        <v>0</v>
      </c>
      <c r="J68" s="230">
        <v>0</v>
      </c>
      <c r="K68" s="230">
        <v>0</v>
      </c>
      <c r="L68" s="230">
        <v>0</v>
      </c>
      <c r="M68" s="76">
        <v>51651568.879999995</v>
      </c>
      <c r="N68" s="230">
        <v>0</v>
      </c>
      <c r="O68" s="263">
        <v>51651568.879999995</v>
      </c>
      <c r="P68" s="116" t="s">
        <v>170</v>
      </c>
      <c r="Q68" s="78"/>
      <c r="R68" s="89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</row>
    <row r="69" spans="1:36" ht="12" customHeight="1">
      <c r="A69" s="66"/>
      <c r="B69" s="81" t="s">
        <v>996</v>
      </c>
      <c r="C69" s="85" t="s">
        <v>997</v>
      </c>
      <c r="D69" s="230">
        <v>28490220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0</v>
      </c>
      <c r="L69" s="230">
        <v>0</v>
      </c>
      <c r="M69" s="76">
        <v>28490220</v>
      </c>
      <c r="N69" s="230">
        <v>0</v>
      </c>
      <c r="O69" s="263">
        <v>28490220</v>
      </c>
      <c r="P69" s="116" t="s">
        <v>996</v>
      </c>
      <c r="Q69" s="78"/>
      <c r="R69" s="89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</row>
    <row r="70" spans="1:36" ht="12" customHeight="1">
      <c r="A70" s="66"/>
      <c r="B70" s="81" t="s">
        <v>1005</v>
      </c>
      <c r="C70" s="85" t="s">
        <v>1006</v>
      </c>
      <c r="D70" s="230">
        <v>0</v>
      </c>
      <c r="E70" s="230">
        <v>0</v>
      </c>
      <c r="F70" s="230">
        <v>0</v>
      </c>
      <c r="G70" s="230">
        <v>0</v>
      </c>
      <c r="H70" s="230">
        <v>0</v>
      </c>
      <c r="I70" s="230">
        <v>0</v>
      </c>
      <c r="J70" s="230">
        <v>0</v>
      </c>
      <c r="K70" s="230">
        <v>0</v>
      </c>
      <c r="L70" s="230">
        <v>0</v>
      </c>
      <c r="M70" s="76">
        <v>0</v>
      </c>
      <c r="N70" s="230">
        <v>0</v>
      </c>
      <c r="O70" s="263">
        <v>0</v>
      </c>
      <c r="P70" s="116" t="s">
        <v>1147</v>
      </c>
      <c r="Q70" s="78"/>
      <c r="R70" s="89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</row>
    <row r="71" spans="1:36" ht="15.75" customHeight="1">
      <c r="A71" s="66"/>
      <c r="B71" s="81" t="s">
        <v>1007</v>
      </c>
      <c r="C71" s="85" t="s">
        <v>1008</v>
      </c>
      <c r="D71" s="230">
        <v>0</v>
      </c>
      <c r="E71" s="230">
        <v>0</v>
      </c>
      <c r="F71" s="230">
        <v>0</v>
      </c>
      <c r="G71" s="230">
        <v>0</v>
      </c>
      <c r="H71" s="230">
        <v>0</v>
      </c>
      <c r="I71" s="230">
        <v>0</v>
      </c>
      <c r="J71" s="230">
        <v>0</v>
      </c>
      <c r="K71" s="230">
        <v>0</v>
      </c>
      <c r="L71" s="230">
        <v>0</v>
      </c>
      <c r="M71" s="76">
        <v>0</v>
      </c>
      <c r="N71" s="230">
        <v>0</v>
      </c>
      <c r="O71" s="263">
        <v>0</v>
      </c>
      <c r="P71" s="116" t="s">
        <v>1007</v>
      </c>
      <c r="Q71" s="78"/>
      <c r="R71" s="89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</row>
    <row r="72" spans="1:36" ht="12" customHeight="1">
      <c r="A72" s="66"/>
      <c r="B72" s="92"/>
      <c r="C72" s="85"/>
      <c r="D72" s="93"/>
      <c r="E72" s="93"/>
      <c r="F72" s="93"/>
      <c r="G72" s="93"/>
      <c r="H72" s="93"/>
      <c r="I72" s="93"/>
      <c r="J72" s="93"/>
      <c r="K72" s="93"/>
      <c r="L72" s="93"/>
      <c r="M72" s="94"/>
      <c r="N72" s="94"/>
      <c r="O72" s="271"/>
      <c r="P72" s="95"/>
      <c r="Q72" s="78"/>
      <c r="R72" s="89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</row>
    <row r="73" spans="1:36" ht="12" customHeight="1">
      <c r="A73" s="66"/>
      <c r="B73" s="97" t="s">
        <v>172</v>
      </c>
      <c r="C73" s="85"/>
      <c r="D73" s="98">
        <v>2389173501.8499994</v>
      </c>
      <c r="E73" s="98">
        <v>406663172.43000007</v>
      </c>
      <c r="F73" s="98">
        <v>220228067.08999994</v>
      </c>
      <c r="G73" s="98">
        <v>243026672.34999999</v>
      </c>
      <c r="H73" s="98">
        <v>271115535.32000005</v>
      </c>
      <c r="I73" s="98">
        <v>259174368.51999959</v>
      </c>
      <c r="J73" s="98">
        <v>1479861987.0200005</v>
      </c>
      <c r="K73" s="98">
        <v>-225370.57000000004</v>
      </c>
      <c r="L73" s="98">
        <v>5129928400.3800001</v>
      </c>
      <c r="M73" s="99">
        <v>10398946334.389994</v>
      </c>
      <c r="N73" s="99">
        <v>-1825329899.0800002</v>
      </c>
      <c r="O73" s="100">
        <v>8573616435.3100004</v>
      </c>
      <c r="P73" s="95"/>
      <c r="Q73" s="78"/>
      <c r="R73" s="89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</row>
    <row r="74" spans="1:36" ht="12" customHeight="1">
      <c r="A74" s="66"/>
      <c r="B74" s="92"/>
      <c r="C74" s="85"/>
      <c r="D74" s="101"/>
      <c r="E74" s="101"/>
      <c r="F74" s="101"/>
      <c r="G74" s="101"/>
      <c r="H74" s="101"/>
      <c r="I74" s="101"/>
      <c r="J74" s="101"/>
      <c r="K74" s="101"/>
      <c r="L74" s="101"/>
      <c r="M74" s="76"/>
      <c r="N74" s="76"/>
      <c r="O74" s="272"/>
      <c r="P74" s="116"/>
      <c r="Q74" s="78"/>
      <c r="R74" s="89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</row>
    <row r="75" spans="1:36" ht="12" customHeight="1">
      <c r="A75" s="66"/>
      <c r="B75" s="103" t="s">
        <v>173</v>
      </c>
      <c r="C75" s="104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263"/>
      <c r="P75" s="116"/>
      <c r="Q75" s="78"/>
      <c r="R75" s="89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</row>
    <row r="76" spans="1:36" ht="18.75" customHeight="1">
      <c r="A76" s="66"/>
      <c r="B76" s="105"/>
      <c r="C76" s="75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263"/>
      <c r="P76" s="116"/>
      <c r="Q76" s="78"/>
      <c r="R76" s="89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</row>
    <row r="77" spans="1:36" ht="12" customHeight="1">
      <c r="A77" s="66" t="s">
        <v>174</v>
      </c>
      <c r="B77" s="81" t="s">
        <v>175</v>
      </c>
      <c r="C77" s="85" t="s">
        <v>176</v>
      </c>
      <c r="D77" s="230">
        <v>8588245.0600000005</v>
      </c>
      <c r="E77" s="230">
        <v>1348932.5690000001</v>
      </c>
      <c r="F77" s="230">
        <v>1505257.2000000002</v>
      </c>
      <c r="G77" s="230">
        <v>22480</v>
      </c>
      <c r="H77" s="230">
        <v>795841.98</v>
      </c>
      <c r="I77" s="230">
        <v>164203114.29000002</v>
      </c>
      <c r="J77" s="230">
        <v>-1094.6600000000001</v>
      </c>
      <c r="K77" s="230">
        <v>0</v>
      </c>
      <c r="L77" s="230">
        <v>0</v>
      </c>
      <c r="M77" s="76">
        <v>176462776.43900004</v>
      </c>
      <c r="N77" s="230">
        <v>822985.82</v>
      </c>
      <c r="O77" s="263">
        <v>177285762.25900003</v>
      </c>
      <c r="P77" s="116" t="s">
        <v>1056</v>
      </c>
      <c r="Q77" s="78"/>
      <c r="R77" s="89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</row>
    <row r="78" spans="1:36" ht="12" customHeight="1">
      <c r="A78" s="66"/>
      <c r="B78" s="81" t="s">
        <v>177</v>
      </c>
      <c r="C78" s="85" t="s">
        <v>176</v>
      </c>
      <c r="D78" s="230">
        <v>563750</v>
      </c>
      <c r="E78" s="230">
        <v>0</v>
      </c>
      <c r="F78" s="230">
        <v>7200</v>
      </c>
      <c r="G78" s="230">
        <v>0</v>
      </c>
      <c r="H78" s="230">
        <v>0</v>
      </c>
      <c r="I78" s="230">
        <v>18525224.870000001</v>
      </c>
      <c r="J78" s="230">
        <v>0</v>
      </c>
      <c r="K78" s="230">
        <v>0</v>
      </c>
      <c r="L78" s="230">
        <v>0</v>
      </c>
      <c r="M78" s="76">
        <v>19096174.870000001</v>
      </c>
      <c r="N78" s="230">
        <v>0</v>
      </c>
      <c r="O78" s="263">
        <v>19096174.870000001</v>
      </c>
      <c r="P78" s="116" t="s">
        <v>1057</v>
      </c>
      <c r="Q78" s="78"/>
      <c r="R78" s="89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</row>
    <row r="79" spans="1:36" ht="12" customHeight="1">
      <c r="A79" s="66" t="s">
        <v>178</v>
      </c>
      <c r="B79" s="81" t="s">
        <v>179</v>
      </c>
      <c r="C79" s="85" t="s">
        <v>180</v>
      </c>
      <c r="D79" s="230">
        <v>636478.42000000016</v>
      </c>
      <c r="E79" s="230">
        <v>26806.460000000003</v>
      </c>
      <c r="F79" s="230">
        <v>2163.9699999999998</v>
      </c>
      <c r="G79" s="230">
        <v>0</v>
      </c>
      <c r="H79" s="230">
        <v>0</v>
      </c>
      <c r="I79" s="230">
        <v>1221340.92</v>
      </c>
      <c r="J79" s="230">
        <v>909.36</v>
      </c>
      <c r="K79" s="230">
        <v>0</v>
      </c>
      <c r="L79" s="230">
        <v>0</v>
      </c>
      <c r="M79" s="76">
        <v>1887699.1300000001</v>
      </c>
      <c r="N79" s="230">
        <v>0</v>
      </c>
      <c r="O79" s="263">
        <v>1887699.1300000001</v>
      </c>
      <c r="P79" s="116" t="s">
        <v>1058</v>
      </c>
      <c r="Q79" s="78"/>
      <c r="R79" s="89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</row>
    <row r="80" spans="1:36" ht="12" customHeight="1">
      <c r="A80" s="66" t="s">
        <v>181</v>
      </c>
      <c r="B80" s="81" t="s">
        <v>179</v>
      </c>
      <c r="C80" s="85" t="s">
        <v>182</v>
      </c>
      <c r="D80" s="230">
        <v>3658852.8200000003</v>
      </c>
      <c r="E80" s="230">
        <v>0</v>
      </c>
      <c r="F80" s="230">
        <v>0</v>
      </c>
      <c r="G80" s="230">
        <v>0</v>
      </c>
      <c r="H80" s="230">
        <v>0</v>
      </c>
      <c r="I80" s="230">
        <v>165103.70000000001</v>
      </c>
      <c r="J80" s="230">
        <v>0</v>
      </c>
      <c r="K80" s="230">
        <v>0</v>
      </c>
      <c r="L80" s="230">
        <v>0</v>
      </c>
      <c r="M80" s="76">
        <v>3823956.5200000005</v>
      </c>
      <c r="N80" s="230">
        <v>0</v>
      </c>
      <c r="O80" s="263">
        <v>3823956.5200000005</v>
      </c>
      <c r="P80" s="116" t="s">
        <v>1058</v>
      </c>
      <c r="Q80" s="78"/>
      <c r="R80" s="89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</row>
    <row r="81" spans="1:36" ht="12" customHeight="1">
      <c r="A81" s="66" t="s">
        <v>183</v>
      </c>
      <c r="B81" s="81" t="s">
        <v>179</v>
      </c>
      <c r="C81" s="85" t="s">
        <v>184</v>
      </c>
      <c r="D81" s="230">
        <v>-461945.86999999994</v>
      </c>
      <c r="E81" s="230">
        <v>0</v>
      </c>
      <c r="F81" s="230">
        <v>0</v>
      </c>
      <c r="G81" s="230">
        <v>0</v>
      </c>
      <c r="H81" s="230">
        <v>0</v>
      </c>
      <c r="I81" s="230">
        <v>3684.6099999997973</v>
      </c>
      <c r="J81" s="230">
        <v>0</v>
      </c>
      <c r="K81" s="230">
        <v>0</v>
      </c>
      <c r="L81" s="230">
        <v>0</v>
      </c>
      <c r="M81" s="76">
        <v>-458261.26000000013</v>
      </c>
      <c r="N81" s="230">
        <v>0</v>
      </c>
      <c r="O81" s="263">
        <v>-458261.26000000013</v>
      </c>
      <c r="P81" s="116" t="s">
        <v>1058</v>
      </c>
      <c r="Q81" s="78"/>
      <c r="R81" s="89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</row>
    <row r="82" spans="1:36" ht="12" customHeight="1">
      <c r="A82" s="66" t="s">
        <v>185</v>
      </c>
      <c r="B82" s="81" t="s">
        <v>186</v>
      </c>
      <c r="C82" s="85" t="s">
        <v>187</v>
      </c>
      <c r="D82" s="230">
        <v>493267.76</v>
      </c>
      <c r="E82" s="230">
        <v>0</v>
      </c>
      <c r="F82" s="230">
        <v>3500</v>
      </c>
      <c r="G82" s="230">
        <v>0</v>
      </c>
      <c r="H82" s="230">
        <v>31205.47</v>
      </c>
      <c r="I82" s="230">
        <v>23891.27</v>
      </c>
      <c r="J82" s="230">
        <v>0</v>
      </c>
      <c r="K82" s="230">
        <v>0</v>
      </c>
      <c r="L82" s="230">
        <v>0</v>
      </c>
      <c r="M82" s="76">
        <v>551864.5</v>
      </c>
      <c r="N82" s="230">
        <v>0</v>
      </c>
      <c r="O82" s="263">
        <v>551864.5</v>
      </c>
      <c r="P82" s="116" t="s">
        <v>201</v>
      </c>
      <c r="Q82" s="78"/>
      <c r="R82" s="89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</row>
    <row r="83" spans="1:36" ht="12" customHeight="1">
      <c r="A83" s="66" t="s">
        <v>188</v>
      </c>
      <c r="B83" s="81" t="s">
        <v>189</v>
      </c>
      <c r="C83" s="85" t="s">
        <v>190</v>
      </c>
      <c r="D83" s="230">
        <v>1693144.9699999993</v>
      </c>
      <c r="E83" s="230">
        <v>115664.94</v>
      </c>
      <c r="F83" s="230">
        <v>4437.0600000000004</v>
      </c>
      <c r="G83" s="230">
        <v>0</v>
      </c>
      <c r="H83" s="230">
        <v>0</v>
      </c>
      <c r="I83" s="230">
        <v>595672.1</v>
      </c>
      <c r="J83" s="230">
        <v>4016</v>
      </c>
      <c r="K83" s="230">
        <v>0</v>
      </c>
      <c r="L83" s="230">
        <v>0</v>
      </c>
      <c r="M83" s="76">
        <v>2412935.0699999994</v>
      </c>
      <c r="N83" s="230">
        <v>0</v>
      </c>
      <c r="O83" s="263">
        <v>2412935.0699999994</v>
      </c>
      <c r="P83" s="116" t="s">
        <v>1058</v>
      </c>
      <c r="Q83" s="78"/>
      <c r="R83" s="89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</row>
    <row r="84" spans="1:36" ht="12" customHeight="1">
      <c r="A84" s="66" t="s">
        <v>191</v>
      </c>
      <c r="B84" s="81" t="s">
        <v>192</v>
      </c>
      <c r="C84" s="85" t="s">
        <v>193</v>
      </c>
      <c r="D84" s="230">
        <v>924467.77999999758</v>
      </c>
      <c r="E84" s="230">
        <v>234340.88</v>
      </c>
      <c r="F84" s="230">
        <v>9507.2100000000009</v>
      </c>
      <c r="G84" s="230">
        <v>0</v>
      </c>
      <c r="H84" s="230">
        <v>0</v>
      </c>
      <c r="I84" s="230">
        <v>1030860.4099999997</v>
      </c>
      <c r="J84" s="230">
        <v>8596.52</v>
      </c>
      <c r="K84" s="230">
        <v>0</v>
      </c>
      <c r="L84" s="230">
        <v>0</v>
      </c>
      <c r="M84" s="76">
        <v>2207772.7999999975</v>
      </c>
      <c r="N84" s="230">
        <v>0</v>
      </c>
      <c r="O84" s="263">
        <v>2207772.7999999975</v>
      </c>
      <c r="P84" s="116" t="s">
        <v>1058</v>
      </c>
      <c r="Q84" s="78"/>
      <c r="R84" s="89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</row>
    <row r="85" spans="1:36" ht="12" customHeight="1">
      <c r="A85" s="66" t="s">
        <v>194</v>
      </c>
      <c r="B85" s="81" t="s">
        <v>195</v>
      </c>
      <c r="C85" s="85" t="s">
        <v>196</v>
      </c>
      <c r="D85" s="230">
        <v>8230936.6299999785</v>
      </c>
      <c r="E85" s="230">
        <v>306329.45</v>
      </c>
      <c r="F85" s="230">
        <v>16984.43</v>
      </c>
      <c r="G85" s="230">
        <v>0</v>
      </c>
      <c r="H85" s="230">
        <v>0</v>
      </c>
      <c r="I85" s="230">
        <v>2502957.9900000002</v>
      </c>
      <c r="J85" s="230">
        <v>8904.7199999999993</v>
      </c>
      <c r="K85" s="230">
        <v>0</v>
      </c>
      <c r="L85" s="230">
        <v>0</v>
      </c>
      <c r="M85" s="76">
        <v>11066113.219999978</v>
      </c>
      <c r="N85" s="230">
        <v>0</v>
      </c>
      <c r="O85" s="263">
        <v>11066113.219999978</v>
      </c>
      <c r="P85" s="116" t="s">
        <v>1058</v>
      </c>
      <c r="Q85" s="78"/>
      <c r="R85" s="89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</row>
    <row r="86" spans="1:36" ht="12" customHeight="1">
      <c r="A86" s="66" t="s">
        <v>197</v>
      </c>
      <c r="B86" s="81" t="s">
        <v>198</v>
      </c>
      <c r="C86" s="85" t="s">
        <v>199</v>
      </c>
      <c r="D86" s="230">
        <v>-1374152.0209999967</v>
      </c>
      <c r="E86" s="230">
        <v>369278.07000000007</v>
      </c>
      <c r="F86" s="230">
        <v>15831.029999999999</v>
      </c>
      <c r="G86" s="230">
        <v>0</v>
      </c>
      <c r="H86" s="230">
        <v>0</v>
      </c>
      <c r="I86" s="230">
        <v>2926218.9999999995</v>
      </c>
      <c r="J86" s="230">
        <v>7846.24</v>
      </c>
      <c r="K86" s="230">
        <v>0</v>
      </c>
      <c r="L86" s="230">
        <v>0</v>
      </c>
      <c r="M86" s="76">
        <v>1945022.3190000029</v>
      </c>
      <c r="N86" s="230">
        <v>0</v>
      </c>
      <c r="O86" s="263">
        <v>1945022.3190000029</v>
      </c>
      <c r="P86" s="116" t="s">
        <v>1058</v>
      </c>
      <c r="Q86" s="78"/>
      <c r="R86" s="89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</row>
    <row r="87" spans="1:36" ht="12" customHeight="1">
      <c r="A87" s="66" t="s">
        <v>200</v>
      </c>
      <c r="B87" s="81" t="s">
        <v>201</v>
      </c>
      <c r="C87" s="85" t="s">
        <v>202</v>
      </c>
      <c r="D87" s="230">
        <v>40857321.620000005</v>
      </c>
      <c r="E87" s="230">
        <v>8269889.4000000013</v>
      </c>
      <c r="F87" s="230">
        <v>1287625.7500000002</v>
      </c>
      <c r="G87" s="230">
        <v>1636747.82</v>
      </c>
      <c r="H87" s="230">
        <v>648386.56999999995</v>
      </c>
      <c r="I87" s="230">
        <v>3998652.0800000005</v>
      </c>
      <c r="J87" s="230">
        <v>29531446.040000003</v>
      </c>
      <c r="K87" s="230">
        <v>39072.270000000004</v>
      </c>
      <c r="L87" s="230">
        <v>70.56</v>
      </c>
      <c r="M87" s="76">
        <v>86269212.109999999</v>
      </c>
      <c r="N87" s="230">
        <v>130775.46</v>
      </c>
      <c r="O87" s="263">
        <v>86399987.569999993</v>
      </c>
      <c r="P87" s="116" t="s">
        <v>201</v>
      </c>
      <c r="Q87" s="78"/>
      <c r="R87" s="89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</row>
    <row r="88" spans="1:36" ht="12" customHeight="1">
      <c r="A88" s="66" t="s">
        <v>203</v>
      </c>
      <c r="B88" s="81" t="s">
        <v>204</v>
      </c>
      <c r="C88" s="85" t="s">
        <v>205</v>
      </c>
      <c r="D88" s="230">
        <v>52533539.82</v>
      </c>
      <c r="E88" s="230">
        <v>1637520.8</v>
      </c>
      <c r="F88" s="230">
        <v>186921.05</v>
      </c>
      <c r="G88" s="230">
        <v>4428.18</v>
      </c>
      <c r="H88" s="230">
        <v>0</v>
      </c>
      <c r="I88" s="230">
        <v>3799780.8</v>
      </c>
      <c r="J88" s="230">
        <v>31740.98</v>
      </c>
      <c r="K88" s="230">
        <v>0</v>
      </c>
      <c r="L88" s="230">
        <v>0</v>
      </c>
      <c r="M88" s="76">
        <v>58193931.629999988</v>
      </c>
      <c r="N88" s="230">
        <v>0</v>
      </c>
      <c r="O88" s="263">
        <v>58193931.629999988</v>
      </c>
      <c r="P88" s="116" t="s">
        <v>1058</v>
      </c>
      <c r="Q88" s="78"/>
      <c r="R88" s="89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</row>
    <row r="89" spans="1:36" ht="12" customHeight="1">
      <c r="A89" s="66" t="s">
        <v>206</v>
      </c>
      <c r="B89" s="81" t="s">
        <v>207</v>
      </c>
      <c r="C89" s="85" t="s">
        <v>208</v>
      </c>
      <c r="D89" s="230">
        <v>40194511.310000002</v>
      </c>
      <c r="E89" s="230">
        <v>266637.93</v>
      </c>
      <c r="F89" s="230">
        <v>26346</v>
      </c>
      <c r="G89" s="230">
        <v>0</v>
      </c>
      <c r="H89" s="230">
        <v>0</v>
      </c>
      <c r="I89" s="230">
        <v>0</v>
      </c>
      <c r="J89" s="230">
        <v>2987.57</v>
      </c>
      <c r="K89" s="230">
        <v>0</v>
      </c>
      <c r="L89" s="230">
        <v>0</v>
      </c>
      <c r="M89" s="76">
        <v>40490482.810000002</v>
      </c>
      <c r="N89" s="230">
        <v>0</v>
      </c>
      <c r="O89" s="263">
        <v>40490482.810000002</v>
      </c>
      <c r="P89" s="116" t="s">
        <v>1059</v>
      </c>
      <c r="Q89" s="78"/>
      <c r="R89" s="89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</row>
    <row r="90" spans="1:36" ht="12" customHeight="1">
      <c r="A90" s="66" t="s">
        <v>209</v>
      </c>
      <c r="B90" s="81" t="s">
        <v>210</v>
      </c>
      <c r="C90" s="85" t="s">
        <v>211</v>
      </c>
      <c r="D90" s="230">
        <v>175326357.43000004</v>
      </c>
      <c r="E90" s="230">
        <v>2897397.37</v>
      </c>
      <c r="F90" s="230">
        <v>451654.19</v>
      </c>
      <c r="G90" s="230">
        <v>0</v>
      </c>
      <c r="H90" s="230">
        <v>0</v>
      </c>
      <c r="I90" s="230">
        <v>301622.53000000003</v>
      </c>
      <c r="J90" s="230">
        <v>50016.76</v>
      </c>
      <c r="K90" s="230">
        <v>0</v>
      </c>
      <c r="L90" s="230">
        <v>0</v>
      </c>
      <c r="M90" s="76">
        <v>179027048.28000003</v>
      </c>
      <c r="N90" s="230">
        <v>0</v>
      </c>
      <c r="O90" s="263">
        <v>179027048.28000003</v>
      </c>
      <c r="P90" s="116" t="s">
        <v>1060</v>
      </c>
      <c r="Q90" s="78"/>
      <c r="R90" s="89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</row>
    <row r="91" spans="1:36" ht="12" customHeight="1">
      <c r="A91" s="66"/>
      <c r="B91" s="81" t="s">
        <v>998</v>
      </c>
      <c r="C91" s="85" t="s">
        <v>999</v>
      </c>
      <c r="D91" s="230">
        <v>2946837</v>
      </c>
      <c r="E91" s="230">
        <v>0</v>
      </c>
      <c r="F91" s="230">
        <v>0</v>
      </c>
      <c r="G91" s="230">
        <v>0</v>
      </c>
      <c r="H91" s="230">
        <v>0</v>
      </c>
      <c r="I91" s="230">
        <v>121252.5</v>
      </c>
      <c r="J91" s="230">
        <v>0</v>
      </c>
      <c r="K91" s="230">
        <v>0</v>
      </c>
      <c r="L91" s="230">
        <v>0</v>
      </c>
      <c r="M91" s="76">
        <v>3068089.5</v>
      </c>
      <c r="N91" s="230">
        <v>0</v>
      </c>
      <c r="O91" s="263">
        <v>3068089.5</v>
      </c>
      <c r="P91" s="116" t="s">
        <v>1061</v>
      </c>
      <c r="Q91" s="78"/>
      <c r="R91" s="89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</row>
    <row r="92" spans="1:36" ht="12" customHeight="1">
      <c r="A92" s="66" t="s">
        <v>212</v>
      </c>
      <c r="B92" s="81" t="s">
        <v>1000</v>
      </c>
      <c r="C92" s="85" t="s">
        <v>213</v>
      </c>
      <c r="D92" s="230">
        <v>59544979.170000002</v>
      </c>
      <c r="E92" s="230">
        <v>0</v>
      </c>
      <c r="F92" s="230">
        <v>0</v>
      </c>
      <c r="G92" s="230">
        <v>0</v>
      </c>
      <c r="H92" s="230">
        <v>0</v>
      </c>
      <c r="I92" s="230">
        <v>0</v>
      </c>
      <c r="J92" s="230">
        <v>0</v>
      </c>
      <c r="K92" s="230">
        <v>0</v>
      </c>
      <c r="L92" s="230">
        <v>0</v>
      </c>
      <c r="M92" s="76">
        <v>59544979.170000002</v>
      </c>
      <c r="N92" s="230">
        <v>0</v>
      </c>
      <c r="O92" s="263">
        <v>59544979.170000002</v>
      </c>
      <c r="P92" s="116" t="s">
        <v>1061</v>
      </c>
      <c r="Q92" s="78"/>
      <c r="R92" s="89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</row>
    <row r="93" spans="1:36" ht="12" customHeight="1">
      <c r="A93" s="66"/>
      <c r="B93" s="81" t="s">
        <v>214</v>
      </c>
      <c r="C93" s="85" t="s">
        <v>215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76">
        <v>0</v>
      </c>
      <c r="N93" s="230">
        <v>0</v>
      </c>
      <c r="O93" s="263">
        <v>0</v>
      </c>
      <c r="P93" s="116" t="s">
        <v>1062</v>
      </c>
      <c r="Q93" s="78"/>
      <c r="R93" s="89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</row>
    <row r="94" spans="1:36" ht="12" customHeight="1">
      <c r="A94" s="66"/>
      <c r="B94" s="81" t="s">
        <v>216</v>
      </c>
      <c r="C94" s="85" t="s">
        <v>217</v>
      </c>
      <c r="D94" s="230">
        <v>155914.32</v>
      </c>
      <c r="E94" s="230">
        <v>0</v>
      </c>
      <c r="F94" s="230">
        <v>0</v>
      </c>
      <c r="G94" s="230">
        <v>0</v>
      </c>
      <c r="H94" s="230">
        <v>0</v>
      </c>
      <c r="I94" s="230">
        <v>0</v>
      </c>
      <c r="J94" s="230">
        <v>0</v>
      </c>
      <c r="K94" s="230">
        <v>0</v>
      </c>
      <c r="L94" s="230">
        <v>0</v>
      </c>
      <c r="M94" s="76">
        <v>155914.32</v>
      </c>
      <c r="N94" s="230">
        <v>0</v>
      </c>
      <c r="O94" s="263">
        <v>155914.32</v>
      </c>
      <c r="P94" s="116" t="s">
        <v>1063</v>
      </c>
      <c r="Q94" s="78"/>
      <c r="R94" s="89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</row>
    <row r="95" spans="1:36" ht="12" customHeight="1">
      <c r="A95" s="66"/>
      <c r="B95" s="81" t="s">
        <v>218</v>
      </c>
      <c r="C95" s="85" t="s">
        <v>219</v>
      </c>
      <c r="D95" s="230">
        <v>928785480.04999995</v>
      </c>
      <c r="E95" s="230">
        <v>0</v>
      </c>
      <c r="F95" s="230">
        <v>0</v>
      </c>
      <c r="G95" s="230">
        <v>0</v>
      </c>
      <c r="H95" s="230">
        <v>0</v>
      </c>
      <c r="I95" s="230">
        <v>0</v>
      </c>
      <c r="J95" s="230">
        <v>0</v>
      </c>
      <c r="K95" s="230">
        <v>0</v>
      </c>
      <c r="L95" s="230">
        <v>0</v>
      </c>
      <c r="M95" s="76">
        <v>928785480.04999995</v>
      </c>
      <c r="N95" s="230">
        <v>0</v>
      </c>
      <c r="O95" s="263">
        <v>928785480.04999995</v>
      </c>
      <c r="P95" s="116" t="s">
        <v>1064</v>
      </c>
      <c r="Q95" s="78"/>
      <c r="R95" s="89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</row>
    <row r="96" spans="1:36" ht="12" customHeight="1">
      <c r="A96" s="66"/>
      <c r="B96" s="81" t="s">
        <v>220</v>
      </c>
      <c r="C96" s="85" t="s">
        <v>221</v>
      </c>
      <c r="D96" s="230">
        <v>492148560.04000002</v>
      </c>
      <c r="E96" s="230">
        <v>0</v>
      </c>
      <c r="F96" s="230">
        <v>0</v>
      </c>
      <c r="G96" s="230">
        <v>0</v>
      </c>
      <c r="H96" s="230">
        <v>0</v>
      </c>
      <c r="I96" s="230">
        <v>0</v>
      </c>
      <c r="J96" s="230">
        <v>0</v>
      </c>
      <c r="K96" s="230">
        <v>0</v>
      </c>
      <c r="L96" s="230">
        <v>0</v>
      </c>
      <c r="M96" s="76">
        <v>492148560.04000002</v>
      </c>
      <c r="N96" s="230">
        <v>0</v>
      </c>
      <c r="O96" s="263">
        <v>492148560.04000002</v>
      </c>
      <c r="P96" s="116" t="s">
        <v>1065</v>
      </c>
      <c r="Q96" s="78"/>
      <c r="R96" s="89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</row>
    <row r="97" spans="1:36" ht="12" customHeight="1">
      <c r="A97" s="66" t="s">
        <v>222</v>
      </c>
      <c r="B97" s="81" t="s">
        <v>223</v>
      </c>
      <c r="C97" s="85" t="s">
        <v>224</v>
      </c>
      <c r="D97" s="230">
        <v>82573426.649999991</v>
      </c>
      <c r="E97" s="230">
        <v>1404357.0999999999</v>
      </c>
      <c r="F97" s="230">
        <v>523290.68000000005</v>
      </c>
      <c r="G97" s="230">
        <v>9437564.7399999984</v>
      </c>
      <c r="H97" s="230">
        <v>39010.559999999998</v>
      </c>
      <c r="I97" s="230">
        <v>53459.05</v>
      </c>
      <c r="J97" s="230">
        <v>1519627.11</v>
      </c>
      <c r="K97" s="230">
        <v>0</v>
      </c>
      <c r="L97" s="230">
        <v>0</v>
      </c>
      <c r="M97" s="76">
        <v>95550735.889999986</v>
      </c>
      <c r="N97" s="230">
        <v>0</v>
      </c>
      <c r="O97" s="263">
        <v>95550735.889999986</v>
      </c>
      <c r="P97" s="116" t="s">
        <v>201</v>
      </c>
      <c r="Q97" s="78"/>
      <c r="R97" s="89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</row>
    <row r="98" spans="1:36" ht="12" customHeight="1">
      <c r="A98" s="66"/>
      <c r="B98" s="81" t="s">
        <v>225</v>
      </c>
      <c r="C98" s="85" t="s">
        <v>226</v>
      </c>
      <c r="D98" s="230">
        <v>0</v>
      </c>
      <c r="E98" s="230">
        <v>0</v>
      </c>
      <c r="F98" s="230">
        <v>0</v>
      </c>
      <c r="G98" s="230">
        <v>0</v>
      </c>
      <c r="H98" s="230">
        <v>0</v>
      </c>
      <c r="I98" s="230">
        <v>0</v>
      </c>
      <c r="J98" s="230">
        <v>0</v>
      </c>
      <c r="K98" s="230">
        <v>0</v>
      </c>
      <c r="L98" s="230">
        <v>0</v>
      </c>
      <c r="M98" s="76">
        <v>0</v>
      </c>
      <c r="N98" s="230">
        <v>0</v>
      </c>
      <c r="O98" s="263">
        <v>0</v>
      </c>
      <c r="P98" s="116" t="s">
        <v>1066</v>
      </c>
      <c r="Q98" s="78"/>
      <c r="R98" s="89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</row>
    <row r="99" spans="1:36" ht="12" customHeight="1">
      <c r="A99" s="66"/>
      <c r="B99" s="81" t="s">
        <v>227</v>
      </c>
      <c r="C99" s="85" t="s">
        <v>228</v>
      </c>
      <c r="D99" s="230">
        <v>0</v>
      </c>
      <c r="E99" s="230">
        <v>0</v>
      </c>
      <c r="F99" s="230">
        <v>0</v>
      </c>
      <c r="G99" s="230">
        <v>0</v>
      </c>
      <c r="H99" s="230">
        <v>0</v>
      </c>
      <c r="I99" s="230">
        <v>0</v>
      </c>
      <c r="J99" s="230">
        <v>0</v>
      </c>
      <c r="K99" s="230">
        <v>0</v>
      </c>
      <c r="L99" s="230">
        <v>0</v>
      </c>
      <c r="M99" s="76">
        <v>0</v>
      </c>
      <c r="N99" s="230">
        <v>0</v>
      </c>
      <c r="O99" s="263">
        <v>0</v>
      </c>
      <c r="P99" s="116" t="s">
        <v>1067</v>
      </c>
      <c r="Q99" s="78"/>
      <c r="R99" s="89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</row>
    <row r="100" spans="1:36" ht="12" customHeight="1">
      <c r="A100" s="66" t="s">
        <v>229</v>
      </c>
      <c r="B100" s="81" t="s">
        <v>230</v>
      </c>
      <c r="C100" s="85" t="s">
        <v>231</v>
      </c>
      <c r="D100" s="230">
        <v>89669.510000000009</v>
      </c>
      <c r="E100" s="230">
        <v>95026.52</v>
      </c>
      <c r="F100" s="230">
        <v>1544</v>
      </c>
      <c r="G100" s="230">
        <v>0</v>
      </c>
      <c r="H100" s="230">
        <v>0</v>
      </c>
      <c r="I100" s="230">
        <v>12</v>
      </c>
      <c r="J100" s="230">
        <v>10451296.299999999</v>
      </c>
      <c r="K100" s="230">
        <v>0</v>
      </c>
      <c r="L100" s="230">
        <v>625714.68999999994</v>
      </c>
      <c r="M100" s="76">
        <v>11263263.019999998</v>
      </c>
      <c r="N100" s="230">
        <v>0</v>
      </c>
      <c r="O100" s="263">
        <v>11263263.019999998</v>
      </c>
      <c r="P100" s="116" t="s">
        <v>230</v>
      </c>
      <c r="Q100" s="78"/>
      <c r="R100" s="89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</row>
    <row r="101" spans="1:36" ht="12" customHeight="1">
      <c r="A101" s="66" t="s">
        <v>232</v>
      </c>
      <c r="B101" s="81" t="s">
        <v>233</v>
      </c>
      <c r="C101" s="85" t="s">
        <v>234</v>
      </c>
      <c r="D101" s="230">
        <v>19613.989999999998</v>
      </c>
      <c r="E101" s="230">
        <v>1307.21</v>
      </c>
      <c r="F101" s="230">
        <v>60974.590000000004</v>
      </c>
      <c r="G101" s="230">
        <v>0</v>
      </c>
      <c r="H101" s="230">
        <v>0</v>
      </c>
      <c r="I101" s="230">
        <v>8971.26</v>
      </c>
      <c r="J101" s="230">
        <v>175</v>
      </c>
      <c r="K101" s="230">
        <v>0</v>
      </c>
      <c r="L101" s="230">
        <v>0</v>
      </c>
      <c r="M101" s="76">
        <v>91042.05</v>
      </c>
      <c r="N101" s="230">
        <v>0</v>
      </c>
      <c r="O101" s="263">
        <v>91042.05</v>
      </c>
      <c r="P101" s="116" t="s">
        <v>201</v>
      </c>
      <c r="Q101" s="78"/>
      <c r="R101" s="89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</row>
    <row r="102" spans="1:36" ht="12" customHeight="1">
      <c r="A102" s="66" t="s">
        <v>235</v>
      </c>
      <c r="B102" s="81" t="s">
        <v>236</v>
      </c>
      <c r="C102" s="85" t="s">
        <v>237</v>
      </c>
      <c r="D102" s="230">
        <v>16293103.1</v>
      </c>
      <c r="E102" s="230">
        <v>0</v>
      </c>
      <c r="F102" s="230">
        <v>0</v>
      </c>
      <c r="G102" s="230">
        <v>0</v>
      </c>
      <c r="H102" s="230">
        <v>0</v>
      </c>
      <c r="I102" s="230">
        <v>0</v>
      </c>
      <c r="J102" s="230">
        <v>0</v>
      </c>
      <c r="K102" s="230">
        <v>0</v>
      </c>
      <c r="L102" s="230">
        <v>0</v>
      </c>
      <c r="M102" s="76">
        <v>16293103.1</v>
      </c>
      <c r="N102" s="230">
        <v>0</v>
      </c>
      <c r="O102" s="263">
        <v>16293103.1</v>
      </c>
      <c r="P102" s="116" t="s">
        <v>236</v>
      </c>
      <c r="Q102" s="78"/>
      <c r="R102" s="89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</row>
    <row r="103" spans="1:36" ht="12" customHeight="1">
      <c r="A103" s="66" t="s">
        <v>238</v>
      </c>
      <c r="B103" s="81" t="s">
        <v>239</v>
      </c>
      <c r="C103" s="85" t="s">
        <v>240</v>
      </c>
      <c r="D103" s="230">
        <v>0</v>
      </c>
      <c r="E103" s="230">
        <v>0</v>
      </c>
      <c r="F103" s="230">
        <v>0</v>
      </c>
      <c r="G103" s="230">
        <v>0</v>
      </c>
      <c r="H103" s="230">
        <v>258077.07</v>
      </c>
      <c r="I103" s="230">
        <v>0</v>
      </c>
      <c r="J103" s="230">
        <v>0</v>
      </c>
      <c r="K103" s="230">
        <v>0</v>
      </c>
      <c r="L103" s="230">
        <v>0</v>
      </c>
      <c r="M103" s="76">
        <v>258077.07</v>
      </c>
      <c r="N103" s="230">
        <v>0</v>
      </c>
      <c r="O103" s="263">
        <v>258077.07</v>
      </c>
      <c r="P103" s="116" t="s">
        <v>201</v>
      </c>
      <c r="Q103" s="78"/>
      <c r="R103" s="89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</row>
    <row r="104" spans="1:36" ht="12" customHeight="1">
      <c r="A104" s="66" t="s">
        <v>241</v>
      </c>
      <c r="B104" s="81" t="s">
        <v>242</v>
      </c>
      <c r="C104" s="85" t="s">
        <v>243</v>
      </c>
      <c r="D104" s="230">
        <v>370131.56</v>
      </c>
      <c r="E104" s="230">
        <v>26517.08</v>
      </c>
      <c r="F104" s="230">
        <v>37284</v>
      </c>
      <c r="G104" s="230">
        <v>0</v>
      </c>
      <c r="H104" s="230">
        <v>0</v>
      </c>
      <c r="I104" s="230">
        <v>13506.01</v>
      </c>
      <c r="J104" s="230">
        <v>2518</v>
      </c>
      <c r="K104" s="230">
        <v>0</v>
      </c>
      <c r="L104" s="230">
        <v>0</v>
      </c>
      <c r="M104" s="76">
        <v>449956.65</v>
      </c>
      <c r="N104" s="230">
        <v>0</v>
      </c>
      <c r="O104" s="263">
        <v>449956.65</v>
      </c>
      <c r="P104" s="116" t="s">
        <v>1056</v>
      </c>
      <c r="Q104" s="78"/>
      <c r="R104" s="89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</row>
    <row r="105" spans="1:36" ht="12" customHeight="1">
      <c r="A105" s="66" t="s">
        <v>244</v>
      </c>
      <c r="B105" s="81" t="s">
        <v>245</v>
      </c>
      <c r="C105" s="85" t="s">
        <v>246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76">
        <v>0</v>
      </c>
      <c r="N105" s="230">
        <v>0</v>
      </c>
      <c r="O105" s="263">
        <v>0</v>
      </c>
      <c r="P105" s="116" t="s">
        <v>201</v>
      </c>
      <c r="Q105" s="78"/>
      <c r="R105" s="89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</row>
    <row r="106" spans="1:36" ht="12" customHeight="1">
      <c r="A106" s="66" t="s">
        <v>247</v>
      </c>
      <c r="B106" s="81" t="s">
        <v>248</v>
      </c>
      <c r="C106" s="85" t="s">
        <v>249</v>
      </c>
      <c r="D106" s="230">
        <v>0</v>
      </c>
      <c r="E106" s="230">
        <v>0</v>
      </c>
      <c r="F106" s="230">
        <v>0</v>
      </c>
      <c r="G106" s="230">
        <v>0</v>
      </c>
      <c r="H106" s="230">
        <v>0</v>
      </c>
      <c r="I106" s="230">
        <v>0</v>
      </c>
      <c r="J106" s="230">
        <v>125000</v>
      </c>
      <c r="K106" s="230">
        <v>0</v>
      </c>
      <c r="L106" s="230">
        <v>8271494.7999999998</v>
      </c>
      <c r="M106" s="76">
        <v>8396494.8000000007</v>
      </c>
      <c r="N106" s="230">
        <v>0</v>
      </c>
      <c r="O106" s="263">
        <v>8396494.8000000007</v>
      </c>
      <c r="P106" s="116" t="s">
        <v>248</v>
      </c>
      <c r="Q106" s="78"/>
      <c r="R106" s="89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</row>
    <row r="107" spans="1:36" ht="12" customHeight="1">
      <c r="A107" s="66" t="s">
        <v>250</v>
      </c>
      <c r="B107" s="81" t="s">
        <v>251</v>
      </c>
      <c r="C107" s="85" t="s">
        <v>252</v>
      </c>
      <c r="D107" s="230">
        <v>0</v>
      </c>
      <c r="E107" s="230">
        <v>0</v>
      </c>
      <c r="F107" s="230">
        <v>0</v>
      </c>
      <c r="G107" s="230">
        <v>0</v>
      </c>
      <c r="H107" s="230">
        <v>0</v>
      </c>
      <c r="I107" s="230">
        <v>0</v>
      </c>
      <c r="J107" s="230">
        <v>734000</v>
      </c>
      <c r="K107" s="230">
        <v>0</v>
      </c>
      <c r="L107" s="230">
        <v>43419202.620000005</v>
      </c>
      <c r="M107" s="76">
        <v>44153202.620000005</v>
      </c>
      <c r="N107" s="230">
        <v>0</v>
      </c>
      <c r="O107" s="263">
        <v>44153202.620000005</v>
      </c>
      <c r="P107" s="116" t="s">
        <v>1068</v>
      </c>
      <c r="Q107" s="78"/>
      <c r="R107" s="89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</row>
    <row r="108" spans="1:36" ht="12" customHeight="1">
      <c r="A108" s="66" t="s">
        <v>253</v>
      </c>
      <c r="B108" s="81" t="s">
        <v>254</v>
      </c>
      <c r="C108" s="85" t="s">
        <v>255</v>
      </c>
      <c r="D108" s="230">
        <v>0</v>
      </c>
      <c r="E108" s="230">
        <v>0</v>
      </c>
      <c r="F108" s="230">
        <v>0</v>
      </c>
      <c r="G108" s="230">
        <v>0</v>
      </c>
      <c r="H108" s="230">
        <v>0</v>
      </c>
      <c r="I108" s="230">
        <v>0</v>
      </c>
      <c r="J108" s="230">
        <v>487349.72</v>
      </c>
      <c r="K108" s="230">
        <v>0</v>
      </c>
      <c r="L108" s="230">
        <v>4767653.1100000003</v>
      </c>
      <c r="M108" s="76">
        <v>5255002.83</v>
      </c>
      <c r="N108" s="230">
        <v>0</v>
      </c>
      <c r="O108" s="263">
        <v>5255002.83</v>
      </c>
      <c r="P108" s="116" t="s">
        <v>1069</v>
      </c>
      <c r="Q108" s="78"/>
      <c r="R108" s="89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</row>
    <row r="109" spans="1:36" ht="12" customHeight="1">
      <c r="A109" s="66" t="s">
        <v>256</v>
      </c>
      <c r="B109" s="81" t="s">
        <v>257</v>
      </c>
      <c r="C109" s="85" t="s">
        <v>258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14784085.529999999</v>
      </c>
      <c r="K109" s="230">
        <v>0</v>
      </c>
      <c r="L109" s="230">
        <v>22325368.43</v>
      </c>
      <c r="M109" s="76">
        <v>37109453.960000001</v>
      </c>
      <c r="N109" s="230">
        <v>0</v>
      </c>
      <c r="O109" s="263">
        <v>37109453.960000001</v>
      </c>
      <c r="P109" s="116" t="s">
        <v>1070</v>
      </c>
      <c r="Q109" s="78"/>
      <c r="R109" s="89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</row>
    <row r="110" spans="1:36" ht="12" customHeight="1">
      <c r="A110" s="66" t="s">
        <v>259</v>
      </c>
      <c r="B110" s="81" t="s">
        <v>260</v>
      </c>
      <c r="C110" s="85" t="s">
        <v>261</v>
      </c>
      <c r="D110" s="230">
        <v>0</v>
      </c>
      <c r="E110" s="230">
        <v>0</v>
      </c>
      <c r="F110" s="230">
        <v>176939.77</v>
      </c>
      <c r="G110" s="230">
        <v>0</v>
      </c>
      <c r="H110" s="230">
        <v>0</v>
      </c>
      <c r="I110" s="230">
        <v>0</v>
      </c>
      <c r="J110" s="230">
        <v>0</v>
      </c>
      <c r="K110" s="230">
        <v>122422.11</v>
      </c>
      <c r="L110" s="230">
        <v>100205.75</v>
      </c>
      <c r="M110" s="76">
        <v>399567.63</v>
      </c>
      <c r="N110" s="230">
        <v>0</v>
      </c>
      <c r="O110" s="263">
        <v>399567.63</v>
      </c>
      <c r="P110" s="116" t="s">
        <v>1071</v>
      </c>
      <c r="Q110" s="78"/>
      <c r="R110" s="89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</row>
    <row r="111" spans="1:36" ht="12" customHeight="1">
      <c r="A111" s="66" t="s">
        <v>262</v>
      </c>
      <c r="B111" s="81" t="s">
        <v>263</v>
      </c>
      <c r="C111" s="85" t="s">
        <v>264</v>
      </c>
      <c r="D111" s="230">
        <v>0</v>
      </c>
      <c r="E111" s="230">
        <v>0</v>
      </c>
      <c r="F111" s="230">
        <v>0</v>
      </c>
      <c r="G111" s="230">
        <v>0</v>
      </c>
      <c r="H111" s="230">
        <v>0</v>
      </c>
      <c r="I111" s="230">
        <v>0</v>
      </c>
      <c r="J111" s="230">
        <v>0</v>
      </c>
      <c r="K111" s="230">
        <v>122142.91</v>
      </c>
      <c r="L111" s="230">
        <v>0</v>
      </c>
      <c r="M111" s="76">
        <v>122142.91</v>
      </c>
      <c r="N111" s="230">
        <v>0</v>
      </c>
      <c r="O111" s="263">
        <v>122142.91</v>
      </c>
      <c r="P111" s="116" t="s">
        <v>1072</v>
      </c>
      <c r="Q111" s="78"/>
      <c r="R111" s="89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</row>
    <row r="112" spans="1:36" ht="12" customHeight="1">
      <c r="A112" s="66" t="s">
        <v>265</v>
      </c>
      <c r="B112" s="81" t="s">
        <v>266</v>
      </c>
      <c r="C112" s="85" t="s">
        <v>267</v>
      </c>
      <c r="D112" s="230">
        <v>0</v>
      </c>
      <c r="E112" s="230">
        <v>0</v>
      </c>
      <c r="F112" s="230">
        <v>0</v>
      </c>
      <c r="G112" s="230">
        <v>0</v>
      </c>
      <c r="H112" s="230">
        <v>0</v>
      </c>
      <c r="I112" s="230">
        <v>0</v>
      </c>
      <c r="J112" s="230">
        <v>0</v>
      </c>
      <c r="K112" s="230">
        <v>0</v>
      </c>
      <c r="L112" s="230">
        <v>909332.85000000009</v>
      </c>
      <c r="M112" s="76">
        <v>909332.85000000009</v>
      </c>
      <c r="N112" s="230">
        <v>0</v>
      </c>
      <c r="O112" s="263">
        <v>909332.85000000009</v>
      </c>
      <c r="P112" s="116" t="s">
        <v>1073</v>
      </c>
      <c r="Q112" s="78"/>
      <c r="R112" s="89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</row>
    <row r="113" spans="1:36" ht="12" customHeight="1">
      <c r="A113" s="66" t="s">
        <v>268</v>
      </c>
      <c r="B113" s="81" t="s">
        <v>269</v>
      </c>
      <c r="C113" s="85" t="s">
        <v>270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12653934.719999999</v>
      </c>
      <c r="M113" s="76">
        <v>12653934.719999999</v>
      </c>
      <c r="N113" s="230">
        <v>0</v>
      </c>
      <c r="O113" s="263">
        <v>12653934.719999999</v>
      </c>
      <c r="P113" s="116" t="s">
        <v>1074</v>
      </c>
      <c r="Q113" s="78"/>
      <c r="R113" s="89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</row>
    <row r="114" spans="1:36" ht="12" customHeight="1">
      <c r="A114" s="66" t="s">
        <v>271</v>
      </c>
      <c r="B114" s="81" t="s">
        <v>272</v>
      </c>
      <c r="C114" s="85" t="s">
        <v>273</v>
      </c>
      <c r="D114" s="230">
        <v>715765.26800000004</v>
      </c>
      <c r="E114" s="230">
        <v>0</v>
      </c>
      <c r="F114" s="230">
        <v>33270.44</v>
      </c>
      <c r="G114" s="230">
        <v>0</v>
      </c>
      <c r="H114" s="230">
        <v>0</v>
      </c>
      <c r="I114" s="230">
        <v>0</v>
      </c>
      <c r="J114" s="230">
        <v>0</v>
      </c>
      <c r="K114" s="230">
        <v>0</v>
      </c>
      <c r="L114" s="230">
        <v>0</v>
      </c>
      <c r="M114" s="76">
        <v>749035.7080000001</v>
      </c>
      <c r="N114" s="230">
        <v>0</v>
      </c>
      <c r="O114" s="263">
        <v>749035.7080000001</v>
      </c>
      <c r="P114" s="116" t="s">
        <v>1075</v>
      </c>
      <c r="Q114" s="78"/>
      <c r="R114" s="89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</row>
    <row r="115" spans="1:36" ht="12" customHeight="1">
      <c r="A115" s="66" t="s">
        <v>274</v>
      </c>
      <c r="B115" s="81" t="s">
        <v>275</v>
      </c>
      <c r="C115" s="85" t="s">
        <v>276</v>
      </c>
      <c r="D115" s="230">
        <v>776044.89999999991</v>
      </c>
      <c r="E115" s="230">
        <v>0</v>
      </c>
      <c r="F115" s="230">
        <v>0</v>
      </c>
      <c r="G115" s="230">
        <v>0</v>
      </c>
      <c r="H115" s="230">
        <v>0</v>
      </c>
      <c r="I115" s="230">
        <v>0</v>
      </c>
      <c r="J115" s="230">
        <v>0</v>
      </c>
      <c r="K115" s="230">
        <v>0</v>
      </c>
      <c r="L115" s="230">
        <v>0</v>
      </c>
      <c r="M115" s="76">
        <v>776044.89999999991</v>
      </c>
      <c r="N115" s="230">
        <v>0</v>
      </c>
      <c r="O115" s="263">
        <v>776044.89999999991</v>
      </c>
      <c r="P115" s="116" t="s">
        <v>1076</v>
      </c>
      <c r="Q115" s="78"/>
      <c r="R115" s="89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</row>
    <row r="116" spans="1:36" ht="12" customHeight="1">
      <c r="A116" s="66" t="s">
        <v>277</v>
      </c>
      <c r="B116" s="231" t="s">
        <v>1166</v>
      </c>
      <c r="C116" s="232" t="s">
        <v>278</v>
      </c>
      <c r="D116" s="230">
        <v>57331.83</v>
      </c>
      <c r="E116" s="230">
        <v>0</v>
      </c>
      <c r="F116" s="230">
        <v>0</v>
      </c>
      <c r="G116" s="230">
        <v>0</v>
      </c>
      <c r="H116" s="230">
        <v>0</v>
      </c>
      <c r="I116" s="230">
        <v>0</v>
      </c>
      <c r="J116" s="230">
        <v>-36800.299999999988</v>
      </c>
      <c r="K116" s="230">
        <v>0</v>
      </c>
      <c r="L116" s="230">
        <v>8227792.7200000016</v>
      </c>
      <c r="M116" s="76">
        <v>8248324.2500000019</v>
      </c>
      <c r="N116" s="230">
        <v>0</v>
      </c>
      <c r="O116" s="263">
        <v>8248324.2500000019</v>
      </c>
      <c r="P116" s="116" t="s">
        <v>1077</v>
      </c>
      <c r="Q116" s="78"/>
      <c r="R116" s="89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</row>
    <row r="117" spans="1:36" ht="12" customHeight="1">
      <c r="A117" s="66" t="s">
        <v>279</v>
      </c>
      <c r="B117" s="231" t="s">
        <v>1167</v>
      </c>
      <c r="C117" s="232" t="s">
        <v>280</v>
      </c>
      <c r="D117" s="230">
        <v>88243.72</v>
      </c>
      <c r="E117" s="230">
        <v>0.32</v>
      </c>
      <c r="F117" s="230">
        <v>0</v>
      </c>
      <c r="G117" s="230">
        <v>0</v>
      </c>
      <c r="H117" s="230">
        <v>0</v>
      </c>
      <c r="I117" s="230">
        <v>0</v>
      </c>
      <c r="J117" s="230">
        <v>-938256.96</v>
      </c>
      <c r="K117" s="230">
        <v>0</v>
      </c>
      <c r="L117" s="230">
        <v>44932870.5</v>
      </c>
      <c r="M117" s="76">
        <v>44082857.579999998</v>
      </c>
      <c r="N117" s="230">
        <v>0</v>
      </c>
      <c r="O117" s="263">
        <v>44082857.579999998</v>
      </c>
      <c r="P117" s="116" t="s">
        <v>1078</v>
      </c>
      <c r="Q117" s="78"/>
      <c r="R117" s="89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</row>
    <row r="118" spans="1:36" ht="12" customHeight="1">
      <c r="A118" s="66"/>
      <c r="B118" s="81" t="s">
        <v>1009</v>
      </c>
      <c r="C118" s="85" t="s">
        <v>1010</v>
      </c>
      <c r="D118" s="230">
        <v>0</v>
      </c>
      <c r="E118" s="230">
        <v>0</v>
      </c>
      <c r="F118" s="230">
        <v>0</v>
      </c>
      <c r="G118" s="230">
        <v>0</v>
      </c>
      <c r="H118" s="230">
        <v>0</v>
      </c>
      <c r="I118" s="230">
        <v>0</v>
      </c>
      <c r="J118" s="230">
        <v>0</v>
      </c>
      <c r="K118" s="230">
        <v>0</v>
      </c>
      <c r="L118" s="230">
        <v>0</v>
      </c>
      <c r="M118" s="76">
        <v>0</v>
      </c>
      <c r="N118" s="230">
        <v>0</v>
      </c>
      <c r="O118" s="263">
        <v>0</v>
      </c>
      <c r="P118" s="116" t="s">
        <v>1079</v>
      </c>
      <c r="Q118" s="78"/>
      <c r="R118" s="89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</row>
    <row r="119" spans="1:36" ht="12" customHeight="1">
      <c r="A119" s="66"/>
      <c r="B119" s="81" t="s">
        <v>1011</v>
      </c>
      <c r="C119" s="85" t="s">
        <v>1012</v>
      </c>
      <c r="D119" s="230">
        <v>0</v>
      </c>
      <c r="E119" s="230">
        <v>0</v>
      </c>
      <c r="F119" s="230">
        <v>0</v>
      </c>
      <c r="G119" s="230">
        <v>0</v>
      </c>
      <c r="H119" s="230">
        <v>0</v>
      </c>
      <c r="I119" s="230">
        <v>0</v>
      </c>
      <c r="J119" s="230">
        <v>0</v>
      </c>
      <c r="K119" s="230">
        <v>0</v>
      </c>
      <c r="L119" s="230">
        <v>0</v>
      </c>
      <c r="M119" s="76">
        <v>0</v>
      </c>
      <c r="N119" s="230">
        <v>0</v>
      </c>
      <c r="O119" s="263">
        <v>0</v>
      </c>
      <c r="P119" s="116" t="s">
        <v>1080</v>
      </c>
      <c r="Q119" s="78"/>
      <c r="R119" s="89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</row>
    <row r="120" spans="1:36" ht="12" customHeight="1">
      <c r="A120" s="66"/>
      <c r="B120" s="269" t="s">
        <v>1208</v>
      </c>
      <c r="C120" s="270" t="s">
        <v>1209</v>
      </c>
      <c r="D120" s="230">
        <v>0</v>
      </c>
      <c r="E120" s="230">
        <v>0</v>
      </c>
      <c r="F120" s="230">
        <v>0</v>
      </c>
      <c r="G120" s="230">
        <v>0</v>
      </c>
      <c r="H120" s="230">
        <v>0</v>
      </c>
      <c r="I120" s="230">
        <v>0</v>
      </c>
      <c r="J120" s="230">
        <v>0</v>
      </c>
      <c r="K120" s="230">
        <v>0</v>
      </c>
      <c r="L120" s="230">
        <v>7216741.2599999998</v>
      </c>
      <c r="M120" s="76">
        <v>7216741.2599999998</v>
      </c>
      <c r="N120" s="230">
        <v>0</v>
      </c>
      <c r="O120" s="263">
        <v>7216741.2599999998</v>
      </c>
      <c r="P120" s="273" t="s">
        <v>1208</v>
      </c>
      <c r="Q120" s="78"/>
      <c r="R120" s="89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</row>
    <row r="121" spans="1:36" ht="12" customHeight="1">
      <c r="A121" s="66"/>
      <c r="B121" s="269" t="s">
        <v>1210</v>
      </c>
      <c r="C121" s="270" t="s">
        <v>1211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29215501.259999998</v>
      </c>
      <c r="M121" s="76">
        <v>29215501.259999998</v>
      </c>
      <c r="N121" s="230">
        <v>0</v>
      </c>
      <c r="O121" s="263">
        <v>29215501.259999998</v>
      </c>
      <c r="P121" s="273" t="s">
        <v>1210</v>
      </c>
      <c r="Q121" s="78"/>
      <c r="R121" s="89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</row>
    <row r="122" spans="1:36" ht="12" customHeight="1">
      <c r="A122" s="66" t="s">
        <v>281</v>
      </c>
      <c r="B122" s="81" t="s">
        <v>282</v>
      </c>
      <c r="C122" s="85" t="s">
        <v>283</v>
      </c>
      <c r="D122" s="230">
        <v>6951433.0800000001</v>
      </c>
      <c r="E122" s="230">
        <v>45710556.579999998</v>
      </c>
      <c r="F122" s="230">
        <v>1080713.77</v>
      </c>
      <c r="G122" s="230">
        <v>142692.29</v>
      </c>
      <c r="H122" s="230">
        <v>244660.73</v>
      </c>
      <c r="I122" s="230">
        <v>293581.28999999998</v>
      </c>
      <c r="J122" s="230">
        <v>301265.98000000004</v>
      </c>
      <c r="K122" s="230">
        <v>0</v>
      </c>
      <c r="L122" s="230">
        <v>0</v>
      </c>
      <c r="M122" s="76">
        <v>54724903.719999991</v>
      </c>
      <c r="N122" s="230">
        <v>0</v>
      </c>
      <c r="O122" s="263">
        <v>54724903.719999991</v>
      </c>
      <c r="P122" s="116" t="s">
        <v>1081</v>
      </c>
      <c r="Q122" s="78"/>
      <c r="R122" s="89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</row>
    <row r="123" spans="1:36" ht="12" customHeight="1">
      <c r="A123" s="66" t="s">
        <v>284</v>
      </c>
      <c r="B123" s="81" t="s">
        <v>285</v>
      </c>
      <c r="C123" s="85" t="s">
        <v>286</v>
      </c>
      <c r="D123" s="230">
        <v>928164.99</v>
      </c>
      <c r="E123" s="230">
        <v>89679.209999999992</v>
      </c>
      <c r="F123" s="230">
        <v>0</v>
      </c>
      <c r="G123" s="230">
        <v>0</v>
      </c>
      <c r="H123" s="230">
        <v>4417752.82</v>
      </c>
      <c r="I123" s="230">
        <v>16495.77</v>
      </c>
      <c r="J123" s="230">
        <v>14884.36</v>
      </c>
      <c r="K123" s="230">
        <v>0</v>
      </c>
      <c r="L123" s="230">
        <v>0</v>
      </c>
      <c r="M123" s="76">
        <v>5466977.1500000004</v>
      </c>
      <c r="N123" s="230">
        <v>-772.05000000000007</v>
      </c>
      <c r="O123" s="263">
        <v>5466205.1000000006</v>
      </c>
      <c r="P123" s="116" t="s">
        <v>1082</v>
      </c>
      <c r="Q123" s="78"/>
      <c r="R123" s="89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</row>
    <row r="124" spans="1:36" ht="12" customHeight="1">
      <c r="A124" s="66" t="s">
        <v>287</v>
      </c>
      <c r="B124" s="81" t="s">
        <v>288</v>
      </c>
      <c r="C124" s="85" t="s">
        <v>289</v>
      </c>
      <c r="D124" s="230">
        <v>459989.23</v>
      </c>
      <c r="E124" s="230">
        <v>76845.340000000011</v>
      </c>
      <c r="F124" s="230">
        <v>54326.25</v>
      </c>
      <c r="G124" s="230">
        <v>0</v>
      </c>
      <c r="H124" s="230">
        <v>106289</v>
      </c>
      <c r="I124" s="230">
        <v>3351.67</v>
      </c>
      <c r="J124" s="230">
        <v>0</v>
      </c>
      <c r="K124" s="230">
        <v>0</v>
      </c>
      <c r="L124" s="230">
        <v>0</v>
      </c>
      <c r="M124" s="76">
        <v>700801.49</v>
      </c>
      <c r="N124" s="230">
        <v>0</v>
      </c>
      <c r="O124" s="263">
        <v>700801.49</v>
      </c>
      <c r="P124" s="116" t="s">
        <v>1082</v>
      </c>
      <c r="Q124" s="78"/>
      <c r="R124" s="89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</row>
    <row r="125" spans="1:36" ht="12" customHeight="1">
      <c r="A125" s="66" t="s">
        <v>290</v>
      </c>
      <c r="B125" s="81" t="s">
        <v>291</v>
      </c>
      <c r="C125" s="85" t="s">
        <v>292</v>
      </c>
      <c r="D125" s="230">
        <v>75</v>
      </c>
      <c r="E125" s="230">
        <v>292548.57999999996</v>
      </c>
      <c r="F125" s="230">
        <v>1002654.12</v>
      </c>
      <c r="G125" s="230">
        <v>0</v>
      </c>
      <c r="H125" s="230">
        <v>13529.02</v>
      </c>
      <c r="I125" s="230">
        <v>3536369.1799999997</v>
      </c>
      <c r="J125" s="230">
        <v>268044.71000000002</v>
      </c>
      <c r="K125" s="230">
        <v>0</v>
      </c>
      <c r="L125" s="230">
        <v>0</v>
      </c>
      <c r="M125" s="76">
        <v>5113220.6099999994</v>
      </c>
      <c r="N125" s="230">
        <v>-414708.73</v>
      </c>
      <c r="O125" s="263">
        <v>4698511.879999999</v>
      </c>
      <c r="P125" s="116" t="s">
        <v>1083</v>
      </c>
      <c r="Q125" s="78"/>
      <c r="R125" s="89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</row>
    <row r="126" spans="1:36" ht="12" customHeight="1">
      <c r="A126" s="66" t="s">
        <v>293</v>
      </c>
      <c r="B126" s="81" t="s">
        <v>294</v>
      </c>
      <c r="C126" s="85" t="s">
        <v>295</v>
      </c>
      <c r="D126" s="230">
        <v>876911752.49000001</v>
      </c>
      <c r="E126" s="230">
        <v>3116445</v>
      </c>
      <c r="F126" s="230">
        <v>20000000</v>
      </c>
      <c r="G126" s="230">
        <v>2343640.09</v>
      </c>
      <c r="H126" s="230">
        <v>23720800</v>
      </c>
      <c r="I126" s="230">
        <v>1683422.82</v>
      </c>
      <c r="J126" s="230">
        <v>5499134.2899999991</v>
      </c>
      <c r="K126" s="230">
        <v>0</v>
      </c>
      <c r="L126" s="230">
        <v>0</v>
      </c>
      <c r="M126" s="76">
        <v>933275194.69000006</v>
      </c>
      <c r="N126" s="230">
        <v>-933275194.69000006</v>
      </c>
      <c r="O126" s="91">
        <v>0</v>
      </c>
      <c r="P126" s="264" t="s">
        <v>1053</v>
      </c>
      <c r="Q126" s="78"/>
      <c r="R126" s="89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</row>
    <row r="127" spans="1:36" ht="12" customHeight="1">
      <c r="A127" s="66" t="s">
        <v>296</v>
      </c>
      <c r="B127" s="81" t="s">
        <v>297</v>
      </c>
      <c r="C127" s="85" t="s">
        <v>298</v>
      </c>
      <c r="D127" s="230">
        <v>398313.37</v>
      </c>
      <c r="E127" s="230">
        <v>225111424.74000001</v>
      </c>
      <c r="F127" s="230">
        <v>0</v>
      </c>
      <c r="G127" s="230">
        <v>0</v>
      </c>
      <c r="H127" s="230">
        <v>1125936.3</v>
      </c>
      <c r="I127" s="230">
        <v>0</v>
      </c>
      <c r="J127" s="230">
        <v>0</v>
      </c>
      <c r="K127" s="230">
        <v>0</v>
      </c>
      <c r="L127" s="230">
        <v>0</v>
      </c>
      <c r="M127" s="76">
        <v>226635674.41000003</v>
      </c>
      <c r="N127" s="230">
        <v>-226635674.41</v>
      </c>
      <c r="O127" s="91">
        <v>0</v>
      </c>
      <c r="P127" s="264" t="s">
        <v>1053</v>
      </c>
      <c r="Q127" s="78"/>
      <c r="R127" s="89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</row>
    <row r="128" spans="1:36" ht="12" customHeight="1">
      <c r="A128" s="66" t="s">
        <v>299</v>
      </c>
      <c r="B128" s="81" t="s">
        <v>300</v>
      </c>
      <c r="C128" s="85" t="s">
        <v>301</v>
      </c>
      <c r="D128" s="230">
        <v>1367284.11</v>
      </c>
      <c r="E128" s="230">
        <v>77580</v>
      </c>
      <c r="F128" s="230">
        <v>2940448.34</v>
      </c>
      <c r="G128" s="230">
        <v>0</v>
      </c>
      <c r="H128" s="230">
        <v>0</v>
      </c>
      <c r="I128" s="230">
        <v>0</v>
      </c>
      <c r="J128" s="230">
        <v>0</v>
      </c>
      <c r="K128" s="230">
        <v>0</v>
      </c>
      <c r="L128" s="230">
        <v>0</v>
      </c>
      <c r="M128" s="76">
        <v>4385312.45</v>
      </c>
      <c r="N128" s="230">
        <v>-4385312.45</v>
      </c>
      <c r="O128" s="91">
        <v>0</v>
      </c>
      <c r="P128" s="264" t="s">
        <v>1053</v>
      </c>
      <c r="Q128" s="78"/>
      <c r="R128" s="89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</row>
    <row r="129" spans="1:36" ht="12" customHeight="1">
      <c r="A129" s="66" t="s">
        <v>302</v>
      </c>
      <c r="B129" s="81" t="s">
        <v>303</v>
      </c>
      <c r="C129" s="85" t="s">
        <v>304</v>
      </c>
      <c r="D129" s="230">
        <v>1071.06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76">
        <v>1071.06</v>
      </c>
      <c r="N129" s="230">
        <v>-1071.06</v>
      </c>
      <c r="O129" s="91">
        <v>0</v>
      </c>
      <c r="P129" s="264" t="s">
        <v>1053</v>
      </c>
      <c r="Q129" s="78"/>
      <c r="R129" s="89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</row>
    <row r="130" spans="1:36" ht="12" customHeight="1">
      <c r="A130" s="66" t="s">
        <v>305</v>
      </c>
      <c r="B130" s="81" t="s">
        <v>306</v>
      </c>
      <c r="C130" s="85" t="s">
        <v>307</v>
      </c>
      <c r="D130" s="230">
        <v>609821.14</v>
      </c>
      <c r="E130" s="230">
        <v>0</v>
      </c>
      <c r="F130" s="230">
        <v>0</v>
      </c>
      <c r="G130" s="230">
        <v>0</v>
      </c>
      <c r="H130" s="230">
        <v>210703573.44</v>
      </c>
      <c r="I130" s="230">
        <v>0</v>
      </c>
      <c r="J130" s="230">
        <v>0</v>
      </c>
      <c r="K130" s="230">
        <v>0</v>
      </c>
      <c r="L130" s="230">
        <v>0</v>
      </c>
      <c r="M130" s="76">
        <v>211313394.57999998</v>
      </c>
      <c r="N130" s="230">
        <v>-211313394.57999998</v>
      </c>
      <c r="O130" s="91">
        <v>0</v>
      </c>
      <c r="P130" s="264" t="s">
        <v>1053</v>
      </c>
      <c r="Q130" s="78"/>
      <c r="R130" s="89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</row>
    <row r="131" spans="1:36" ht="12" customHeight="1">
      <c r="A131" s="66" t="s">
        <v>308</v>
      </c>
      <c r="B131" s="81" t="s">
        <v>309</v>
      </c>
      <c r="C131" s="85" t="s">
        <v>310</v>
      </c>
      <c r="D131" s="230">
        <v>72111.759999999995</v>
      </c>
      <c r="E131" s="230">
        <v>0</v>
      </c>
      <c r="F131" s="230">
        <v>0</v>
      </c>
      <c r="G131" s="230">
        <v>0</v>
      </c>
      <c r="H131" s="230">
        <v>0</v>
      </c>
      <c r="I131" s="230">
        <v>54196262.210000001</v>
      </c>
      <c r="J131" s="230">
        <v>0</v>
      </c>
      <c r="K131" s="230">
        <v>0</v>
      </c>
      <c r="L131" s="230">
        <v>0</v>
      </c>
      <c r="M131" s="76">
        <v>54268373.969999999</v>
      </c>
      <c r="N131" s="230">
        <v>-54268373.969999999</v>
      </c>
      <c r="O131" s="91">
        <v>0</v>
      </c>
      <c r="P131" s="264" t="s">
        <v>1053</v>
      </c>
      <c r="Q131" s="78"/>
      <c r="R131" s="89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</row>
    <row r="132" spans="1:36" ht="12" customHeight="1">
      <c r="A132" s="66" t="s">
        <v>311</v>
      </c>
      <c r="B132" s="81" t="s">
        <v>312</v>
      </c>
      <c r="C132" s="85" t="s">
        <v>313</v>
      </c>
      <c r="D132" s="230">
        <v>2176595.13</v>
      </c>
      <c r="E132" s="230">
        <v>0</v>
      </c>
      <c r="F132" s="230">
        <v>0</v>
      </c>
      <c r="G132" s="230">
        <v>0</v>
      </c>
      <c r="H132" s="230">
        <v>0</v>
      </c>
      <c r="I132" s="230">
        <v>0</v>
      </c>
      <c r="J132" s="230">
        <v>24110385.050000001</v>
      </c>
      <c r="K132" s="230">
        <v>0</v>
      </c>
      <c r="L132" s="230">
        <v>0</v>
      </c>
      <c r="M132" s="76">
        <v>26286980.18</v>
      </c>
      <c r="N132" s="230">
        <v>-26286980.18</v>
      </c>
      <c r="O132" s="91">
        <v>0</v>
      </c>
      <c r="P132" s="264" t="s">
        <v>1053</v>
      </c>
      <c r="Q132" s="78"/>
      <c r="R132" s="89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</row>
    <row r="133" spans="1:36" ht="12" customHeight="1">
      <c r="A133" s="66" t="s">
        <v>314</v>
      </c>
      <c r="B133" s="81" t="s">
        <v>315</v>
      </c>
      <c r="C133" s="85" t="s">
        <v>316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377452468.07999998</v>
      </c>
      <c r="M133" s="76">
        <v>377452468.07999998</v>
      </c>
      <c r="N133" s="230">
        <v>-377452468.07999998</v>
      </c>
      <c r="O133" s="91">
        <v>0</v>
      </c>
      <c r="P133" s="264" t="s">
        <v>1053</v>
      </c>
      <c r="Q133" s="78"/>
      <c r="R133" s="89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</row>
    <row r="134" spans="1:36" ht="12" customHeight="1">
      <c r="A134" s="66"/>
      <c r="B134" s="233" t="s">
        <v>317</v>
      </c>
      <c r="C134" s="234" t="s">
        <v>318</v>
      </c>
      <c r="D134" s="230">
        <v>0</v>
      </c>
      <c r="E134" s="230">
        <v>0</v>
      </c>
      <c r="F134" s="230">
        <v>0</v>
      </c>
      <c r="G134" s="230">
        <v>0</v>
      </c>
      <c r="H134" s="230">
        <v>0</v>
      </c>
      <c r="I134" s="230">
        <v>0</v>
      </c>
      <c r="J134" s="230">
        <v>0</v>
      </c>
      <c r="K134" s="230">
        <v>0</v>
      </c>
      <c r="L134" s="230">
        <v>0</v>
      </c>
      <c r="M134" s="76">
        <v>0</v>
      </c>
      <c r="N134" s="230">
        <v>0</v>
      </c>
      <c r="O134" s="263">
        <v>0</v>
      </c>
      <c r="P134" s="116"/>
      <c r="Q134" s="78"/>
      <c r="R134" s="89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</row>
    <row r="135" spans="1:36" ht="12" customHeight="1">
      <c r="A135" s="66" t="s">
        <v>314</v>
      </c>
      <c r="B135" s="81" t="s">
        <v>319</v>
      </c>
      <c r="C135" s="85" t="s">
        <v>320</v>
      </c>
      <c r="D135" s="230">
        <v>0</v>
      </c>
      <c r="E135" s="230">
        <v>0</v>
      </c>
      <c r="F135" s="230">
        <v>0</v>
      </c>
      <c r="G135" s="230">
        <v>0</v>
      </c>
      <c r="H135" s="230">
        <v>0</v>
      </c>
      <c r="I135" s="230">
        <v>0</v>
      </c>
      <c r="J135" s="230">
        <v>0</v>
      </c>
      <c r="K135" s="230">
        <v>0</v>
      </c>
      <c r="L135" s="230">
        <v>0</v>
      </c>
      <c r="M135" s="76">
        <v>0</v>
      </c>
      <c r="N135" s="230">
        <v>0</v>
      </c>
      <c r="O135" s="263">
        <v>0</v>
      </c>
      <c r="P135" s="116" t="s">
        <v>1084</v>
      </c>
      <c r="Q135" s="78"/>
      <c r="R135" s="89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</row>
    <row r="136" spans="1:36" ht="13.5" customHeight="1">
      <c r="A136" s="66"/>
      <c r="B136" s="81" t="s">
        <v>321</v>
      </c>
      <c r="C136" s="85" t="s">
        <v>322</v>
      </c>
      <c r="D136" s="230">
        <v>0</v>
      </c>
      <c r="E136" s="230">
        <v>0</v>
      </c>
      <c r="F136" s="230">
        <v>0</v>
      </c>
      <c r="G136" s="230">
        <v>0</v>
      </c>
      <c r="H136" s="230">
        <v>0</v>
      </c>
      <c r="I136" s="230">
        <v>0</v>
      </c>
      <c r="J136" s="230">
        <v>0</v>
      </c>
      <c r="K136" s="230">
        <v>0</v>
      </c>
      <c r="L136" s="230">
        <v>0</v>
      </c>
      <c r="M136" s="76">
        <v>0</v>
      </c>
      <c r="N136" s="230">
        <v>0</v>
      </c>
      <c r="O136" s="263">
        <v>0</v>
      </c>
      <c r="P136" s="116" t="s">
        <v>1085</v>
      </c>
      <c r="Q136" s="78"/>
      <c r="R136" s="89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</row>
    <row r="137" spans="1:36" ht="12" customHeight="1">
      <c r="A137" s="66"/>
      <c r="B137" s="81" t="s">
        <v>323</v>
      </c>
      <c r="C137" s="85" t="s">
        <v>324</v>
      </c>
      <c r="D137" s="230">
        <v>64443374.239999995</v>
      </c>
      <c r="E137" s="230">
        <v>0</v>
      </c>
      <c r="F137" s="230">
        <v>0</v>
      </c>
      <c r="G137" s="230">
        <v>0</v>
      </c>
      <c r="H137" s="230">
        <v>0</v>
      </c>
      <c r="I137" s="230">
        <v>0</v>
      </c>
      <c r="J137" s="230">
        <v>0</v>
      </c>
      <c r="K137" s="230">
        <v>0</v>
      </c>
      <c r="L137" s="230">
        <v>0</v>
      </c>
      <c r="M137" s="76">
        <v>64443374.239999995</v>
      </c>
      <c r="N137" s="230">
        <v>0</v>
      </c>
      <c r="O137" s="263">
        <v>64443374.239999995</v>
      </c>
      <c r="P137" s="116" t="s">
        <v>1086</v>
      </c>
      <c r="Q137" s="78"/>
      <c r="R137" s="89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</row>
    <row r="138" spans="1:36" ht="12" customHeight="1">
      <c r="A138" s="66"/>
      <c r="B138" s="81" t="s">
        <v>325</v>
      </c>
      <c r="C138" s="85" t="s">
        <v>326</v>
      </c>
      <c r="D138" s="230">
        <v>77277672.769999996</v>
      </c>
      <c r="E138" s="230">
        <v>0</v>
      </c>
      <c r="F138" s="230">
        <v>0</v>
      </c>
      <c r="G138" s="230">
        <v>0</v>
      </c>
      <c r="H138" s="230">
        <v>0</v>
      </c>
      <c r="I138" s="230">
        <v>0</v>
      </c>
      <c r="J138" s="230">
        <v>0</v>
      </c>
      <c r="K138" s="230">
        <v>0</v>
      </c>
      <c r="L138" s="230">
        <v>0</v>
      </c>
      <c r="M138" s="76">
        <v>77277672.769999996</v>
      </c>
      <c r="N138" s="230">
        <v>0</v>
      </c>
      <c r="O138" s="263">
        <v>77277672.769999996</v>
      </c>
      <c r="P138" s="116" t="s">
        <v>1087</v>
      </c>
      <c r="Q138" s="78"/>
      <c r="R138" s="89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</row>
    <row r="139" spans="1:36" ht="14.25" customHeight="1">
      <c r="A139" s="66"/>
      <c r="B139" s="81" t="s">
        <v>1001</v>
      </c>
      <c r="C139" s="85" t="s">
        <v>1002</v>
      </c>
      <c r="D139" s="230">
        <v>83389333</v>
      </c>
      <c r="E139" s="230">
        <v>0</v>
      </c>
      <c r="F139" s="230">
        <v>0</v>
      </c>
      <c r="G139" s="230">
        <v>0</v>
      </c>
      <c r="H139" s="230">
        <v>0</v>
      </c>
      <c r="I139" s="230">
        <v>0</v>
      </c>
      <c r="J139" s="230">
        <v>0</v>
      </c>
      <c r="K139" s="230">
        <v>0</v>
      </c>
      <c r="L139" s="230">
        <v>0</v>
      </c>
      <c r="M139" s="76">
        <v>83389333</v>
      </c>
      <c r="N139" s="230">
        <v>0</v>
      </c>
      <c r="O139" s="263">
        <v>83389333</v>
      </c>
      <c r="P139" s="116" t="s">
        <v>1088</v>
      </c>
      <c r="Q139" s="78"/>
      <c r="R139" s="89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</row>
    <row r="140" spans="1:36" ht="14.25" customHeight="1">
      <c r="A140" s="66"/>
      <c r="B140" s="81" t="s">
        <v>1013</v>
      </c>
      <c r="C140" s="85" t="s">
        <v>1014</v>
      </c>
      <c r="D140" s="230">
        <v>55915383.519999996</v>
      </c>
      <c r="E140" s="230">
        <v>0</v>
      </c>
      <c r="F140" s="230">
        <v>9175101.6900000013</v>
      </c>
      <c r="G140" s="230">
        <v>1547594.99</v>
      </c>
      <c r="H140" s="230">
        <v>0</v>
      </c>
      <c r="I140" s="230">
        <v>0</v>
      </c>
      <c r="J140" s="230">
        <v>0</v>
      </c>
      <c r="K140" s="230">
        <v>0</v>
      </c>
      <c r="L140" s="230">
        <v>1107658.24</v>
      </c>
      <c r="M140" s="76">
        <v>67745738.439999998</v>
      </c>
      <c r="N140" s="230">
        <v>0</v>
      </c>
      <c r="O140" s="263">
        <v>67745738.439999998</v>
      </c>
      <c r="P140" s="116" t="s">
        <v>1089</v>
      </c>
      <c r="Q140" s="78"/>
      <c r="R140" s="89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</row>
    <row r="141" spans="1:36" ht="12" customHeight="1">
      <c r="A141" s="66"/>
      <c r="B141" s="81" t="s">
        <v>1003</v>
      </c>
      <c r="C141" s="85" t="s">
        <v>1004</v>
      </c>
      <c r="D141" s="230">
        <v>0</v>
      </c>
      <c r="E141" s="230">
        <v>0</v>
      </c>
      <c r="F141" s="230">
        <v>0</v>
      </c>
      <c r="G141" s="230">
        <v>0</v>
      </c>
      <c r="H141" s="230">
        <v>0</v>
      </c>
      <c r="I141" s="230">
        <v>0</v>
      </c>
      <c r="J141" s="230">
        <v>0</v>
      </c>
      <c r="K141" s="230">
        <v>0</v>
      </c>
      <c r="L141" s="230">
        <v>0</v>
      </c>
      <c r="M141" s="76">
        <v>0</v>
      </c>
      <c r="N141" s="230">
        <v>0</v>
      </c>
      <c r="O141" s="263">
        <v>0</v>
      </c>
      <c r="P141" s="116" t="s">
        <v>1090</v>
      </c>
      <c r="Q141" s="78"/>
      <c r="R141" s="89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</row>
    <row r="142" spans="1:36" ht="12" customHeight="1">
      <c r="A142" s="66"/>
      <c r="B142" s="97" t="s">
        <v>327</v>
      </c>
      <c r="C142" s="85"/>
      <c r="D142" s="98">
        <v>3087332251.7269998</v>
      </c>
      <c r="E142" s="98">
        <v>291475085.54900002</v>
      </c>
      <c r="F142" s="98">
        <v>38603975.540000007</v>
      </c>
      <c r="G142" s="98">
        <v>15135148.109999998</v>
      </c>
      <c r="H142" s="98">
        <v>242105062.96000001</v>
      </c>
      <c r="I142" s="98">
        <v>259224808.33000004</v>
      </c>
      <c r="J142" s="98">
        <v>86968078.320000008</v>
      </c>
      <c r="K142" s="98">
        <v>283637.29000000004</v>
      </c>
      <c r="L142" s="98">
        <v>561226009.58999991</v>
      </c>
      <c r="M142" s="98">
        <v>4582354057.4159994</v>
      </c>
      <c r="N142" s="98">
        <v>-1833080188.9200001</v>
      </c>
      <c r="O142" s="98">
        <v>2749273868.4959998</v>
      </c>
      <c r="P142" s="116"/>
      <c r="Q142" s="78"/>
      <c r="R142" s="89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</row>
    <row r="143" spans="1:36" ht="12" customHeight="1">
      <c r="A143" s="66"/>
      <c r="B143" s="92"/>
      <c r="C143" s="85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272"/>
      <c r="P143" s="116"/>
      <c r="Q143" s="78"/>
      <c r="R143" s="89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</row>
    <row r="144" spans="1:36" ht="12" customHeight="1">
      <c r="A144" s="66"/>
      <c r="B144" s="103" t="s">
        <v>328</v>
      </c>
      <c r="C144" s="104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263"/>
      <c r="P144" s="116"/>
      <c r="Q144" s="78"/>
      <c r="R144" s="89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</row>
    <row r="145" spans="1:36" ht="12" customHeight="1">
      <c r="A145" s="66"/>
      <c r="B145" s="105"/>
      <c r="C145" s="75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263"/>
      <c r="P145" s="116"/>
      <c r="Q145" s="78"/>
      <c r="R145" s="89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</row>
    <row r="146" spans="1:36" ht="12" customHeight="1">
      <c r="A146" s="66" t="s">
        <v>329</v>
      </c>
      <c r="B146" s="81" t="s">
        <v>330</v>
      </c>
      <c r="C146" s="85" t="s">
        <v>331</v>
      </c>
      <c r="D146" s="230">
        <v>72991744.36999999</v>
      </c>
      <c r="E146" s="230">
        <v>62122742.93999999</v>
      </c>
      <c r="F146" s="230">
        <v>1560392.53</v>
      </c>
      <c r="G146" s="230">
        <v>0</v>
      </c>
      <c r="H146" s="230">
        <v>61915.340000000004</v>
      </c>
      <c r="I146" s="230">
        <v>1650.72</v>
      </c>
      <c r="J146" s="230">
        <v>237897195.13999996</v>
      </c>
      <c r="K146" s="230">
        <v>396807.75</v>
      </c>
      <c r="L146" s="230">
        <v>0</v>
      </c>
      <c r="M146" s="76">
        <v>375032448.78999996</v>
      </c>
      <c r="N146" s="230">
        <v>0</v>
      </c>
      <c r="O146" s="263">
        <v>375032448.78999996</v>
      </c>
      <c r="P146" s="116"/>
      <c r="Q146" s="78"/>
      <c r="R146" s="89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</row>
    <row r="147" spans="1:36" ht="12" customHeight="1">
      <c r="A147" s="66" t="s">
        <v>332</v>
      </c>
      <c r="B147" s="81" t="s">
        <v>333</v>
      </c>
      <c r="C147" s="85" t="s">
        <v>334</v>
      </c>
      <c r="D147" s="230">
        <v>0</v>
      </c>
      <c r="E147" s="230">
        <v>0</v>
      </c>
      <c r="F147" s="230">
        <v>0</v>
      </c>
      <c r="G147" s="230">
        <v>0</v>
      </c>
      <c r="H147" s="230">
        <v>0</v>
      </c>
      <c r="I147" s="230">
        <v>0</v>
      </c>
      <c r="J147" s="230">
        <v>0</v>
      </c>
      <c r="K147" s="230">
        <v>0</v>
      </c>
      <c r="L147" s="230">
        <v>0</v>
      </c>
      <c r="M147" s="76">
        <v>0</v>
      </c>
      <c r="N147" s="230">
        <v>0</v>
      </c>
      <c r="O147" s="263">
        <v>0</v>
      </c>
      <c r="P147" s="116"/>
      <c r="Q147" s="78"/>
      <c r="R147" s="89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</row>
    <row r="148" spans="1:36" ht="12" customHeight="1">
      <c r="A148" s="66" t="s">
        <v>335</v>
      </c>
      <c r="B148" s="81" t="s">
        <v>336</v>
      </c>
      <c r="C148" s="85" t="s">
        <v>337</v>
      </c>
      <c r="D148" s="230">
        <v>0</v>
      </c>
      <c r="E148" s="230">
        <v>26890.77</v>
      </c>
      <c r="F148" s="230">
        <v>0</v>
      </c>
      <c r="G148" s="230">
        <v>0</v>
      </c>
      <c r="H148" s="230">
        <v>0</v>
      </c>
      <c r="I148" s="230">
        <v>0</v>
      </c>
      <c r="J148" s="230">
        <v>0</v>
      </c>
      <c r="K148" s="230">
        <v>0</v>
      </c>
      <c r="L148" s="230">
        <v>0</v>
      </c>
      <c r="M148" s="76">
        <v>26890.77</v>
      </c>
      <c r="N148" s="230">
        <v>0</v>
      </c>
      <c r="O148" s="263">
        <v>26890.77</v>
      </c>
      <c r="P148" s="116"/>
      <c r="Q148" s="78"/>
      <c r="R148" s="89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</row>
    <row r="149" spans="1:36" ht="12" customHeight="1">
      <c r="A149" s="66" t="s">
        <v>338</v>
      </c>
      <c r="B149" s="81" t="s">
        <v>339</v>
      </c>
      <c r="C149" s="85" t="s">
        <v>340</v>
      </c>
      <c r="D149" s="230">
        <v>3257832.42</v>
      </c>
      <c r="E149" s="230">
        <v>30709.279999999999</v>
      </c>
      <c r="F149" s="230">
        <v>1247474.33</v>
      </c>
      <c r="G149" s="230">
        <v>0</v>
      </c>
      <c r="H149" s="230">
        <v>0</v>
      </c>
      <c r="I149" s="230">
        <v>0</v>
      </c>
      <c r="J149" s="230">
        <v>0</v>
      </c>
      <c r="K149" s="230">
        <v>0</v>
      </c>
      <c r="L149" s="230">
        <v>0</v>
      </c>
      <c r="M149" s="76">
        <v>4536016.0299999993</v>
      </c>
      <c r="N149" s="230">
        <v>0</v>
      </c>
      <c r="O149" s="263">
        <v>4536016.0299999993</v>
      </c>
      <c r="P149" s="116"/>
      <c r="Q149" s="78"/>
      <c r="R149" s="89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</row>
    <row r="150" spans="1:36" ht="12" customHeight="1">
      <c r="A150" s="66" t="s">
        <v>341</v>
      </c>
      <c r="B150" s="81" t="s">
        <v>342</v>
      </c>
      <c r="C150" s="85" t="s">
        <v>343</v>
      </c>
      <c r="D150" s="230">
        <v>5917180</v>
      </c>
      <c r="E150" s="230">
        <v>0</v>
      </c>
      <c r="F150" s="230">
        <v>0</v>
      </c>
      <c r="G150" s="230">
        <v>0</v>
      </c>
      <c r="H150" s="230">
        <v>0</v>
      </c>
      <c r="I150" s="230">
        <v>0</v>
      </c>
      <c r="J150" s="230">
        <v>0</v>
      </c>
      <c r="K150" s="230">
        <v>0</v>
      </c>
      <c r="L150" s="230">
        <v>0</v>
      </c>
      <c r="M150" s="76">
        <v>5917180</v>
      </c>
      <c r="N150" s="230">
        <v>0</v>
      </c>
      <c r="O150" s="263">
        <v>5917180</v>
      </c>
      <c r="P150" s="116"/>
      <c r="Q150" s="78"/>
      <c r="R150" s="89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</row>
    <row r="151" spans="1:36" ht="12" customHeight="1">
      <c r="A151" s="66" t="s">
        <v>344</v>
      </c>
      <c r="B151" s="81" t="s">
        <v>345</v>
      </c>
      <c r="C151" s="85" t="s">
        <v>346</v>
      </c>
      <c r="D151" s="230">
        <v>0</v>
      </c>
      <c r="E151" s="230">
        <v>3966037.08</v>
      </c>
      <c r="F151" s="230">
        <v>0</v>
      </c>
      <c r="G151" s="230">
        <v>0</v>
      </c>
      <c r="H151" s="230">
        <v>0</v>
      </c>
      <c r="I151" s="230">
        <v>0</v>
      </c>
      <c r="J151" s="230">
        <v>0</v>
      </c>
      <c r="K151" s="230">
        <v>0</v>
      </c>
      <c r="L151" s="230">
        <v>0</v>
      </c>
      <c r="M151" s="76">
        <v>3966037.08</v>
      </c>
      <c r="N151" s="230">
        <v>0</v>
      </c>
      <c r="O151" s="263">
        <v>3966037.08</v>
      </c>
      <c r="P151" s="116"/>
      <c r="Q151" s="78"/>
      <c r="R151" s="89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</row>
    <row r="152" spans="1:36" ht="12" customHeight="1">
      <c r="A152" s="66" t="s">
        <v>347</v>
      </c>
      <c r="B152" s="81" t="s">
        <v>348</v>
      </c>
      <c r="C152" s="85" t="s">
        <v>349</v>
      </c>
      <c r="D152" s="230">
        <v>0</v>
      </c>
      <c r="E152" s="230">
        <v>0</v>
      </c>
      <c r="F152" s="230">
        <v>0</v>
      </c>
      <c r="G152" s="230">
        <v>0</v>
      </c>
      <c r="H152" s="230">
        <v>0</v>
      </c>
      <c r="I152" s="230">
        <v>0</v>
      </c>
      <c r="J152" s="230">
        <v>0</v>
      </c>
      <c r="K152" s="230">
        <v>0</v>
      </c>
      <c r="L152" s="230">
        <v>0</v>
      </c>
      <c r="M152" s="76">
        <v>0</v>
      </c>
      <c r="N152" s="230">
        <v>0</v>
      </c>
      <c r="O152" s="263">
        <v>0</v>
      </c>
      <c r="P152" s="116"/>
      <c r="Q152" s="78"/>
      <c r="R152" s="89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</row>
    <row r="153" spans="1:36" ht="12" customHeight="1">
      <c r="A153" s="66" t="s">
        <v>350</v>
      </c>
      <c r="B153" s="81" t="s">
        <v>351</v>
      </c>
      <c r="C153" s="85" t="s">
        <v>352</v>
      </c>
      <c r="D153" s="230">
        <v>-1221852088.3199999</v>
      </c>
      <c r="E153" s="230">
        <v>-807851.17999999993</v>
      </c>
      <c r="F153" s="230">
        <v>-1994016.91</v>
      </c>
      <c r="G153" s="230">
        <v>0</v>
      </c>
      <c r="H153" s="230">
        <v>0</v>
      </c>
      <c r="I153" s="230">
        <v>0</v>
      </c>
      <c r="J153" s="230">
        <v>-38091.99</v>
      </c>
      <c r="K153" s="230">
        <v>0</v>
      </c>
      <c r="L153" s="230">
        <v>0</v>
      </c>
      <c r="M153" s="76">
        <v>-1224692048.4000001</v>
      </c>
      <c r="N153" s="230">
        <v>0</v>
      </c>
      <c r="O153" s="263">
        <v>-1224692048.4000001</v>
      </c>
      <c r="P153" s="116"/>
      <c r="Q153" s="78"/>
      <c r="R153" s="89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</row>
    <row r="154" spans="1:36" ht="12" customHeight="1">
      <c r="A154" s="66" t="s">
        <v>353</v>
      </c>
      <c r="B154" s="233" t="s">
        <v>354</v>
      </c>
      <c r="C154" s="234" t="s">
        <v>355</v>
      </c>
      <c r="D154" s="230">
        <v>41093265.239999995</v>
      </c>
      <c r="E154" s="230">
        <v>0</v>
      </c>
      <c r="F154" s="230">
        <v>0</v>
      </c>
      <c r="G154" s="230">
        <v>10607673.689999999</v>
      </c>
      <c r="H154" s="230">
        <v>0</v>
      </c>
      <c r="I154" s="230">
        <v>0</v>
      </c>
      <c r="J154" s="230">
        <v>21285961</v>
      </c>
      <c r="K154" s="230">
        <v>0</v>
      </c>
      <c r="L154" s="230">
        <v>0</v>
      </c>
      <c r="M154" s="76">
        <v>72986899.929999992</v>
      </c>
      <c r="N154" s="230">
        <v>0</v>
      </c>
      <c r="O154" s="263">
        <v>72986899.929999992</v>
      </c>
      <c r="P154" s="116"/>
      <c r="Q154" s="78"/>
      <c r="R154" s="89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</row>
    <row r="155" spans="1:36" ht="12" customHeight="1">
      <c r="A155" s="66" t="s">
        <v>356</v>
      </c>
      <c r="B155" s="233" t="s">
        <v>357</v>
      </c>
      <c r="C155" s="234" t="s">
        <v>358</v>
      </c>
      <c r="D155" s="230">
        <v>-17071970.239999998</v>
      </c>
      <c r="E155" s="230">
        <v>-3637648.8900000053</v>
      </c>
      <c r="F155" s="230">
        <v>0</v>
      </c>
      <c r="G155" s="230">
        <v>5735880.709999959</v>
      </c>
      <c r="H155" s="230">
        <v>1426532.4200000162</v>
      </c>
      <c r="I155" s="230">
        <v>0</v>
      </c>
      <c r="J155" s="230">
        <v>47746040.780000001</v>
      </c>
      <c r="K155" s="230">
        <v>6481</v>
      </c>
      <c r="L155" s="230">
        <v>0</v>
      </c>
      <c r="M155" s="76">
        <v>34205315.779999971</v>
      </c>
      <c r="N155" s="230">
        <v>0</v>
      </c>
      <c r="O155" s="263">
        <v>34205315.779999971</v>
      </c>
      <c r="P155" s="116"/>
      <c r="Q155" s="78"/>
      <c r="R155" s="89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</row>
    <row r="156" spans="1:36" ht="12" customHeight="1">
      <c r="A156" s="66" t="s">
        <v>359</v>
      </c>
      <c r="B156" s="233" t="s">
        <v>1168</v>
      </c>
      <c r="C156" s="234" t="s">
        <v>361</v>
      </c>
      <c r="D156" s="230">
        <v>465498747.26999998</v>
      </c>
      <c r="E156" s="230">
        <v>42286977.079999976</v>
      </c>
      <c r="F156" s="230">
        <v>182988379.47999996</v>
      </c>
      <c r="G156" s="230">
        <v>187312555.23900005</v>
      </c>
      <c r="H156" s="230">
        <v>20053537.050000004</v>
      </c>
      <c r="I156" s="230">
        <v>-30156.489999999998</v>
      </c>
      <c r="J156" s="230">
        <v>1044251177.9300002</v>
      </c>
      <c r="K156" s="230">
        <v>142370.15999999997</v>
      </c>
      <c r="L156" s="230">
        <v>1658742575.8100002</v>
      </c>
      <c r="M156" s="76">
        <v>3601246163.5290003</v>
      </c>
      <c r="N156" s="230">
        <v>-119000</v>
      </c>
      <c r="O156" s="263">
        <v>3601127163.5290003</v>
      </c>
      <c r="P156" s="116"/>
      <c r="Q156" s="78"/>
      <c r="R156" s="106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</row>
    <row r="157" spans="1:36" ht="12" customHeight="1">
      <c r="A157" s="66" t="s">
        <v>362</v>
      </c>
      <c r="B157" s="233" t="s">
        <v>363</v>
      </c>
      <c r="C157" s="234" t="s">
        <v>364</v>
      </c>
      <c r="D157" s="230">
        <v>54715572.530000001</v>
      </c>
      <c r="E157" s="230">
        <v>0</v>
      </c>
      <c r="F157" s="230">
        <v>0</v>
      </c>
      <c r="G157" s="230">
        <v>0</v>
      </c>
      <c r="H157" s="230">
        <v>0</v>
      </c>
      <c r="I157" s="230">
        <v>0</v>
      </c>
      <c r="J157" s="230">
        <v>64604806</v>
      </c>
      <c r="K157" s="230">
        <v>0</v>
      </c>
      <c r="L157" s="230">
        <v>2468661563.7400002</v>
      </c>
      <c r="M157" s="76">
        <v>2587981942.2700005</v>
      </c>
      <c r="N157" s="230">
        <v>-6798206.3099999996</v>
      </c>
      <c r="O157" s="263">
        <v>2581183735.9600005</v>
      </c>
      <c r="P157" s="116"/>
      <c r="Q157" s="78"/>
      <c r="R157" s="89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</row>
    <row r="158" spans="1:36" ht="12" customHeight="1">
      <c r="A158" s="66" t="s">
        <v>365</v>
      </c>
      <c r="B158" s="233" t="s">
        <v>366</v>
      </c>
      <c r="C158" s="234" t="s">
        <v>367</v>
      </c>
      <c r="D158" s="230">
        <v>-6264314.0499999998</v>
      </c>
      <c r="E158" s="230">
        <v>-6325593.1800000006</v>
      </c>
      <c r="F158" s="230">
        <v>-2341252.9900000002</v>
      </c>
      <c r="G158" s="230">
        <v>0</v>
      </c>
      <c r="H158" s="230">
        <v>65028.81</v>
      </c>
      <c r="I158" s="230">
        <v>-33467.800000000003</v>
      </c>
      <c r="J158" s="230">
        <v>1537468.44</v>
      </c>
      <c r="K158" s="230">
        <v>0</v>
      </c>
      <c r="L158" s="230">
        <v>243837606.91</v>
      </c>
      <c r="M158" s="76">
        <v>230475476.13999999</v>
      </c>
      <c r="N158" s="230">
        <v>7750289.8399999999</v>
      </c>
      <c r="O158" s="263">
        <v>238225765.97999999</v>
      </c>
      <c r="P158" s="116"/>
      <c r="Q158" s="78"/>
      <c r="R158" s="89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</row>
    <row r="159" spans="1:36" ht="12" customHeight="1">
      <c r="A159" s="66"/>
      <c r="B159" s="92"/>
      <c r="C159" s="85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274"/>
      <c r="P159" s="116"/>
      <c r="Q159" s="78"/>
      <c r="R159" s="89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</row>
    <row r="160" spans="1:36" ht="12" customHeight="1">
      <c r="A160" s="66"/>
      <c r="B160" s="97" t="s">
        <v>368</v>
      </c>
      <c r="C160" s="85"/>
      <c r="D160" s="98">
        <v>-601714030.77999997</v>
      </c>
      <c r="E160" s="98">
        <v>97662263.899999946</v>
      </c>
      <c r="F160" s="98">
        <v>181460976.43999994</v>
      </c>
      <c r="G160" s="98">
        <v>203656109.639</v>
      </c>
      <c r="H160" s="98">
        <v>21607013.62000002</v>
      </c>
      <c r="I160" s="98">
        <v>-61973.57</v>
      </c>
      <c r="J160" s="98">
        <v>1417284557.3000002</v>
      </c>
      <c r="K160" s="98">
        <v>545658.90999999992</v>
      </c>
      <c r="L160" s="98">
        <v>4371241746.46</v>
      </c>
      <c r="M160" s="98">
        <v>5691682321.9190006</v>
      </c>
      <c r="N160" s="98">
        <v>833083.53000000026</v>
      </c>
      <c r="O160" s="98">
        <v>5692515405.4489994</v>
      </c>
      <c r="P160" s="116"/>
      <c r="Q160" s="78"/>
      <c r="R160" s="89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</row>
    <row r="161" spans="1:36" ht="12" customHeight="1">
      <c r="A161" s="66"/>
      <c r="B161" s="92"/>
      <c r="C161" s="85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272"/>
      <c r="P161" s="116"/>
      <c r="Q161" s="78"/>
      <c r="R161" s="89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</row>
    <row r="162" spans="1:36" ht="12" customHeight="1">
      <c r="A162" s="66"/>
      <c r="B162" s="103" t="s">
        <v>369</v>
      </c>
      <c r="C162" s="104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263"/>
      <c r="P162" s="116"/>
      <c r="Q162" s="78"/>
      <c r="R162" s="89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</row>
    <row r="163" spans="1:36" ht="12" customHeight="1">
      <c r="A163" s="66"/>
      <c r="B163" s="105"/>
      <c r="C163" s="75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263"/>
      <c r="P163" s="116"/>
      <c r="Q163" s="78"/>
      <c r="R163" s="89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</row>
    <row r="164" spans="1:36" ht="12" customHeight="1">
      <c r="A164" s="66" t="s">
        <v>370</v>
      </c>
      <c r="B164" s="81" t="s">
        <v>371</v>
      </c>
      <c r="C164" s="85" t="s">
        <v>372</v>
      </c>
      <c r="D164" s="230">
        <v>49793707.060000002</v>
      </c>
      <c r="E164" s="230">
        <v>0</v>
      </c>
      <c r="F164" s="230">
        <v>0</v>
      </c>
      <c r="G164" s="230">
        <v>0</v>
      </c>
      <c r="H164" s="230">
        <v>0</v>
      </c>
      <c r="I164" s="230">
        <v>0</v>
      </c>
      <c r="J164" s="230">
        <v>0</v>
      </c>
      <c r="K164" s="230">
        <v>0</v>
      </c>
      <c r="L164" s="230">
        <v>0</v>
      </c>
      <c r="M164" s="76">
        <v>49793707.060000002</v>
      </c>
      <c r="N164" s="230">
        <v>0</v>
      </c>
      <c r="O164" s="263">
        <v>49793707.060000002</v>
      </c>
      <c r="P164" s="116" t="s">
        <v>1091</v>
      </c>
      <c r="Q164" s="78"/>
      <c r="R164" s="89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</row>
    <row r="165" spans="1:36" ht="12" customHeight="1">
      <c r="A165" s="66" t="s">
        <v>373</v>
      </c>
      <c r="B165" s="81" t="s">
        <v>374</v>
      </c>
      <c r="C165" s="85" t="s">
        <v>375</v>
      </c>
      <c r="D165" s="230">
        <v>395880977.53000003</v>
      </c>
      <c r="E165" s="230">
        <v>0</v>
      </c>
      <c r="F165" s="230">
        <v>0</v>
      </c>
      <c r="G165" s="230">
        <v>0</v>
      </c>
      <c r="H165" s="230">
        <v>0</v>
      </c>
      <c r="I165" s="230">
        <v>0</v>
      </c>
      <c r="J165" s="230">
        <v>0</v>
      </c>
      <c r="K165" s="230">
        <v>0</v>
      </c>
      <c r="L165" s="230">
        <v>0</v>
      </c>
      <c r="M165" s="76">
        <v>395880977.53000003</v>
      </c>
      <c r="N165" s="230">
        <v>-448275656.23000002</v>
      </c>
      <c r="O165" s="263">
        <v>-52394678.699999988</v>
      </c>
      <c r="P165" s="116" t="s">
        <v>1091</v>
      </c>
      <c r="Q165" s="78"/>
      <c r="R165" s="89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</row>
    <row r="166" spans="1:36" ht="12" customHeight="1">
      <c r="A166" s="66" t="s">
        <v>376</v>
      </c>
      <c r="B166" s="81" t="s">
        <v>377</v>
      </c>
      <c r="C166" s="85" t="s">
        <v>378</v>
      </c>
      <c r="D166" s="230">
        <v>128447103.52000001</v>
      </c>
      <c r="E166" s="230">
        <v>0</v>
      </c>
      <c r="F166" s="230">
        <v>0</v>
      </c>
      <c r="G166" s="230">
        <v>0</v>
      </c>
      <c r="H166" s="230">
        <v>0</v>
      </c>
      <c r="I166" s="230">
        <v>0</v>
      </c>
      <c r="J166" s="230">
        <v>0</v>
      </c>
      <c r="K166" s="230">
        <v>0</v>
      </c>
      <c r="L166" s="230">
        <v>0</v>
      </c>
      <c r="M166" s="76">
        <v>128447103.52000001</v>
      </c>
      <c r="N166" s="230">
        <v>-484845.45</v>
      </c>
      <c r="O166" s="263">
        <v>127962258.07000001</v>
      </c>
      <c r="P166" s="116" t="s">
        <v>1091</v>
      </c>
      <c r="Q166" s="78"/>
      <c r="R166" s="89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</row>
    <row r="167" spans="1:36" ht="12" customHeight="1">
      <c r="A167" s="66" t="s">
        <v>379</v>
      </c>
      <c r="B167" s="81" t="s">
        <v>1092</v>
      </c>
      <c r="C167" s="85" t="s">
        <v>380</v>
      </c>
      <c r="D167" s="230">
        <v>17007641.899999999</v>
      </c>
      <c r="E167" s="230">
        <v>0</v>
      </c>
      <c r="F167" s="230">
        <v>0</v>
      </c>
      <c r="G167" s="230">
        <v>0</v>
      </c>
      <c r="H167" s="230">
        <v>0</v>
      </c>
      <c r="I167" s="230">
        <v>0</v>
      </c>
      <c r="J167" s="230">
        <v>0</v>
      </c>
      <c r="K167" s="230">
        <v>0</v>
      </c>
      <c r="L167" s="230">
        <v>0</v>
      </c>
      <c r="M167" s="76">
        <v>17007641.899999999</v>
      </c>
      <c r="N167" s="230">
        <v>0</v>
      </c>
      <c r="O167" s="263">
        <v>17007641.899999999</v>
      </c>
      <c r="P167" s="116" t="s">
        <v>1091</v>
      </c>
      <c r="Q167" s="78"/>
      <c r="R167" s="89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</row>
    <row r="168" spans="1:36" ht="12" customHeight="1">
      <c r="A168" s="66" t="s">
        <v>381</v>
      </c>
      <c r="B168" s="81" t="s">
        <v>382</v>
      </c>
      <c r="C168" s="85" t="s">
        <v>383</v>
      </c>
      <c r="D168" s="230">
        <v>17482064.879999999</v>
      </c>
      <c r="E168" s="230">
        <v>0</v>
      </c>
      <c r="F168" s="230">
        <v>0</v>
      </c>
      <c r="G168" s="230">
        <v>0</v>
      </c>
      <c r="H168" s="230">
        <v>0</v>
      </c>
      <c r="I168" s="230">
        <v>0</v>
      </c>
      <c r="J168" s="230">
        <v>0</v>
      </c>
      <c r="K168" s="230">
        <v>0</v>
      </c>
      <c r="L168" s="230">
        <v>0</v>
      </c>
      <c r="M168" s="76">
        <v>17482064.879999999</v>
      </c>
      <c r="N168" s="230">
        <v>0</v>
      </c>
      <c r="O168" s="263">
        <v>17482064.879999999</v>
      </c>
      <c r="P168" s="116" t="s">
        <v>1091</v>
      </c>
      <c r="Q168" s="78"/>
      <c r="R168" s="89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</row>
    <row r="169" spans="1:36" ht="12" customHeight="1">
      <c r="A169" s="66" t="s">
        <v>384</v>
      </c>
      <c r="B169" s="81" t="s">
        <v>385</v>
      </c>
      <c r="C169" s="85" t="s">
        <v>386</v>
      </c>
      <c r="D169" s="230">
        <v>437652.42</v>
      </c>
      <c r="E169" s="230">
        <v>0</v>
      </c>
      <c r="F169" s="230">
        <v>0</v>
      </c>
      <c r="G169" s="230">
        <v>0</v>
      </c>
      <c r="H169" s="230">
        <v>0</v>
      </c>
      <c r="I169" s="230">
        <v>0</v>
      </c>
      <c r="J169" s="230">
        <v>0</v>
      </c>
      <c r="K169" s="230">
        <v>0</v>
      </c>
      <c r="L169" s="230">
        <v>0</v>
      </c>
      <c r="M169" s="76">
        <v>437652.42</v>
      </c>
      <c r="N169" s="230">
        <v>0</v>
      </c>
      <c r="O169" s="263">
        <v>437652.42</v>
      </c>
      <c r="P169" s="116" t="s">
        <v>1091</v>
      </c>
      <c r="Q169" s="78"/>
      <c r="R169" s="89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</row>
    <row r="170" spans="1:36" ht="12" customHeight="1">
      <c r="A170" s="66" t="s">
        <v>387</v>
      </c>
      <c r="B170" s="81" t="s">
        <v>388</v>
      </c>
      <c r="C170" s="85" t="s">
        <v>389</v>
      </c>
      <c r="D170" s="230">
        <v>3090</v>
      </c>
      <c r="E170" s="230">
        <v>0</v>
      </c>
      <c r="F170" s="230">
        <v>0</v>
      </c>
      <c r="G170" s="230">
        <v>0</v>
      </c>
      <c r="H170" s="230">
        <v>0</v>
      </c>
      <c r="I170" s="230">
        <v>0</v>
      </c>
      <c r="J170" s="230">
        <v>0</v>
      </c>
      <c r="K170" s="230">
        <v>0</v>
      </c>
      <c r="L170" s="230">
        <v>0</v>
      </c>
      <c r="M170" s="76">
        <v>3090</v>
      </c>
      <c r="N170" s="230">
        <v>0</v>
      </c>
      <c r="O170" s="263">
        <v>3090</v>
      </c>
      <c r="P170" s="116" t="s">
        <v>1091</v>
      </c>
      <c r="Q170" s="78"/>
      <c r="R170" s="89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</row>
    <row r="171" spans="1:36" ht="12" customHeight="1">
      <c r="A171" s="66" t="s">
        <v>390</v>
      </c>
      <c r="B171" s="81" t="s">
        <v>391</v>
      </c>
      <c r="C171" s="85" t="s">
        <v>392</v>
      </c>
      <c r="D171" s="230">
        <v>1097425.75</v>
      </c>
      <c r="E171" s="230">
        <v>0</v>
      </c>
      <c r="F171" s="230">
        <v>0</v>
      </c>
      <c r="G171" s="230">
        <v>0</v>
      </c>
      <c r="H171" s="230">
        <v>0</v>
      </c>
      <c r="I171" s="230">
        <v>0</v>
      </c>
      <c r="J171" s="230">
        <v>0</v>
      </c>
      <c r="K171" s="230">
        <v>0</v>
      </c>
      <c r="L171" s="230">
        <v>0</v>
      </c>
      <c r="M171" s="76">
        <v>1097425.75</v>
      </c>
      <c r="N171" s="230">
        <v>0</v>
      </c>
      <c r="O171" s="263">
        <v>1097425.75</v>
      </c>
      <c r="P171" s="116" t="s">
        <v>1091</v>
      </c>
      <c r="Q171" s="78"/>
      <c r="R171" s="89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</row>
    <row r="172" spans="1:36" ht="12" customHeight="1">
      <c r="A172" s="66" t="s">
        <v>393</v>
      </c>
      <c r="B172" s="81" t="s">
        <v>394</v>
      </c>
      <c r="C172" s="85" t="s">
        <v>395</v>
      </c>
      <c r="D172" s="230">
        <v>3959052.6999999997</v>
      </c>
      <c r="E172" s="230">
        <v>0</v>
      </c>
      <c r="F172" s="230">
        <v>0</v>
      </c>
      <c r="G172" s="230">
        <v>0</v>
      </c>
      <c r="H172" s="230">
        <v>0</v>
      </c>
      <c r="I172" s="230">
        <v>0</v>
      </c>
      <c r="J172" s="230">
        <v>0</v>
      </c>
      <c r="K172" s="230">
        <v>0</v>
      </c>
      <c r="L172" s="230">
        <v>0</v>
      </c>
      <c r="M172" s="76">
        <v>3959052.6999999997</v>
      </c>
      <c r="N172" s="230">
        <v>0</v>
      </c>
      <c r="O172" s="263">
        <v>3959052.6999999997</v>
      </c>
      <c r="P172" s="116" t="s">
        <v>1091</v>
      </c>
      <c r="Q172" s="78"/>
      <c r="R172" s="89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</row>
    <row r="173" spans="1:36" ht="12" customHeight="1">
      <c r="A173" s="66" t="s">
        <v>396</v>
      </c>
      <c r="B173" s="81" t="s">
        <v>397</v>
      </c>
      <c r="C173" s="85" t="s">
        <v>398</v>
      </c>
      <c r="D173" s="230">
        <v>69436493.25999999</v>
      </c>
      <c r="E173" s="230">
        <v>0</v>
      </c>
      <c r="F173" s="230">
        <v>0</v>
      </c>
      <c r="G173" s="230">
        <v>0</v>
      </c>
      <c r="H173" s="230">
        <v>0</v>
      </c>
      <c r="I173" s="230">
        <v>0</v>
      </c>
      <c r="J173" s="230">
        <v>0</v>
      </c>
      <c r="K173" s="230">
        <v>0</v>
      </c>
      <c r="L173" s="230">
        <v>0</v>
      </c>
      <c r="M173" s="76">
        <v>69436493.25999999</v>
      </c>
      <c r="N173" s="230">
        <v>0</v>
      </c>
      <c r="O173" s="263">
        <v>69436493.25999999</v>
      </c>
      <c r="P173" s="116" t="s">
        <v>1091</v>
      </c>
      <c r="Q173" s="78"/>
      <c r="R173" s="107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</row>
    <row r="174" spans="1:36" ht="12" customHeight="1">
      <c r="A174" s="66" t="s">
        <v>399</v>
      </c>
      <c r="B174" s="81" t="s">
        <v>400</v>
      </c>
      <c r="C174" s="85" t="s">
        <v>401</v>
      </c>
      <c r="D174" s="230">
        <v>18499205.699999999</v>
      </c>
      <c r="E174" s="230">
        <v>0</v>
      </c>
      <c r="F174" s="230">
        <v>0</v>
      </c>
      <c r="G174" s="230">
        <v>0</v>
      </c>
      <c r="H174" s="230">
        <v>0</v>
      </c>
      <c r="I174" s="230">
        <v>0</v>
      </c>
      <c r="J174" s="230">
        <v>0</v>
      </c>
      <c r="K174" s="230">
        <v>0</v>
      </c>
      <c r="L174" s="230">
        <v>0</v>
      </c>
      <c r="M174" s="76">
        <v>18499205.699999999</v>
      </c>
      <c r="N174" s="230">
        <v>0</v>
      </c>
      <c r="O174" s="263">
        <v>18499205.699999999</v>
      </c>
      <c r="P174" s="116" t="s">
        <v>1091</v>
      </c>
      <c r="Q174" s="78"/>
      <c r="R174" s="107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</row>
    <row r="175" spans="1:36" ht="12" customHeight="1">
      <c r="A175" s="66" t="s">
        <v>402</v>
      </c>
      <c r="B175" s="81" t="s">
        <v>1093</v>
      </c>
      <c r="C175" s="85" t="s">
        <v>403</v>
      </c>
      <c r="D175" s="230">
        <v>1749637.8599999999</v>
      </c>
      <c r="E175" s="230">
        <v>0</v>
      </c>
      <c r="F175" s="230">
        <v>0</v>
      </c>
      <c r="G175" s="230">
        <v>0</v>
      </c>
      <c r="H175" s="230">
        <v>0</v>
      </c>
      <c r="I175" s="230">
        <v>0</v>
      </c>
      <c r="J175" s="230">
        <v>0</v>
      </c>
      <c r="K175" s="230">
        <v>0</v>
      </c>
      <c r="L175" s="230">
        <v>0</v>
      </c>
      <c r="M175" s="76">
        <v>1749637.8599999999</v>
      </c>
      <c r="N175" s="230">
        <v>0</v>
      </c>
      <c r="O175" s="263">
        <v>1749637.8599999999</v>
      </c>
      <c r="P175" s="116" t="s">
        <v>1091</v>
      </c>
      <c r="Q175" s="78"/>
      <c r="R175" s="89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</row>
    <row r="176" spans="1:36" ht="12" customHeight="1">
      <c r="A176" s="66" t="s">
        <v>404</v>
      </c>
      <c r="B176" s="81" t="s">
        <v>405</v>
      </c>
      <c r="C176" s="85" t="s">
        <v>406</v>
      </c>
      <c r="D176" s="230">
        <v>5918404.1600000001</v>
      </c>
      <c r="E176" s="230">
        <v>0</v>
      </c>
      <c r="F176" s="230">
        <v>0</v>
      </c>
      <c r="G176" s="230">
        <v>0</v>
      </c>
      <c r="H176" s="230">
        <v>0</v>
      </c>
      <c r="I176" s="230">
        <v>0</v>
      </c>
      <c r="J176" s="230">
        <v>0</v>
      </c>
      <c r="K176" s="230">
        <v>0</v>
      </c>
      <c r="L176" s="230">
        <v>0</v>
      </c>
      <c r="M176" s="76">
        <v>5918404.1600000001</v>
      </c>
      <c r="N176" s="230">
        <v>0</v>
      </c>
      <c r="O176" s="263">
        <v>5918404.1600000001</v>
      </c>
      <c r="P176" s="116" t="s">
        <v>1091</v>
      </c>
      <c r="Q176" s="78"/>
      <c r="R176" s="89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</row>
    <row r="177" spans="1:36" ht="12" customHeight="1">
      <c r="A177" s="66" t="s">
        <v>407</v>
      </c>
      <c r="B177" s="81" t="s">
        <v>408</v>
      </c>
      <c r="C177" s="85" t="s">
        <v>409</v>
      </c>
      <c r="D177" s="230">
        <v>99952.73000000004</v>
      </c>
      <c r="E177" s="230">
        <v>0</v>
      </c>
      <c r="F177" s="230">
        <v>0</v>
      </c>
      <c r="G177" s="230">
        <v>0</v>
      </c>
      <c r="H177" s="230">
        <v>0</v>
      </c>
      <c r="I177" s="230">
        <v>0</v>
      </c>
      <c r="J177" s="230">
        <v>0</v>
      </c>
      <c r="K177" s="230">
        <v>0</v>
      </c>
      <c r="L177" s="230">
        <v>0</v>
      </c>
      <c r="M177" s="76">
        <v>99952.73000000004</v>
      </c>
      <c r="N177" s="230">
        <v>0</v>
      </c>
      <c r="O177" s="263">
        <v>99952.73000000004</v>
      </c>
      <c r="P177" s="116" t="s">
        <v>1091</v>
      </c>
      <c r="Q177" s="78"/>
      <c r="R177" s="89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</row>
    <row r="178" spans="1:36" ht="12" customHeight="1">
      <c r="A178" s="66" t="s">
        <v>410</v>
      </c>
      <c r="B178" s="81" t="s">
        <v>411</v>
      </c>
      <c r="C178" s="85" t="s">
        <v>412</v>
      </c>
      <c r="D178" s="230">
        <v>0</v>
      </c>
      <c r="E178" s="230">
        <v>0</v>
      </c>
      <c r="F178" s="230">
        <v>0</v>
      </c>
      <c r="G178" s="230">
        <v>0</v>
      </c>
      <c r="H178" s="230">
        <v>0</v>
      </c>
      <c r="I178" s="230">
        <v>0</v>
      </c>
      <c r="J178" s="230">
        <v>0</v>
      </c>
      <c r="K178" s="230">
        <v>0</v>
      </c>
      <c r="L178" s="230">
        <v>0</v>
      </c>
      <c r="M178" s="76">
        <v>0</v>
      </c>
      <c r="N178" s="230">
        <v>0</v>
      </c>
      <c r="O178" s="263">
        <v>0</v>
      </c>
      <c r="P178" s="116" t="s">
        <v>1091</v>
      </c>
      <c r="Q178" s="78"/>
      <c r="R178" s="89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</row>
    <row r="179" spans="1:36" ht="12" customHeight="1">
      <c r="A179" s="66" t="s">
        <v>413</v>
      </c>
      <c r="B179" s="81" t="s">
        <v>414</v>
      </c>
      <c r="C179" s="85" t="s">
        <v>415</v>
      </c>
      <c r="D179" s="230">
        <v>0</v>
      </c>
      <c r="E179" s="230">
        <v>0</v>
      </c>
      <c r="F179" s="230">
        <v>0</v>
      </c>
      <c r="G179" s="230">
        <v>0</v>
      </c>
      <c r="H179" s="230">
        <v>0</v>
      </c>
      <c r="I179" s="230">
        <v>0</v>
      </c>
      <c r="J179" s="230">
        <v>0</v>
      </c>
      <c r="K179" s="230">
        <v>0</v>
      </c>
      <c r="L179" s="230">
        <v>0</v>
      </c>
      <c r="M179" s="76">
        <v>0</v>
      </c>
      <c r="N179" s="230">
        <v>0</v>
      </c>
      <c r="O179" s="263">
        <v>0</v>
      </c>
      <c r="P179" s="116" t="s">
        <v>1091</v>
      </c>
      <c r="Q179" s="78"/>
      <c r="R179" s="89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</row>
    <row r="180" spans="1:36" ht="12" customHeight="1">
      <c r="A180" s="66"/>
      <c r="B180" s="108"/>
      <c r="C180" s="85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274"/>
      <c r="P180" s="116"/>
      <c r="Q180" s="78"/>
      <c r="R180" s="89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</row>
    <row r="181" spans="1:36" ht="12" customHeight="1">
      <c r="A181" s="66"/>
      <c r="B181" s="97" t="s">
        <v>416</v>
      </c>
      <c r="C181" s="85"/>
      <c r="D181" s="98">
        <v>709812409.47000003</v>
      </c>
      <c r="E181" s="98">
        <v>0</v>
      </c>
      <c r="F181" s="98">
        <v>0</v>
      </c>
      <c r="G181" s="98">
        <v>0</v>
      </c>
      <c r="H181" s="98">
        <v>0</v>
      </c>
      <c r="I181" s="98">
        <v>0</v>
      </c>
      <c r="J181" s="98">
        <v>0</v>
      </c>
      <c r="K181" s="98">
        <v>0</v>
      </c>
      <c r="L181" s="98">
        <v>0</v>
      </c>
      <c r="M181" s="98">
        <v>709812409.47000003</v>
      </c>
      <c r="N181" s="98">
        <v>-448760501.68000001</v>
      </c>
      <c r="O181" s="98">
        <v>261051907.78999996</v>
      </c>
      <c r="P181" s="116"/>
      <c r="Q181" s="78"/>
      <c r="R181" s="89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</row>
    <row r="182" spans="1:36" ht="12" customHeight="1">
      <c r="A182" s="66"/>
      <c r="B182" s="275"/>
      <c r="C182" s="234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272"/>
      <c r="P182" s="116"/>
      <c r="Q182" s="78"/>
      <c r="R182" s="89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</row>
    <row r="183" spans="1:36" ht="12" customHeight="1">
      <c r="A183" s="66" t="s">
        <v>417</v>
      </c>
      <c r="B183" s="233" t="s">
        <v>418</v>
      </c>
      <c r="C183" s="234" t="s">
        <v>419</v>
      </c>
      <c r="D183" s="230">
        <v>0</v>
      </c>
      <c r="E183" s="230">
        <v>0</v>
      </c>
      <c r="F183" s="230">
        <v>0</v>
      </c>
      <c r="G183" s="230">
        <v>0</v>
      </c>
      <c r="H183" s="230">
        <v>0</v>
      </c>
      <c r="I183" s="230">
        <v>0</v>
      </c>
      <c r="J183" s="230">
        <v>0</v>
      </c>
      <c r="K183" s="230">
        <v>0</v>
      </c>
      <c r="L183" s="230">
        <v>0</v>
      </c>
      <c r="M183" s="76">
        <v>0</v>
      </c>
      <c r="N183" s="230">
        <v>0</v>
      </c>
      <c r="O183" s="263">
        <v>0</v>
      </c>
      <c r="P183" s="116" t="s">
        <v>1091</v>
      </c>
      <c r="Q183" s="78"/>
      <c r="R183" s="89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</row>
    <row r="184" spans="1:36" ht="12" customHeight="1">
      <c r="A184" s="66" t="s">
        <v>417</v>
      </c>
      <c r="B184" s="233" t="s">
        <v>420</v>
      </c>
      <c r="C184" s="234" t="s">
        <v>421</v>
      </c>
      <c r="D184" s="230">
        <v>129085.45999999999</v>
      </c>
      <c r="E184" s="230">
        <v>0</v>
      </c>
      <c r="F184" s="230">
        <v>0</v>
      </c>
      <c r="G184" s="230">
        <v>0</v>
      </c>
      <c r="H184" s="230">
        <v>0</v>
      </c>
      <c r="I184" s="230">
        <v>0</v>
      </c>
      <c r="J184" s="230">
        <v>0</v>
      </c>
      <c r="K184" s="230">
        <v>0</v>
      </c>
      <c r="L184" s="230">
        <v>0</v>
      </c>
      <c r="M184" s="76">
        <v>129085.45999999999</v>
      </c>
      <c r="N184" s="230">
        <v>0</v>
      </c>
      <c r="O184" s="263">
        <v>129085.45999999999</v>
      </c>
      <c r="P184" s="116" t="s">
        <v>1091</v>
      </c>
      <c r="Q184" s="78"/>
      <c r="R184" s="89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</row>
    <row r="185" spans="1:36" ht="12" customHeight="1">
      <c r="A185" s="66" t="s">
        <v>422</v>
      </c>
      <c r="B185" s="275" t="s">
        <v>423</v>
      </c>
      <c r="C185" s="234" t="s">
        <v>424</v>
      </c>
      <c r="D185" s="230">
        <v>34019754.579999998</v>
      </c>
      <c r="E185" s="230">
        <v>1279896.4099999999</v>
      </c>
      <c r="F185" s="230">
        <v>5967326.9500000002</v>
      </c>
      <c r="G185" s="230">
        <v>0</v>
      </c>
      <c r="H185" s="230">
        <v>0</v>
      </c>
      <c r="I185" s="230">
        <v>0</v>
      </c>
      <c r="J185" s="230">
        <v>0</v>
      </c>
      <c r="K185" s="230">
        <v>0</v>
      </c>
      <c r="L185" s="230">
        <v>0</v>
      </c>
      <c r="M185" s="76">
        <v>41266977.939999998</v>
      </c>
      <c r="N185" s="230">
        <v>0</v>
      </c>
      <c r="O185" s="263">
        <v>41266977.939999998</v>
      </c>
      <c r="P185" s="116" t="s">
        <v>1091</v>
      </c>
      <c r="Q185" s="78"/>
      <c r="R185" s="89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</row>
    <row r="186" spans="1:36" ht="12" customHeight="1">
      <c r="A186" s="66" t="s">
        <v>422</v>
      </c>
      <c r="B186" s="275" t="s">
        <v>425</v>
      </c>
      <c r="C186" s="234" t="s">
        <v>426</v>
      </c>
      <c r="D186" s="230">
        <v>-87590</v>
      </c>
      <c r="E186" s="230">
        <v>0</v>
      </c>
      <c r="F186" s="230">
        <v>0</v>
      </c>
      <c r="G186" s="230">
        <v>0</v>
      </c>
      <c r="H186" s="230">
        <v>0</v>
      </c>
      <c r="I186" s="230">
        <v>0</v>
      </c>
      <c r="J186" s="230">
        <v>0</v>
      </c>
      <c r="K186" s="230">
        <v>0</v>
      </c>
      <c r="L186" s="230">
        <v>0</v>
      </c>
      <c r="M186" s="76">
        <v>-87590</v>
      </c>
      <c r="N186" s="230">
        <v>0</v>
      </c>
      <c r="O186" s="263">
        <v>-87590</v>
      </c>
      <c r="P186" s="116" t="s">
        <v>1091</v>
      </c>
      <c r="Q186" s="78"/>
      <c r="R186" s="89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</row>
    <row r="187" spans="1:36" ht="12" customHeight="1">
      <c r="A187" s="66" t="s">
        <v>422</v>
      </c>
      <c r="B187" s="233" t="s">
        <v>427</v>
      </c>
      <c r="C187" s="234" t="s">
        <v>428</v>
      </c>
      <c r="D187" s="230">
        <v>70044</v>
      </c>
      <c r="E187" s="230">
        <v>0</v>
      </c>
      <c r="F187" s="230">
        <v>0</v>
      </c>
      <c r="G187" s="230">
        <v>0</v>
      </c>
      <c r="H187" s="230">
        <v>0</v>
      </c>
      <c r="I187" s="230">
        <v>0</v>
      </c>
      <c r="J187" s="230">
        <v>0</v>
      </c>
      <c r="K187" s="230">
        <v>0</v>
      </c>
      <c r="L187" s="230">
        <v>0</v>
      </c>
      <c r="M187" s="76">
        <v>70044</v>
      </c>
      <c r="N187" s="230">
        <v>0</v>
      </c>
      <c r="O187" s="263">
        <v>70044</v>
      </c>
      <c r="P187" s="116" t="s">
        <v>1091</v>
      </c>
      <c r="Q187" s="78"/>
      <c r="R187" s="89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</row>
    <row r="188" spans="1:36" ht="12" customHeight="1">
      <c r="A188" s="66" t="s">
        <v>429</v>
      </c>
      <c r="B188" s="275" t="s">
        <v>430</v>
      </c>
      <c r="C188" s="234" t="s">
        <v>431</v>
      </c>
      <c r="D188" s="230">
        <v>8314811.9000000004</v>
      </c>
      <c r="E188" s="230">
        <v>0</v>
      </c>
      <c r="F188" s="230">
        <v>0</v>
      </c>
      <c r="G188" s="230">
        <v>0</v>
      </c>
      <c r="H188" s="230">
        <v>0</v>
      </c>
      <c r="I188" s="230">
        <v>0</v>
      </c>
      <c r="J188" s="230">
        <v>0</v>
      </c>
      <c r="K188" s="230">
        <v>0</v>
      </c>
      <c r="L188" s="230">
        <v>0</v>
      </c>
      <c r="M188" s="76">
        <v>8314811.9000000004</v>
      </c>
      <c r="N188" s="230">
        <v>0</v>
      </c>
      <c r="O188" s="263">
        <v>8314811.9000000004</v>
      </c>
      <c r="P188" s="116" t="s">
        <v>1091</v>
      </c>
      <c r="Q188" s="78"/>
      <c r="R188" s="89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</row>
    <row r="189" spans="1:36" ht="12" customHeight="1">
      <c r="A189" s="66" t="s">
        <v>433</v>
      </c>
      <c r="B189" s="275" t="s">
        <v>434</v>
      </c>
      <c r="C189" s="234" t="s">
        <v>435</v>
      </c>
      <c r="D189" s="230">
        <v>33258.51</v>
      </c>
      <c r="E189" s="230">
        <v>0</v>
      </c>
      <c r="F189" s="230">
        <v>0</v>
      </c>
      <c r="G189" s="230">
        <v>0</v>
      </c>
      <c r="H189" s="230">
        <v>0</v>
      </c>
      <c r="I189" s="230">
        <v>0</v>
      </c>
      <c r="J189" s="230">
        <v>0</v>
      </c>
      <c r="K189" s="230">
        <v>0</v>
      </c>
      <c r="L189" s="230">
        <v>0</v>
      </c>
      <c r="M189" s="76">
        <v>33258.51</v>
      </c>
      <c r="N189" s="230">
        <v>0</v>
      </c>
      <c r="O189" s="263">
        <v>33258.51</v>
      </c>
      <c r="P189" s="116" t="s">
        <v>1091</v>
      </c>
      <c r="Q189" s="78"/>
      <c r="R189" s="89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</row>
    <row r="190" spans="1:36" ht="12" customHeight="1">
      <c r="A190" s="66" t="s">
        <v>429</v>
      </c>
      <c r="B190" s="233" t="s">
        <v>437</v>
      </c>
      <c r="C190" s="234" t="s">
        <v>438</v>
      </c>
      <c r="D190" s="230">
        <v>3469667.2099999995</v>
      </c>
      <c r="E190" s="230">
        <v>12360</v>
      </c>
      <c r="F190" s="230">
        <v>105</v>
      </c>
      <c r="G190" s="230">
        <v>0</v>
      </c>
      <c r="H190" s="230">
        <v>0</v>
      </c>
      <c r="I190" s="230">
        <v>0</v>
      </c>
      <c r="J190" s="230">
        <v>0</v>
      </c>
      <c r="K190" s="230">
        <v>0</v>
      </c>
      <c r="L190" s="230">
        <v>0</v>
      </c>
      <c r="M190" s="76">
        <v>3482132.2099999995</v>
      </c>
      <c r="N190" s="230">
        <v>0</v>
      </c>
      <c r="O190" s="263">
        <v>3482132.2099999995</v>
      </c>
      <c r="P190" s="116" t="s">
        <v>1091</v>
      </c>
      <c r="Q190" s="78"/>
      <c r="R190" s="89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</row>
    <row r="191" spans="1:36" ht="12" customHeight="1">
      <c r="A191" s="66" t="s">
        <v>432</v>
      </c>
      <c r="B191" s="233" t="s">
        <v>439</v>
      </c>
      <c r="C191" s="234" t="s">
        <v>440</v>
      </c>
      <c r="D191" s="230">
        <v>40498727.660000004</v>
      </c>
      <c r="E191" s="230">
        <v>168700</v>
      </c>
      <c r="F191" s="230">
        <v>0</v>
      </c>
      <c r="G191" s="230">
        <v>0</v>
      </c>
      <c r="H191" s="230">
        <v>0</v>
      </c>
      <c r="I191" s="230">
        <v>0</v>
      </c>
      <c r="J191" s="230">
        <v>0</v>
      </c>
      <c r="K191" s="230">
        <v>0</v>
      </c>
      <c r="L191" s="230">
        <v>0</v>
      </c>
      <c r="M191" s="76">
        <v>40667427.660000004</v>
      </c>
      <c r="N191" s="230">
        <v>0</v>
      </c>
      <c r="O191" s="263">
        <v>40667427.660000004</v>
      </c>
      <c r="P191" s="116" t="s">
        <v>1091</v>
      </c>
      <c r="Q191" s="78"/>
      <c r="R191" s="89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</row>
    <row r="192" spans="1:36" ht="12" customHeight="1">
      <c r="A192" s="66" t="s">
        <v>433</v>
      </c>
      <c r="B192" s="233" t="s">
        <v>441</v>
      </c>
      <c r="C192" s="234" t="s">
        <v>442</v>
      </c>
      <c r="D192" s="230">
        <v>42213729.780000001</v>
      </c>
      <c r="E192" s="230">
        <v>0</v>
      </c>
      <c r="F192" s="230">
        <v>0</v>
      </c>
      <c r="G192" s="230">
        <v>0</v>
      </c>
      <c r="H192" s="230">
        <v>0</v>
      </c>
      <c r="I192" s="230">
        <v>0</v>
      </c>
      <c r="J192" s="230">
        <v>0</v>
      </c>
      <c r="K192" s="230">
        <v>0</v>
      </c>
      <c r="L192" s="230">
        <v>0</v>
      </c>
      <c r="M192" s="76">
        <v>42213729.780000001</v>
      </c>
      <c r="N192" s="230">
        <v>0</v>
      </c>
      <c r="O192" s="263">
        <v>42213729.780000001</v>
      </c>
      <c r="P192" s="116" t="s">
        <v>1091</v>
      </c>
      <c r="Q192" s="78"/>
      <c r="R192" s="89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</row>
    <row r="193" spans="1:36" ht="12" customHeight="1">
      <c r="A193" s="66" t="s">
        <v>436</v>
      </c>
      <c r="B193" s="233" t="s">
        <v>443</v>
      </c>
      <c r="C193" s="234" t="s">
        <v>444</v>
      </c>
      <c r="D193" s="230">
        <v>6643190.1100000003</v>
      </c>
      <c r="E193" s="230">
        <v>0</v>
      </c>
      <c r="F193" s="230">
        <v>78245</v>
      </c>
      <c r="G193" s="230">
        <v>0</v>
      </c>
      <c r="H193" s="230">
        <v>0</v>
      </c>
      <c r="I193" s="230">
        <v>0</v>
      </c>
      <c r="J193" s="230">
        <v>0</v>
      </c>
      <c r="K193" s="230">
        <v>0</v>
      </c>
      <c r="L193" s="230">
        <v>0</v>
      </c>
      <c r="M193" s="76">
        <v>6721435.1100000003</v>
      </c>
      <c r="N193" s="230">
        <v>0</v>
      </c>
      <c r="O193" s="263">
        <v>6721435.1100000003</v>
      </c>
      <c r="P193" s="116" t="s">
        <v>1091</v>
      </c>
      <c r="Q193" s="78"/>
      <c r="R193" s="89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</row>
    <row r="194" spans="1:36" ht="12" customHeight="1">
      <c r="A194" s="66" t="s">
        <v>445</v>
      </c>
      <c r="B194" s="233" t="s">
        <v>446</v>
      </c>
      <c r="C194" s="234" t="s">
        <v>447</v>
      </c>
      <c r="D194" s="230">
        <v>240372.5</v>
      </c>
      <c r="E194" s="230">
        <v>3460</v>
      </c>
      <c r="F194" s="230">
        <v>0</v>
      </c>
      <c r="G194" s="230">
        <v>0</v>
      </c>
      <c r="H194" s="230">
        <v>0</v>
      </c>
      <c r="I194" s="230">
        <v>0</v>
      </c>
      <c r="J194" s="230">
        <v>0</v>
      </c>
      <c r="K194" s="230">
        <v>0</v>
      </c>
      <c r="L194" s="230">
        <v>0</v>
      </c>
      <c r="M194" s="76">
        <v>243832.5</v>
      </c>
      <c r="N194" s="230">
        <v>0</v>
      </c>
      <c r="O194" s="263">
        <v>243832.5</v>
      </c>
      <c r="P194" s="116" t="s">
        <v>1091</v>
      </c>
      <c r="Q194" s="78"/>
      <c r="R194" s="89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</row>
    <row r="195" spans="1:36" ht="12" customHeight="1">
      <c r="A195" s="66" t="s">
        <v>448</v>
      </c>
      <c r="B195" s="233" t="s">
        <v>449</v>
      </c>
      <c r="C195" s="234" t="s">
        <v>450</v>
      </c>
      <c r="D195" s="230">
        <v>1027261.4100000001</v>
      </c>
      <c r="E195" s="230">
        <v>58849.27</v>
      </c>
      <c r="F195" s="230">
        <v>0</v>
      </c>
      <c r="G195" s="230">
        <v>0</v>
      </c>
      <c r="H195" s="230">
        <v>31540.17</v>
      </c>
      <c r="I195" s="230">
        <v>0</v>
      </c>
      <c r="J195" s="230">
        <v>0</v>
      </c>
      <c r="K195" s="230">
        <v>0</v>
      </c>
      <c r="L195" s="230">
        <v>0</v>
      </c>
      <c r="M195" s="76">
        <v>1117650.8500000001</v>
      </c>
      <c r="N195" s="230">
        <v>0</v>
      </c>
      <c r="O195" s="263">
        <v>1117650.8500000001</v>
      </c>
      <c r="P195" s="116" t="s">
        <v>1091</v>
      </c>
      <c r="Q195" s="78"/>
      <c r="R195" s="89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</row>
    <row r="196" spans="1:36" ht="12" customHeight="1">
      <c r="A196" s="66" t="s">
        <v>451</v>
      </c>
      <c r="B196" s="233" t="s">
        <v>452</v>
      </c>
      <c r="C196" s="234" t="s">
        <v>453</v>
      </c>
      <c r="D196" s="230">
        <v>-826.11</v>
      </c>
      <c r="E196" s="230">
        <v>0</v>
      </c>
      <c r="F196" s="230">
        <v>0</v>
      </c>
      <c r="G196" s="230">
        <v>0</v>
      </c>
      <c r="H196" s="230">
        <v>37230910.079999998</v>
      </c>
      <c r="I196" s="230">
        <v>0</v>
      </c>
      <c r="J196" s="230">
        <v>0</v>
      </c>
      <c r="K196" s="230">
        <v>0</v>
      </c>
      <c r="L196" s="230">
        <v>0</v>
      </c>
      <c r="M196" s="76">
        <v>37230083.969999999</v>
      </c>
      <c r="N196" s="230">
        <v>0</v>
      </c>
      <c r="O196" s="263">
        <v>37230083.969999999</v>
      </c>
      <c r="P196" s="116" t="s">
        <v>1091</v>
      </c>
      <c r="Q196" s="78"/>
      <c r="R196" s="89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</row>
    <row r="197" spans="1:36" ht="12" customHeight="1">
      <c r="A197" s="66" t="s">
        <v>454</v>
      </c>
      <c r="B197" s="233" t="s">
        <v>455</v>
      </c>
      <c r="C197" s="234" t="s">
        <v>456</v>
      </c>
      <c r="D197" s="230">
        <v>-198.72</v>
      </c>
      <c r="E197" s="230">
        <v>53649851.890000008</v>
      </c>
      <c r="F197" s="230">
        <v>0</v>
      </c>
      <c r="G197" s="230">
        <v>0</v>
      </c>
      <c r="H197" s="230">
        <v>0</v>
      </c>
      <c r="I197" s="230">
        <v>0</v>
      </c>
      <c r="J197" s="230">
        <v>0</v>
      </c>
      <c r="K197" s="230">
        <v>0</v>
      </c>
      <c r="L197" s="230">
        <v>0</v>
      </c>
      <c r="M197" s="76">
        <v>53649653.170000009</v>
      </c>
      <c r="N197" s="230">
        <v>0</v>
      </c>
      <c r="O197" s="263">
        <v>53649653.170000009</v>
      </c>
      <c r="P197" s="116" t="s">
        <v>1091</v>
      </c>
      <c r="Q197" s="78"/>
      <c r="R197" s="89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</row>
    <row r="198" spans="1:36" ht="12" customHeight="1">
      <c r="A198" s="66" t="s">
        <v>457</v>
      </c>
      <c r="B198" s="233" t="s">
        <v>458</v>
      </c>
      <c r="C198" s="234" t="s">
        <v>459</v>
      </c>
      <c r="D198" s="230">
        <v>0</v>
      </c>
      <c r="E198" s="230">
        <v>0</v>
      </c>
      <c r="F198" s="230">
        <v>0</v>
      </c>
      <c r="G198" s="230">
        <v>0</v>
      </c>
      <c r="H198" s="230">
        <v>0</v>
      </c>
      <c r="I198" s="230">
        <v>0</v>
      </c>
      <c r="J198" s="230">
        <v>82774004.080000013</v>
      </c>
      <c r="K198" s="230">
        <v>0</v>
      </c>
      <c r="L198" s="230">
        <v>0</v>
      </c>
      <c r="M198" s="76">
        <v>82774004.080000013</v>
      </c>
      <c r="N198" s="230">
        <v>0</v>
      </c>
      <c r="O198" s="263">
        <v>82774004.080000013</v>
      </c>
      <c r="P198" s="116" t="s">
        <v>1100</v>
      </c>
      <c r="Q198" s="78"/>
      <c r="R198" s="89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</row>
    <row r="199" spans="1:36" ht="12" customHeight="1">
      <c r="A199" s="66" t="s">
        <v>460</v>
      </c>
      <c r="B199" s="81" t="s">
        <v>461</v>
      </c>
      <c r="C199" s="85" t="s">
        <v>462</v>
      </c>
      <c r="D199" s="230">
        <v>0</v>
      </c>
      <c r="E199" s="230">
        <v>0</v>
      </c>
      <c r="F199" s="230">
        <v>0</v>
      </c>
      <c r="G199" s="230">
        <v>0</v>
      </c>
      <c r="H199" s="230">
        <v>0</v>
      </c>
      <c r="I199" s="230">
        <v>0</v>
      </c>
      <c r="J199" s="230">
        <v>645527.37</v>
      </c>
      <c r="K199" s="230">
        <v>0</v>
      </c>
      <c r="L199" s="230">
        <v>0</v>
      </c>
      <c r="M199" s="76">
        <v>645527.37</v>
      </c>
      <c r="N199" s="230">
        <v>0</v>
      </c>
      <c r="O199" s="263">
        <v>645527.37</v>
      </c>
      <c r="P199" s="116" t="s">
        <v>1100</v>
      </c>
      <c r="Q199" s="78"/>
      <c r="R199" s="89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</row>
    <row r="200" spans="1:36" ht="12" customHeight="1">
      <c r="A200" s="66"/>
      <c r="B200" s="81" t="s">
        <v>463</v>
      </c>
      <c r="C200" s="85" t="s">
        <v>464</v>
      </c>
      <c r="D200" s="230">
        <v>0</v>
      </c>
      <c r="E200" s="230">
        <v>0</v>
      </c>
      <c r="F200" s="230">
        <v>0</v>
      </c>
      <c r="G200" s="230">
        <v>0</v>
      </c>
      <c r="H200" s="230">
        <v>0</v>
      </c>
      <c r="I200" s="230">
        <v>0</v>
      </c>
      <c r="J200" s="230">
        <v>6708114.6800000006</v>
      </c>
      <c r="K200" s="230">
        <v>0</v>
      </c>
      <c r="L200" s="230">
        <v>0</v>
      </c>
      <c r="M200" s="76">
        <v>6708114.6800000006</v>
      </c>
      <c r="N200" s="230">
        <v>0</v>
      </c>
      <c r="O200" s="263">
        <v>6708114.6800000006</v>
      </c>
      <c r="P200" s="116" t="s">
        <v>1100</v>
      </c>
      <c r="Q200" s="78"/>
      <c r="R200" s="89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</row>
    <row r="201" spans="1:36" ht="12" customHeight="1">
      <c r="A201" s="66" t="s">
        <v>465</v>
      </c>
      <c r="B201" s="81" t="s">
        <v>466</v>
      </c>
      <c r="C201" s="85" t="s">
        <v>467</v>
      </c>
      <c r="D201" s="230">
        <v>33758163.870000005</v>
      </c>
      <c r="E201" s="230">
        <v>0</v>
      </c>
      <c r="F201" s="230">
        <v>0</v>
      </c>
      <c r="G201" s="230">
        <v>0</v>
      </c>
      <c r="H201" s="230">
        <v>0</v>
      </c>
      <c r="I201" s="230">
        <v>0</v>
      </c>
      <c r="J201" s="230">
        <v>1463245.23</v>
      </c>
      <c r="K201" s="230">
        <v>0</v>
      </c>
      <c r="L201" s="230">
        <v>0</v>
      </c>
      <c r="M201" s="76">
        <v>35221409.100000001</v>
      </c>
      <c r="N201" s="230">
        <v>0</v>
      </c>
      <c r="O201" s="263">
        <v>35221409.100000001</v>
      </c>
      <c r="P201" s="116" t="s">
        <v>1091</v>
      </c>
      <c r="Q201" s="78"/>
      <c r="R201" s="89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</row>
    <row r="202" spans="1:36" ht="12" customHeight="1">
      <c r="A202" s="66" t="s">
        <v>468</v>
      </c>
      <c r="B202" s="81" t="s">
        <v>469</v>
      </c>
      <c r="C202" s="85" t="s">
        <v>470</v>
      </c>
      <c r="D202" s="230">
        <v>7053810.2399999993</v>
      </c>
      <c r="E202" s="230">
        <v>1756647.5</v>
      </c>
      <c r="F202" s="230">
        <v>352368.91000000003</v>
      </c>
      <c r="G202" s="230">
        <v>0</v>
      </c>
      <c r="H202" s="230">
        <v>0</v>
      </c>
      <c r="I202" s="230">
        <v>0</v>
      </c>
      <c r="J202" s="230">
        <v>115768</v>
      </c>
      <c r="K202" s="230">
        <v>0</v>
      </c>
      <c r="L202" s="230">
        <v>0</v>
      </c>
      <c r="M202" s="76">
        <v>9278594.6499999985</v>
      </c>
      <c r="N202" s="230">
        <v>0</v>
      </c>
      <c r="O202" s="263">
        <v>9278594.6499999985</v>
      </c>
      <c r="P202" s="116" t="s">
        <v>1091</v>
      </c>
      <c r="Q202" s="78"/>
      <c r="R202" s="89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</row>
    <row r="203" spans="1:36" ht="12" customHeight="1">
      <c r="A203" s="66" t="s">
        <v>471</v>
      </c>
      <c r="B203" s="81" t="s">
        <v>472</v>
      </c>
      <c r="C203" s="85" t="s">
        <v>473</v>
      </c>
      <c r="D203" s="230">
        <v>1436841.62</v>
      </c>
      <c r="E203" s="230">
        <v>0</v>
      </c>
      <c r="F203" s="230">
        <v>0</v>
      </c>
      <c r="G203" s="230">
        <v>0</v>
      </c>
      <c r="H203" s="230">
        <v>0</v>
      </c>
      <c r="I203" s="230">
        <v>0</v>
      </c>
      <c r="J203" s="230">
        <v>0</v>
      </c>
      <c r="K203" s="230">
        <v>0</v>
      </c>
      <c r="L203" s="230">
        <v>0</v>
      </c>
      <c r="M203" s="76">
        <v>1436841.62</v>
      </c>
      <c r="N203" s="230">
        <v>0</v>
      </c>
      <c r="O203" s="263">
        <v>1436841.62</v>
      </c>
      <c r="P203" s="116" t="s">
        <v>1091</v>
      </c>
      <c r="Q203" s="78"/>
      <c r="R203" s="89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</row>
    <row r="204" spans="1:36" ht="12" customHeight="1">
      <c r="A204" s="66" t="s">
        <v>474</v>
      </c>
      <c r="B204" s="81" t="s">
        <v>475</v>
      </c>
      <c r="C204" s="85" t="s">
        <v>476</v>
      </c>
      <c r="D204" s="230">
        <v>3067349.2699999996</v>
      </c>
      <c r="E204" s="230">
        <v>163289</v>
      </c>
      <c r="F204" s="230">
        <v>148683.5</v>
      </c>
      <c r="G204" s="230">
        <v>0</v>
      </c>
      <c r="H204" s="230">
        <v>0</v>
      </c>
      <c r="I204" s="230">
        <v>0</v>
      </c>
      <c r="J204" s="230">
        <v>0</v>
      </c>
      <c r="K204" s="230">
        <v>0</v>
      </c>
      <c r="L204" s="230">
        <v>0</v>
      </c>
      <c r="M204" s="76">
        <v>3379321.7699999996</v>
      </c>
      <c r="N204" s="230">
        <v>0</v>
      </c>
      <c r="O204" s="263">
        <v>3379321.7699999996</v>
      </c>
      <c r="P204" s="116" t="s">
        <v>1091</v>
      </c>
      <c r="Q204" s="78"/>
      <c r="R204" s="89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</row>
    <row r="205" spans="1:36" ht="12" customHeight="1">
      <c r="A205" s="66" t="s">
        <v>477</v>
      </c>
      <c r="B205" s="81" t="s">
        <v>478</v>
      </c>
      <c r="C205" s="85" t="s">
        <v>479</v>
      </c>
      <c r="D205" s="230">
        <v>188312.19</v>
      </c>
      <c r="E205" s="230">
        <v>0</v>
      </c>
      <c r="F205" s="230">
        <v>0</v>
      </c>
      <c r="G205" s="230">
        <v>0</v>
      </c>
      <c r="H205" s="230">
        <v>0</v>
      </c>
      <c r="I205" s="230">
        <v>0</v>
      </c>
      <c r="J205" s="230">
        <v>0</v>
      </c>
      <c r="K205" s="230">
        <v>0</v>
      </c>
      <c r="L205" s="230">
        <v>0</v>
      </c>
      <c r="M205" s="76">
        <v>188312.19</v>
      </c>
      <c r="N205" s="230">
        <v>0</v>
      </c>
      <c r="O205" s="263">
        <v>188312.19</v>
      </c>
      <c r="P205" s="116" t="s">
        <v>1091</v>
      </c>
      <c r="Q205" s="78"/>
      <c r="R205" s="89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</row>
    <row r="206" spans="1:36" ht="12" customHeight="1">
      <c r="A206" s="66" t="s">
        <v>480</v>
      </c>
      <c r="B206" s="81" t="s">
        <v>481</v>
      </c>
      <c r="C206" s="85" t="s">
        <v>482</v>
      </c>
      <c r="D206" s="230">
        <v>800</v>
      </c>
      <c r="E206" s="230">
        <v>0</v>
      </c>
      <c r="F206" s="230">
        <v>160179.1</v>
      </c>
      <c r="G206" s="230">
        <v>0</v>
      </c>
      <c r="H206" s="230">
        <v>0</v>
      </c>
      <c r="I206" s="230">
        <v>0</v>
      </c>
      <c r="J206" s="230">
        <v>0</v>
      </c>
      <c r="K206" s="230">
        <v>0</v>
      </c>
      <c r="L206" s="230">
        <v>0</v>
      </c>
      <c r="M206" s="76">
        <v>160979.1</v>
      </c>
      <c r="N206" s="230">
        <v>0</v>
      </c>
      <c r="O206" s="263">
        <v>160979.1</v>
      </c>
      <c r="P206" s="116" t="s">
        <v>1091</v>
      </c>
      <c r="Q206" s="78"/>
      <c r="R206" s="89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</row>
    <row r="207" spans="1:36" ht="12" customHeight="1">
      <c r="A207" s="66" t="s">
        <v>483</v>
      </c>
      <c r="B207" s="81" t="s">
        <v>484</v>
      </c>
      <c r="C207" s="85" t="s">
        <v>485</v>
      </c>
      <c r="D207" s="230">
        <v>1897710.6400000001</v>
      </c>
      <c r="E207" s="230">
        <v>28810</v>
      </c>
      <c r="F207" s="230">
        <v>92444</v>
      </c>
      <c r="G207" s="230">
        <v>0</v>
      </c>
      <c r="H207" s="230">
        <v>0</v>
      </c>
      <c r="I207" s="230">
        <v>0</v>
      </c>
      <c r="J207" s="230">
        <v>0</v>
      </c>
      <c r="K207" s="230">
        <v>0</v>
      </c>
      <c r="L207" s="230">
        <v>0</v>
      </c>
      <c r="M207" s="76">
        <v>2018964.6400000001</v>
      </c>
      <c r="N207" s="230">
        <v>0</v>
      </c>
      <c r="O207" s="263">
        <v>2018964.6400000001</v>
      </c>
      <c r="P207" s="116" t="s">
        <v>1091</v>
      </c>
      <c r="Q207" s="78"/>
      <c r="R207" s="89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</row>
    <row r="208" spans="1:36" ht="12" customHeight="1">
      <c r="A208" s="66" t="s">
        <v>486</v>
      </c>
      <c r="B208" s="81" t="s">
        <v>487</v>
      </c>
      <c r="C208" s="85" t="s">
        <v>488</v>
      </c>
      <c r="D208" s="230">
        <v>1458688.19</v>
      </c>
      <c r="E208" s="230">
        <v>0</v>
      </c>
      <c r="F208" s="230">
        <v>1442940</v>
      </c>
      <c r="G208" s="230">
        <v>0</v>
      </c>
      <c r="H208" s="230">
        <v>0</v>
      </c>
      <c r="I208" s="230">
        <v>0</v>
      </c>
      <c r="J208" s="230">
        <v>998510.84000000008</v>
      </c>
      <c r="K208" s="230">
        <v>0</v>
      </c>
      <c r="L208" s="230">
        <v>0</v>
      </c>
      <c r="M208" s="76">
        <v>3900139.0300000003</v>
      </c>
      <c r="N208" s="230">
        <v>0</v>
      </c>
      <c r="O208" s="263">
        <v>3900139.0300000003</v>
      </c>
      <c r="P208" s="116" t="s">
        <v>1091</v>
      </c>
      <c r="Q208" s="78"/>
      <c r="R208" s="89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</row>
    <row r="209" spans="1:36" ht="12" customHeight="1">
      <c r="A209" s="66" t="s">
        <v>489</v>
      </c>
      <c r="B209" s="81" t="s">
        <v>490</v>
      </c>
      <c r="C209" s="85" t="s">
        <v>491</v>
      </c>
      <c r="D209" s="230">
        <v>1194747.42</v>
      </c>
      <c r="E209" s="230">
        <v>0</v>
      </c>
      <c r="F209" s="230">
        <v>0</v>
      </c>
      <c r="G209" s="230">
        <v>0</v>
      </c>
      <c r="H209" s="230">
        <v>0</v>
      </c>
      <c r="I209" s="230">
        <v>0</v>
      </c>
      <c r="J209" s="230">
        <v>0</v>
      </c>
      <c r="K209" s="230">
        <v>0</v>
      </c>
      <c r="L209" s="230">
        <v>0</v>
      </c>
      <c r="M209" s="76">
        <v>1194747.42</v>
      </c>
      <c r="N209" s="230">
        <v>0</v>
      </c>
      <c r="O209" s="263">
        <v>1194747.42</v>
      </c>
      <c r="P209" s="116" t="s">
        <v>1091</v>
      </c>
      <c r="Q209" s="78"/>
      <c r="R209" s="89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</row>
    <row r="210" spans="1:36" ht="12" customHeight="1">
      <c r="A210" s="66" t="s">
        <v>492</v>
      </c>
      <c r="B210" s="81" t="s">
        <v>493</v>
      </c>
      <c r="C210" s="85" t="s">
        <v>494</v>
      </c>
      <c r="D210" s="230">
        <v>3607584.1899999995</v>
      </c>
      <c r="E210" s="230">
        <v>0</v>
      </c>
      <c r="F210" s="230">
        <v>0</v>
      </c>
      <c r="G210" s="230">
        <v>0</v>
      </c>
      <c r="H210" s="230">
        <v>0</v>
      </c>
      <c r="I210" s="230">
        <v>0</v>
      </c>
      <c r="J210" s="230">
        <v>0</v>
      </c>
      <c r="K210" s="230">
        <v>0</v>
      </c>
      <c r="L210" s="230">
        <v>0</v>
      </c>
      <c r="M210" s="76">
        <v>3607584.1899999995</v>
      </c>
      <c r="N210" s="230">
        <v>0</v>
      </c>
      <c r="O210" s="263">
        <v>3607584.1899999995</v>
      </c>
      <c r="P210" s="116" t="s">
        <v>1091</v>
      </c>
      <c r="Q210" s="78"/>
      <c r="R210" s="89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</row>
    <row r="211" spans="1:36" ht="12" customHeight="1">
      <c r="A211" s="66" t="s">
        <v>495</v>
      </c>
      <c r="B211" s="81" t="s">
        <v>496</v>
      </c>
      <c r="C211" s="85" t="s">
        <v>497</v>
      </c>
      <c r="D211" s="230">
        <v>-32893.94</v>
      </c>
      <c r="E211" s="230">
        <v>0</v>
      </c>
      <c r="F211" s="230">
        <v>0</v>
      </c>
      <c r="G211" s="230">
        <v>0</v>
      </c>
      <c r="H211" s="230">
        <v>-1437699.7</v>
      </c>
      <c r="I211" s="230">
        <v>0</v>
      </c>
      <c r="J211" s="230">
        <v>-0.01</v>
      </c>
      <c r="K211" s="230">
        <v>0</v>
      </c>
      <c r="L211" s="230">
        <v>0</v>
      </c>
      <c r="M211" s="76">
        <v>-1470593.65</v>
      </c>
      <c r="N211" s="230">
        <v>0</v>
      </c>
      <c r="O211" s="263">
        <v>-1470593.65</v>
      </c>
      <c r="P211" s="116" t="s">
        <v>1091</v>
      </c>
      <c r="Q211" s="78"/>
      <c r="R211" s="89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</row>
    <row r="212" spans="1:36" ht="12" customHeight="1">
      <c r="A212" s="66"/>
      <c r="B212" s="108"/>
      <c r="C212" s="85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274"/>
      <c r="P212" s="116"/>
      <c r="Q212" s="78"/>
      <c r="R212" s="89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</row>
    <row r="213" spans="1:36" ht="12" customHeight="1">
      <c r="A213" s="66"/>
      <c r="B213" s="97" t="s">
        <v>498</v>
      </c>
      <c r="C213" s="85"/>
      <c r="D213" s="98">
        <v>190202401.97999999</v>
      </c>
      <c r="E213" s="98">
        <v>57121864.070000008</v>
      </c>
      <c r="F213" s="98">
        <v>8242292.46</v>
      </c>
      <c r="G213" s="98">
        <v>0</v>
      </c>
      <c r="H213" s="98">
        <v>35824750.549999997</v>
      </c>
      <c r="I213" s="98">
        <v>0</v>
      </c>
      <c r="J213" s="98">
        <v>92705170.190000027</v>
      </c>
      <c r="K213" s="98">
        <v>0</v>
      </c>
      <c r="L213" s="98">
        <v>0</v>
      </c>
      <c r="M213" s="98">
        <v>384096479.25000006</v>
      </c>
      <c r="N213" s="98">
        <v>0</v>
      </c>
      <c r="O213" s="98">
        <v>384096479.25000006</v>
      </c>
      <c r="P213" s="116"/>
      <c r="Q213" s="78"/>
      <c r="R213" s="89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</row>
    <row r="214" spans="1:36" ht="12" customHeight="1">
      <c r="A214" s="66"/>
      <c r="B214" s="97"/>
      <c r="C214" s="85"/>
      <c r="D214" s="276"/>
      <c r="E214" s="277"/>
      <c r="F214" s="109"/>
      <c r="G214" s="109"/>
      <c r="H214" s="109"/>
      <c r="I214" s="109"/>
      <c r="J214" s="109"/>
      <c r="K214" s="109"/>
      <c r="L214" s="109"/>
      <c r="M214" s="109"/>
      <c r="N214" s="109"/>
      <c r="O214" s="274"/>
      <c r="P214" s="116"/>
      <c r="Q214" s="78"/>
      <c r="R214" s="89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</row>
    <row r="215" spans="1:36" ht="12" customHeight="1">
      <c r="A215" s="66"/>
      <c r="B215" s="97" t="s">
        <v>499</v>
      </c>
      <c r="C215" s="85"/>
      <c r="D215" s="99">
        <v>900014811.45000005</v>
      </c>
      <c r="E215" s="99">
        <v>57121864.070000008</v>
      </c>
      <c r="F215" s="99">
        <v>8242292.46</v>
      </c>
      <c r="G215" s="99">
        <v>0</v>
      </c>
      <c r="H215" s="99">
        <v>35824750.549999997</v>
      </c>
      <c r="I215" s="99">
        <v>0</v>
      </c>
      <c r="J215" s="99">
        <v>92705170.190000027</v>
      </c>
      <c r="K215" s="99">
        <v>0</v>
      </c>
      <c r="L215" s="99">
        <v>0</v>
      </c>
      <c r="M215" s="99">
        <v>1093908888.72</v>
      </c>
      <c r="N215" s="99">
        <v>-448760501.68000001</v>
      </c>
      <c r="O215" s="99">
        <v>645148387.03999996</v>
      </c>
      <c r="P215" s="116"/>
      <c r="Q215" s="78"/>
      <c r="R215" s="89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</row>
    <row r="216" spans="1:36" ht="12" customHeight="1">
      <c r="A216" s="66"/>
      <c r="B216" s="108"/>
      <c r="C216" s="85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263"/>
      <c r="P216" s="116"/>
      <c r="Q216" s="78"/>
      <c r="R216" s="89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</row>
    <row r="217" spans="1:36" ht="12" customHeight="1">
      <c r="A217" s="66"/>
      <c r="B217" s="110" t="s">
        <v>500</v>
      </c>
      <c r="C217" s="104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263"/>
      <c r="P217" s="116"/>
      <c r="Q217" s="78"/>
      <c r="R217" s="89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</row>
    <row r="218" spans="1:36" ht="12" customHeight="1">
      <c r="A218" s="66"/>
      <c r="B218" s="111"/>
      <c r="C218" s="75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263"/>
      <c r="P218" s="116"/>
      <c r="Q218" s="78"/>
      <c r="R218" s="89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</row>
    <row r="219" spans="1:36" ht="12" customHeight="1">
      <c r="A219" s="66" t="s">
        <v>501</v>
      </c>
      <c r="B219" s="81" t="s">
        <v>502</v>
      </c>
      <c r="C219" s="85" t="s">
        <v>503</v>
      </c>
      <c r="D219" s="230">
        <v>627192.77</v>
      </c>
      <c r="E219" s="230">
        <v>452528.23</v>
      </c>
      <c r="F219" s="230">
        <v>0</v>
      </c>
      <c r="G219" s="230">
        <v>0</v>
      </c>
      <c r="H219" s="230">
        <v>340023.3</v>
      </c>
      <c r="I219" s="230">
        <v>0</v>
      </c>
      <c r="J219" s="230">
        <v>375000</v>
      </c>
      <c r="K219" s="230">
        <v>0</v>
      </c>
      <c r="L219" s="230">
        <v>0</v>
      </c>
      <c r="M219" s="76">
        <v>1794744.3</v>
      </c>
      <c r="N219" s="230">
        <v>0</v>
      </c>
      <c r="O219" s="263">
        <v>1794744.3</v>
      </c>
      <c r="P219" s="116" t="s">
        <v>1148</v>
      </c>
      <c r="Q219" s="78"/>
      <c r="R219" s="89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</row>
    <row r="220" spans="1:36" ht="12" customHeight="1">
      <c r="A220" s="66" t="s">
        <v>504</v>
      </c>
      <c r="B220" s="81" t="s">
        <v>505</v>
      </c>
      <c r="C220" s="85" t="s">
        <v>506</v>
      </c>
      <c r="D220" s="230">
        <v>0</v>
      </c>
      <c r="E220" s="230">
        <v>312593.26</v>
      </c>
      <c r="F220" s="230">
        <v>0</v>
      </c>
      <c r="G220" s="230">
        <v>0</v>
      </c>
      <c r="H220" s="230">
        <v>0</v>
      </c>
      <c r="I220" s="230">
        <v>0</v>
      </c>
      <c r="J220" s="230">
        <v>7261.13</v>
      </c>
      <c r="K220" s="230">
        <v>0</v>
      </c>
      <c r="L220" s="230">
        <v>0</v>
      </c>
      <c r="M220" s="76">
        <v>319854.39</v>
      </c>
      <c r="N220" s="230">
        <v>0</v>
      </c>
      <c r="O220" s="263">
        <v>319854.39</v>
      </c>
      <c r="P220" s="116" t="s">
        <v>1095</v>
      </c>
      <c r="Q220" s="78"/>
      <c r="R220" s="89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</row>
    <row r="221" spans="1:36" ht="12" customHeight="1">
      <c r="A221" s="66" t="s">
        <v>507</v>
      </c>
      <c r="B221" s="81" t="s">
        <v>508</v>
      </c>
      <c r="C221" s="85" t="s">
        <v>509</v>
      </c>
      <c r="D221" s="230">
        <v>0</v>
      </c>
      <c r="E221" s="230">
        <v>0</v>
      </c>
      <c r="F221" s="230">
        <v>0</v>
      </c>
      <c r="G221" s="230">
        <v>0</v>
      </c>
      <c r="H221" s="230">
        <v>0</v>
      </c>
      <c r="I221" s="230">
        <v>0</v>
      </c>
      <c r="J221" s="230">
        <v>32654.69</v>
      </c>
      <c r="K221" s="230">
        <v>0</v>
      </c>
      <c r="L221" s="230">
        <v>0</v>
      </c>
      <c r="M221" s="76">
        <v>32654.69</v>
      </c>
      <c r="N221" s="230">
        <v>0</v>
      </c>
      <c r="O221" s="263">
        <v>32654.69</v>
      </c>
      <c r="P221" s="116" t="s">
        <v>1100</v>
      </c>
      <c r="Q221" s="78"/>
      <c r="R221" s="89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</row>
    <row r="222" spans="1:36" ht="12" customHeight="1">
      <c r="A222" s="66" t="s">
        <v>510</v>
      </c>
      <c r="B222" s="81" t="s">
        <v>511</v>
      </c>
      <c r="C222" s="85" t="s">
        <v>512</v>
      </c>
      <c r="D222" s="230">
        <v>10914349.390000001</v>
      </c>
      <c r="E222" s="230">
        <v>19057143.629999999</v>
      </c>
      <c r="F222" s="230">
        <v>0</v>
      </c>
      <c r="G222" s="230">
        <v>0</v>
      </c>
      <c r="H222" s="230">
        <v>252000</v>
      </c>
      <c r="I222" s="230">
        <v>0</v>
      </c>
      <c r="J222" s="230">
        <v>233866.98</v>
      </c>
      <c r="K222" s="230">
        <v>0</v>
      </c>
      <c r="L222" s="230">
        <v>0</v>
      </c>
      <c r="M222" s="76">
        <v>30457360</v>
      </c>
      <c r="N222" s="230">
        <v>0</v>
      </c>
      <c r="O222" s="263">
        <v>30457360</v>
      </c>
      <c r="P222" s="116" t="s">
        <v>1148</v>
      </c>
      <c r="Q222" s="78"/>
      <c r="R222" s="89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</row>
    <row r="223" spans="1:36" ht="12" customHeight="1">
      <c r="A223" s="66" t="s">
        <v>513</v>
      </c>
      <c r="B223" s="81" t="s">
        <v>514</v>
      </c>
      <c r="C223" s="85" t="s">
        <v>515</v>
      </c>
      <c r="D223" s="230">
        <v>35286986.539999999</v>
      </c>
      <c r="E223" s="230">
        <v>23711453.039999999</v>
      </c>
      <c r="F223" s="230">
        <v>39113.01</v>
      </c>
      <c r="G223" s="230">
        <v>0</v>
      </c>
      <c r="H223" s="230">
        <v>22325</v>
      </c>
      <c r="I223" s="230">
        <v>0</v>
      </c>
      <c r="J223" s="230">
        <v>0</v>
      </c>
      <c r="K223" s="230">
        <v>0</v>
      </c>
      <c r="L223" s="230">
        <v>0</v>
      </c>
      <c r="M223" s="76">
        <v>59059877.589999996</v>
      </c>
      <c r="N223" s="230">
        <v>0</v>
      </c>
      <c r="O223" s="263">
        <v>59059877.589999996</v>
      </c>
      <c r="P223" s="116" t="s">
        <v>1095</v>
      </c>
      <c r="Q223" s="78"/>
      <c r="R223" s="89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</row>
    <row r="224" spans="1:36" ht="12" customHeight="1">
      <c r="A224" s="66" t="s">
        <v>516</v>
      </c>
      <c r="B224" s="81" t="s">
        <v>517</v>
      </c>
      <c r="C224" s="85" t="s">
        <v>518</v>
      </c>
      <c r="D224" s="230">
        <v>0</v>
      </c>
      <c r="E224" s="230">
        <v>5117739.29</v>
      </c>
      <c r="F224" s="230">
        <v>0</v>
      </c>
      <c r="G224" s="230">
        <v>0</v>
      </c>
      <c r="H224" s="230">
        <v>0</v>
      </c>
      <c r="I224" s="230">
        <v>0</v>
      </c>
      <c r="J224" s="230">
        <v>71667</v>
      </c>
      <c r="K224" s="230">
        <v>0</v>
      </c>
      <c r="L224" s="230">
        <v>0</v>
      </c>
      <c r="M224" s="76">
        <v>5189406.29</v>
      </c>
      <c r="N224" s="230">
        <v>0</v>
      </c>
      <c r="O224" s="263">
        <v>5189406.29</v>
      </c>
      <c r="P224" s="116" t="s">
        <v>1100</v>
      </c>
      <c r="Q224" s="78"/>
      <c r="R224" s="89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</row>
    <row r="225" spans="1:36" ht="12" customHeight="1">
      <c r="A225" s="66" t="s">
        <v>519</v>
      </c>
      <c r="B225" s="81" t="s">
        <v>520</v>
      </c>
      <c r="C225" s="85" t="s">
        <v>521</v>
      </c>
      <c r="D225" s="230">
        <v>0</v>
      </c>
      <c r="E225" s="230">
        <v>141462</v>
      </c>
      <c r="F225" s="230">
        <v>0</v>
      </c>
      <c r="G225" s="230">
        <v>0</v>
      </c>
      <c r="H225" s="230">
        <v>0</v>
      </c>
      <c r="I225" s="230">
        <v>0</v>
      </c>
      <c r="J225" s="230">
        <v>106169</v>
      </c>
      <c r="K225" s="230">
        <v>0</v>
      </c>
      <c r="L225" s="230">
        <v>0</v>
      </c>
      <c r="M225" s="76">
        <v>247631</v>
      </c>
      <c r="N225" s="230">
        <v>0</v>
      </c>
      <c r="O225" s="263">
        <v>247631</v>
      </c>
      <c r="P225" s="116" t="s">
        <v>1095</v>
      </c>
      <c r="Q225" s="78"/>
      <c r="R225" s="89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</row>
    <row r="226" spans="1:36" ht="12" customHeight="1">
      <c r="A226" s="66" t="s">
        <v>522</v>
      </c>
      <c r="B226" s="81" t="s">
        <v>523</v>
      </c>
      <c r="C226" s="85" t="s">
        <v>524</v>
      </c>
      <c r="D226" s="230">
        <v>0</v>
      </c>
      <c r="E226" s="230">
        <v>0</v>
      </c>
      <c r="F226" s="230">
        <v>0</v>
      </c>
      <c r="G226" s="230">
        <v>0</v>
      </c>
      <c r="H226" s="230">
        <v>0</v>
      </c>
      <c r="I226" s="230">
        <v>0</v>
      </c>
      <c r="J226" s="230">
        <v>0</v>
      </c>
      <c r="K226" s="230">
        <v>0</v>
      </c>
      <c r="L226" s="230">
        <v>0</v>
      </c>
      <c r="M226" s="76">
        <v>0</v>
      </c>
      <c r="N226" s="230">
        <v>0</v>
      </c>
      <c r="O226" s="263">
        <v>0</v>
      </c>
      <c r="P226" s="116" t="s">
        <v>1100</v>
      </c>
      <c r="Q226" s="78"/>
      <c r="R226" s="89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</row>
    <row r="227" spans="1:36" ht="12" customHeight="1">
      <c r="A227" s="66" t="s">
        <v>525</v>
      </c>
      <c r="B227" s="81" t="s">
        <v>526</v>
      </c>
      <c r="C227" s="85" t="s">
        <v>527</v>
      </c>
      <c r="D227" s="230">
        <v>402680.6</v>
      </c>
      <c r="E227" s="230">
        <v>-2900</v>
      </c>
      <c r="F227" s="230">
        <v>0</v>
      </c>
      <c r="G227" s="230">
        <v>0</v>
      </c>
      <c r="H227" s="230">
        <v>0</v>
      </c>
      <c r="I227" s="230">
        <v>0</v>
      </c>
      <c r="J227" s="230">
        <v>0</v>
      </c>
      <c r="K227" s="230">
        <v>0</v>
      </c>
      <c r="L227" s="230">
        <v>0</v>
      </c>
      <c r="M227" s="76">
        <v>399780.6</v>
      </c>
      <c r="N227" s="230">
        <v>-399780.6</v>
      </c>
      <c r="O227" s="91">
        <v>0</v>
      </c>
      <c r="P227" s="264" t="s">
        <v>1053</v>
      </c>
      <c r="Q227" s="78"/>
      <c r="R227" s="89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</row>
    <row r="228" spans="1:36" ht="12" customHeight="1">
      <c r="A228" s="66" t="s">
        <v>528</v>
      </c>
      <c r="B228" s="233" t="s">
        <v>1169</v>
      </c>
      <c r="C228" s="234" t="s">
        <v>529</v>
      </c>
      <c r="D228" s="230">
        <v>0</v>
      </c>
      <c r="E228" s="230">
        <v>0</v>
      </c>
      <c r="F228" s="230">
        <v>0</v>
      </c>
      <c r="G228" s="230">
        <v>0</v>
      </c>
      <c r="H228" s="230">
        <v>0</v>
      </c>
      <c r="I228" s="230">
        <v>0</v>
      </c>
      <c r="J228" s="230">
        <v>0</v>
      </c>
      <c r="K228" s="230">
        <v>0</v>
      </c>
      <c r="L228" s="230">
        <v>0</v>
      </c>
      <c r="M228" s="76">
        <v>0</v>
      </c>
      <c r="N228" s="230">
        <v>0</v>
      </c>
      <c r="O228" s="263">
        <v>0</v>
      </c>
      <c r="P228" s="116" t="s">
        <v>1148</v>
      </c>
      <c r="Q228" s="78"/>
      <c r="R228" s="89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</row>
    <row r="229" spans="1:36" ht="12" customHeight="1">
      <c r="A229" s="66"/>
      <c r="B229" s="108"/>
      <c r="C229" s="85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274"/>
      <c r="P229" s="116"/>
      <c r="Q229" s="78"/>
      <c r="R229" s="89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</row>
    <row r="230" spans="1:36" ht="12" customHeight="1">
      <c r="A230" s="66"/>
      <c r="B230" s="97" t="s">
        <v>530</v>
      </c>
      <c r="C230" s="85"/>
      <c r="D230" s="98">
        <v>47231209.300000004</v>
      </c>
      <c r="E230" s="98">
        <v>48790019.449999996</v>
      </c>
      <c r="F230" s="98">
        <v>39113.01</v>
      </c>
      <c r="G230" s="98">
        <v>0</v>
      </c>
      <c r="H230" s="98">
        <v>614348.30000000005</v>
      </c>
      <c r="I230" s="98">
        <v>0</v>
      </c>
      <c r="J230" s="98">
        <v>826618.8</v>
      </c>
      <c r="K230" s="98">
        <v>0</v>
      </c>
      <c r="L230" s="98">
        <v>0</v>
      </c>
      <c r="M230" s="98">
        <v>97501308.859999999</v>
      </c>
      <c r="N230" s="98">
        <v>-399780.6</v>
      </c>
      <c r="O230" s="98">
        <v>97101528.260000005</v>
      </c>
      <c r="P230" s="116"/>
      <c r="Q230" s="78"/>
      <c r="R230" s="89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</row>
    <row r="231" spans="1:36" ht="12" customHeight="1">
      <c r="A231" s="66"/>
      <c r="B231" s="108"/>
      <c r="C231" s="85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272"/>
      <c r="P231" s="116"/>
      <c r="Q231" s="78"/>
      <c r="R231" s="89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</row>
    <row r="232" spans="1:36" ht="12" customHeight="1">
      <c r="A232" s="66"/>
      <c r="B232" s="110" t="s">
        <v>531</v>
      </c>
      <c r="C232" s="104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263"/>
      <c r="P232" s="116"/>
      <c r="Q232" s="78"/>
      <c r="R232" s="89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</row>
    <row r="233" spans="1:36" ht="12" customHeight="1">
      <c r="A233" s="66"/>
      <c r="B233" s="111"/>
      <c r="C233" s="75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263"/>
      <c r="P233" s="116"/>
      <c r="Q233" s="78"/>
      <c r="R233" s="89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</row>
    <row r="234" spans="1:36" ht="12" customHeight="1">
      <c r="A234" s="66" t="s">
        <v>532</v>
      </c>
      <c r="B234" s="81" t="s">
        <v>533</v>
      </c>
      <c r="C234" s="85" t="s">
        <v>534</v>
      </c>
      <c r="D234" s="230">
        <v>1328678593.04</v>
      </c>
      <c r="E234" s="230">
        <v>0</v>
      </c>
      <c r="F234" s="230">
        <v>0</v>
      </c>
      <c r="G234" s="230">
        <v>0</v>
      </c>
      <c r="H234" s="230">
        <v>0</v>
      </c>
      <c r="I234" s="230">
        <v>0</v>
      </c>
      <c r="J234" s="230">
        <v>0</v>
      </c>
      <c r="K234" s="230">
        <v>0</v>
      </c>
      <c r="L234" s="230">
        <v>0</v>
      </c>
      <c r="M234" s="76">
        <v>1328678593.04</v>
      </c>
      <c r="N234" s="230">
        <v>0</v>
      </c>
      <c r="O234" s="263">
        <v>1328678593.04</v>
      </c>
      <c r="P234" s="116" t="s">
        <v>1149</v>
      </c>
      <c r="Q234" s="78"/>
      <c r="R234" s="89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</row>
    <row r="235" spans="1:36" ht="12" customHeight="1">
      <c r="A235" s="66" t="s">
        <v>535</v>
      </c>
      <c r="B235" s="81" t="s">
        <v>536</v>
      </c>
      <c r="C235" s="85" t="s">
        <v>537</v>
      </c>
      <c r="D235" s="230">
        <v>33808789.699999996</v>
      </c>
      <c r="E235" s="230">
        <v>281958.81</v>
      </c>
      <c r="F235" s="230">
        <v>362271.86</v>
      </c>
      <c r="G235" s="230">
        <v>0</v>
      </c>
      <c r="H235" s="230">
        <v>0</v>
      </c>
      <c r="I235" s="230">
        <v>0</v>
      </c>
      <c r="J235" s="230">
        <v>0</v>
      </c>
      <c r="K235" s="230">
        <v>0</v>
      </c>
      <c r="L235" s="230">
        <v>0</v>
      </c>
      <c r="M235" s="76">
        <v>34453020.369999997</v>
      </c>
      <c r="N235" s="230">
        <v>0</v>
      </c>
      <c r="O235" s="263">
        <v>34453020.369999997</v>
      </c>
      <c r="P235" s="116" t="s">
        <v>1149</v>
      </c>
      <c r="Q235" s="78"/>
      <c r="R235" s="89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</row>
    <row r="236" spans="1:36" ht="12" customHeight="1">
      <c r="A236" s="66" t="s">
        <v>538</v>
      </c>
      <c r="B236" s="81" t="s">
        <v>539</v>
      </c>
      <c r="C236" s="85" t="s">
        <v>540</v>
      </c>
      <c r="D236" s="230">
        <v>0</v>
      </c>
      <c r="E236" s="230">
        <v>0</v>
      </c>
      <c r="F236" s="230">
        <v>0</v>
      </c>
      <c r="G236" s="230">
        <v>0</v>
      </c>
      <c r="H236" s="230">
        <v>0</v>
      </c>
      <c r="I236" s="230">
        <v>0</v>
      </c>
      <c r="J236" s="230">
        <v>0</v>
      </c>
      <c r="K236" s="230">
        <v>0</v>
      </c>
      <c r="L236" s="230">
        <v>0</v>
      </c>
      <c r="M236" s="76">
        <v>0</v>
      </c>
      <c r="N236" s="230">
        <v>0</v>
      </c>
      <c r="O236" s="263">
        <v>0</v>
      </c>
      <c r="P236" s="116" t="s">
        <v>1149</v>
      </c>
      <c r="Q236" s="78"/>
      <c r="R236" s="89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</row>
    <row r="237" spans="1:36" ht="12" customHeight="1">
      <c r="A237" s="66" t="s">
        <v>541</v>
      </c>
      <c r="B237" s="81" t="s">
        <v>542</v>
      </c>
      <c r="C237" s="85" t="s">
        <v>543</v>
      </c>
      <c r="D237" s="230">
        <v>31256882</v>
      </c>
      <c r="E237" s="230">
        <v>0</v>
      </c>
      <c r="F237" s="230">
        <v>0</v>
      </c>
      <c r="G237" s="230">
        <v>0</v>
      </c>
      <c r="H237" s="230">
        <v>0</v>
      </c>
      <c r="I237" s="230">
        <v>0</v>
      </c>
      <c r="J237" s="230">
        <v>0</v>
      </c>
      <c r="K237" s="230">
        <v>0</v>
      </c>
      <c r="L237" s="230">
        <v>0</v>
      </c>
      <c r="M237" s="76">
        <v>31256882</v>
      </c>
      <c r="N237" s="230">
        <v>0</v>
      </c>
      <c r="O237" s="263">
        <v>31256882</v>
      </c>
      <c r="P237" s="116" t="s">
        <v>1149</v>
      </c>
      <c r="Q237" s="78"/>
      <c r="R237" s="89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</row>
    <row r="238" spans="1:36" ht="12" customHeight="1">
      <c r="A238" s="66" t="s">
        <v>544</v>
      </c>
      <c r="B238" s="233" t="s">
        <v>545</v>
      </c>
      <c r="C238" s="234" t="s">
        <v>546</v>
      </c>
      <c r="D238" s="230">
        <v>0</v>
      </c>
      <c r="E238" s="230">
        <v>0</v>
      </c>
      <c r="F238" s="230">
        <v>0</v>
      </c>
      <c r="G238" s="230">
        <v>0</v>
      </c>
      <c r="H238" s="230">
        <v>0</v>
      </c>
      <c r="I238" s="230">
        <v>0</v>
      </c>
      <c r="J238" s="230">
        <v>0</v>
      </c>
      <c r="K238" s="230">
        <v>0</v>
      </c>
      <c r="L238" s="230">
        <v>0</v>
      </c>
      <c r="M238" s="76">
        <v>0</v>
      </c>
      <c r="N238" s="230">
        <v>0</v>
      </c>
      <c r="O238" s="263">
        <v>0</v>
      </c>
      <c r="P238" s="116" t="s">
        <v>1149</v>
      </c>
      <c r="Q238" s="78"/>
      <c r="R238" s="89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</row>
    <row r="239" spans="1:36" ht="12" hidden="1" customHeight="1">
      <c r="A239" s="66" t="s">
        <v>547</v>
      </c>
      <c r="B239" s="233" t="s">
        <v>548</v>
      </c>
      <c r="C239" s="234" t="s">
        <v>549</v>
      </c>
      <c r="D239" s="230">
        <v>0</v>
      </c>
      <c r="E239" s="230">
        <v>0</v>
      </c>
      <c r="F239" s="230">
        <v>0</v>
      </c>
      <c r="G239" s="230">
        <v>0</v>
      </c>
      <c r="H239" s="230">
        <v>0</v>
      </c>
      <c r="I239" s="230">
        <v>0</v>
      </c>
      <c r="J239" s="230">
        <v>0</v>
      </c>
      <c r="K239" s="230">
        <v>0</v>
      </c>
      <c r="L239" s="230">
        <v>0</v>
      </c>
      <c r="M239" s="76">
        <v>0</v>
      </c>
      <c r="N239" s="230">
        <v>0</v>
      </c>
      <c r="O239" s="263">
        <v>0</v>
      </c>
      <c r="P239" s="116" t="s">
        <v>1094</v>
      </c>
      <c r="Q239" s="78"/>
      <c r="R239" s="89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</row>
    <row r="240" spans="1:36" ht="12" customHeight="1">
      <c r="A240" s="66" t="s">
        <v>550</v>
      </c>
      <c r="B240" s="233" t="s">
        <v>551</v>
      </c>
      <c r="C240" s="234" t="s">
        <v>552</v>
      </c>
      <c r="D240" s="230">
        <v>153501.54999999999</v>
      </c>
      <c r="E240" s="230">
        <v>0</v>
      </c>
      <c r="F240" s="230">
        <v>0</v>
      </c>
      <c r="G240" s="230">
        <v>0</v>
      </c>
      <c r="H240" s="230">
        <v>0</v>
      </c>
      <c r="I240" s="230">
        <v>0</v>
      </c>
      <c r="J240" s="230">
        <v>10971232.819999998</v>
      </c>
      <c r="K240" s="230">
        <v>1173883.8599999999</v>
      </c>
      <c r="L240" s="230">
        <v>0</v>
      </c>
      <c r="M240" s="76">
        <v>12298618.229999999</v>
      </c>
      <c r="N240" s="230">
        <v>0</v>
      </c>
      <c r="O240" s="263">
        <v>12298618.229999999</v>
      </c>
      <c r="P240" s="116" t="s">
        <v>1094</v>
      </c>
      <c r="Q240" s="78"/>
      <c r="R240" s="89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</row>
    <row r="241" spans="1:36" ht="12" customHeight="1">
      <c r="A241" s="66" t="s">
        <v>553</v>
      </c>
      <c r="B241" s="233" t="s">
        <v>554</v>
      </c>
      <c r="C241" s="234" t="s">
        <v>555</v>
      </c>
      <c r="D241" s="230">
        <v>0</v>
      </c>
      <c r="E241" s="230">
        <v>0</v>
      </c>
      <c r="F241" s="230">
        <v>0</v>
      </c>
      <c r="G241" s="230">
        <v>0</v>
      </c>
      <c r="H241" s="230">
        <v>0</v>
      </c>
      <c r="I241" s="230">
        <v>0</v>
      </c>
      <c r="J241" s="230">
        <v>220042285.09999999</v>
      </c>
      <c r="K241" s="230">
        <v>0</v>
      </c>
      <c r="L241" s="230">
        <v>0</v>
      </c>
      <c r="M241" s="76">
        <v>220042285.09999999</v>
      </c>
      <c r="N241" s="230">
        <v>0</v>
      </c>
      <c r="O241" s="263">
        <v>220042285.09999999</v>
      </c>
      <c r="P241" s="116" t="s">
        <v>1094</v>
      </c>
      <c r="Q241" s="78"/>
      <c r="R241" s="89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</row>
    <row r="242" spans="1:36" ht="12" customHeight="1">
      <c r="A242" s="66" t="s">
        <v>556</v>
      </c>
      <c r="B242" s="233" t="s">
        <v>557</v>
      </c>
      <c r="C242" s="234" t="s">
        <v>558</v>
      </c>
      <c r="D242" s="230">
        <v>5566644.4800000004</v>
      </c>
      <c r="E242" s="230">
        <v>6264986.9399999995</v>
      </c>
      <c r="F242" s="230">
        <v>34651.43</v>
      </c>
      <c r="G242" s="230">
        <v>0</v>
      </c>
      <c r="H242" s="230">
        <v>1662396.36</v>
      </c>
      <c r="I242" s="230">
        <v>0</v>
      </c>
      <c r="J242" s="230">
        <v>0</v>
      </c>
      <c r="K242" s="230">
        <v>0</v>
      </c>
      <c r="L242" s="230">
        <v>0</v>
      </c>
      <c r="M242" s="76">
        <v>13528679.209999999</v>
      </c>
      <c r="N242" s="230">
        <v>0</v>
      </c>
      <c r="O242" s="263">
        <v>13528679.209999999</v>
      </c>
      <c r="P242" s="116" t="s">
        <v>1149</v>
      </c>
      <c r="Q242" s="78"/>
      <c r="R242" s="89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</row>
    <row r="243" spans="1:36" ht="12" customHeight="1">
      <c r="A243" s="66" t="s">
        <v>559</v>
      </c>
      <c r="B243" s="233" t="s">
        <v>560</v>
      </c>
      <c r="C243" s="234" t="s">
        <v>561</v>
      </c>
      <c r="D243" s="230">
        <v>18048453</v>
      </c>
      <c r="E243" s="230">
        <v>0</v>
      </c>
      <c r="F243" s="230">
        <v>0</v>
      </c>
      <c r="G243" s="230">
        <v>0</v>
      </c>
      <c r="H243" s="230">
        <v>0</v>
      </c>
      <c r="I243" s="230">
        <v>0</v>
      </c>
      <c r="J243" s="230">
        <v>0</v>
      </c>
      <c r="K243" s="230">
        <v>0</v>
      </c>
      <c r="L243" s="230">
        <v>0</v>
      </c>
      <c r="M243" s="76">
        <v>18048453</v>
      </c>
      <c r="N243" s="230">
        <v>0</v>
      </c>
      <c r="O243" s="263">
        <v>18048453</v>
      </c>
      <c r="P243" s="116" t="s">
        <v>1149</v>
      </c>
      <c r="Q243" s="78"/>
      <c r="R243" s="89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</row>
    <row r="244" spans="1:36" ht="12" customHeight="1">
      <c r="A244" s="66" t="s">
        <v>562</v>
      </c>
      <c r="B244" s="233" t="s">
        <v>563</v>
      </c>
      <c r="C244" s="234" t="s">
        <v>564</v>
      </c>
      <c r="D244" s="230">
        <v>0</v>
      </c>
      <c r="E244" s="230">
        <v>0</v>
      </c>
      <c r="F244" s="230">
        <v>0</v>
      </c>
      <c r="G244" s="230">
        <v>0</v>
      </c>
      <c r="H244" s="230">
        <v>0</v>
      </c>
      <c r="I244" s="230">
        <v>0</v>
      </c>
      <c r="J244" s="230">
        <v>0</v>
      </c>
      <c r="K244" s="230">
        <v>0</v>
      </c>
      <c r="L244" s="230">
        <v>0</v>
      </c>
      <c r="M244" s="76">
        <v>0</v>
      </c>
      <c r="N244" s="230">
        <v>0</v>
      </c>
      <c r="O244" s="263">
        <v>0</v>
      </c>
      <c r="P244" s="116" t="s">
        <v>1094</v>
      </c>
      <c r="Q244" s="78"/>
      <c r="R244" s="89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</row>
    <row r="245" spans="1:36" ht="12" customHeight="1">
      <c r="A245" s="66" t="s">
        <v>565</v>
      </c>
      <c r="B245" s="233" t="s">
        <v>566</v>
      </c>
      <c r="C245" s="234" t="s">
        <v>567</v>
      </c>
      <c r="D245" s="230">
        <v>0</v>
      </c>
      <c r="E245" s="230">
        <v>0</v>
      </c>
      <c r="F245" s="230">
        <v>0</v>
      </c>
      <c r="G245" s="230">
        <v>0</v>
      </c>
      <c r="H245" s="230">
        <v>0</v>
      </c>
      <c r="I245" s="230">
        <v>0</v>
      </c>
      <c r="J245" s="230">
        <v>0</v>
      </c>
      <c r="K245" s="230">
        <v>0</v>
      </c>
      <c r="L245" s="230">
        <v>0</v>
      </c>
      <c r="M245" s="76">
        <v>0</v>
      </c>
      <c r="N245" s="230">
        <v>0</v>
      </c>
      <c r="O245" s="263">
        <v>0</v>
      </c>
      <c r="P245" s="116" t="s">
        <v>1149</v>
      </c>
      <c r="Q245" s="78"/>
      <c r="R245" s="89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</row>
    <row r="246" spans="1:36" ht="12" customHeight="1">
      <c r="A246" s="66" t="s">
        <v>568</v>
      </c>
      <c r="B246" s="233" t="s">
        <v>569</v>
      </c>
      <c r="C246" s="234" t="s">
        <v>570</v>
      </c>
      <c r="D246" s="230">
        <v>273859431</v>
      </c>
      <c r="E246" s="230">
        <v>0</v>
      </c>
      <c r="F246" s="230">
        <v>0</v>
      </c>
      <c r="G246" s="230">
        <v>0</v>
      </c>
      <c r="H246" s="230">
        <v>0</v>
      </c>
      <c r="I246" s="230">
        <v>0</v>
      </c>
      <c r="J246" s="230">
        <v>0</v>
      </c>
      <c r="K246" s="230">
        <v>0</v>
      </c>
      <c r="L246" s="230">
        <v>0</v>
      </c>
      <c r="M246" s="76">
        <v>273859431</v>
      </c>
      <c r="N246" s="230">
        <v>0</v>
      </c>
      <c r="O246" s="263">
        <v>273859431</v>
      </c>
      <c r="P246" s="116" t="s">
        <v>1149</v>
      </c>
      <c r="Q246" s="78"/>
      <c r="R246" s="89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</row>
    <row r="247" spans="1:36" ht="12" customHeight="1">
      <c r="A247" s="66" t="s">
        <v>571</v>
      </c>
      <c r="B247" s="233" t="s">
        <v>1170</v>
      </c>
      <c r="C247" s="234" t="s">
        <v>572</v>
      </c>
      <c r="D247" s="230">
        <v>0</v>
      </c>
      <c r="E247" s="230">
        <v>0</v>
      </c>
      <c r="F247" s="230">
        <v>0</v>
      </c>
      <c r="G247" s="230">
        <v>0</v>
      </c>
      <c r="H247" s="230">
        <v>0</v>
      </c>
      <c r="I247" s="230">
        <v>0</v>
      </c>
      <c r="J247" s="230">
        <v>0</v>
      </c>
      <c r="K247" s="230">
        <v>0</v>
      </c>
      <c r="L247" s="230">
        <v>0</v>
      </c>
      <c r="M247" s="76">
        <v>0</v>
      </c>
      <c r="N247" s="230">
        <v>0</v>
      </c>
      <c r="O247" s="263">
        <v>0</v>
      </c>
      <c r="P247" s="116" t="s">
        <v>1149</v>
      </c>
      <c r="Q247" s="78"/>
      <c r="R247" s="89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</row>
    <row r="248" spans="1:36" ht="12" customHeight="1">
      <c r="A248" s="66" t="s">
        <v>573</v>
      </c>
      <c r="B248" s="233" t="s">
        <v>574</v>
      </c>
      <c r="C248" s="234" t="s">
        <v>575</v>
      </c>
      <c r="D248" s="230">
        <v>4956975.419999999</v>
      </c>
      <c r="E248" s="230">
        <v>47902736.519999996</v>
      </c>
      <c r="F248" s="230">
        <v>0</v>
      </c>
      <c r="G248" s="230">
        <v>0</v>
      </c>
      <c r="H248" s="230">
        <v>1497115.08</v>
      </c>
      <c r="I248" s="230">
        <v>0</v>
      </c>
      <c r="J248" s="230">
        <v>1750</v>
      </c>
      <c r="K248" s="230">
        <v>0</v>
      </c>
      <c r="L248" s="230">
        <v>0</v>
      </c>
      <c r="M248" s="76">
        <v>54358577.019999996</v>
      </c>
      <c r="N248" s="230">
        <v>0</v>
      </c>
      <c r="O248" s="263">
        <v>54358577.019999996</v>
      </c>
      <c r="P248" s="116" t="s">
        <v>1148</v>
      </c>
      <c r="Q248" s="78"/>
      <c r="R248" s="89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</row>
    <row r="249" spans="1:36" ht="12" customHeight="1">
      <c r="A249" s="66" t="s">
        <v>576</v>
      </c>
      <c r="B249" s="233" t="s">
        <v>577</v>
      </c>
      <c r="C249" s="234" t="s">
        <v>578</v>
      </c>
      <c r="D249" s="230">
        <v>2497899.94</v>
      </c>
      <c r="E249" s="230">
        <v>24584981.43</v>
      </c>
      <c r="F249" s="230">
        <v>107024.65</v>
      </c>
      <c r="G249" s="230">
        <v>0</v>
      </c>
      <c r="H249" s="230">
        <v>26965267.07</v>
      </c>
      <c r="I249" s="230">
        <v>0</v>
      </c>
      <c r="J249" s="230">
        <v>3359.45</v>
      </c>
      <c r="K249" s="230">
        <v>0</v>
      </c>
      <c r="L249" s="230">
        <v>0</v>
      </c>
      <c r="M249" s="76">
        <v>54158532.540000007</v>
      </c>
      <c r="N249" s="230">
        <v>0</v>
      </c>
      <c r="O249" s="263">
        <v>54158532.540000007</v>
      </c>
      <c r="P249" s="116" t="s">
        <v>1095</v>
      </c>
      <c r="Q249" s="78"/>
      <c r="R249" s="89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</row>
    <row r="250" spans="1:36" ht="12" customHeight="1">
      <c r="A250" s="66" t="s">
        <v>579</v>
      </c>
      <c r="B250" s="233" t="s">
        <v>580</v>
      </c>
      <c r="C250" s="234" t="s">
        <v>581</v>
      </c>
      <c r="D250" s="230">
        <v>0</v>
      </c>
      <c r="E250" s="230">
        <v>-6995.6399999999994</v>
      </c>
      <c r="F250" s="230">
        <v>0</v>
      </c>
      <c r="G250" s="230">
        <v>0</v>
      </c>
      <c r="H250" s="230">
        <v>0</v>
      </c>
      <c r="I250" s="230">
        <v>0</v>
      </c>
      <c r="J250" s="230">
        <v>13252121.73</v>
      </c>
      <c r="K250" s="230">
        <v>0</v>
      </c>
      <c r="L250" s="230">
        <v>0</v>
      </c>
      <c r="M250" s="76">
        <v>13245126.09</v>
      </c>
      <c r="N250" s="230">
        <v>0</v>
      </c>
      <c r="O250" s="263">
        <v>13245126.09</v>
      </c>
      <c r="P250" s="116" t="s">
        <v>1100</v>
      </c>
      <c r="Q250" s="78"/>
      <c r="R250" s="89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</row>
    <row r="251" spans="1:36" ht="12" customHeight="1">
      <c r="A251" s="66" t="s">
        <v>582</v>
      </c>
      <c r="B251" s="233" t="s">
        <v>583</v>
      </c>
      <c r="C251" s="234" t="s">
        <v>584</v>
      </c>
      <c r="D251" s="230">
        <v>0</v>
      </c>
      <c r="E251" s="230">
        <v>680845.58</v>
      </c>
      <c r="F251" s="230">
        <v>0</v>
      </c>
      <c r="G251" s="230">
        <v>0</v>
      </c>
      <c r="H251" s="230">
        <v>124223871.59999998</v>
      </c>
      <c r="I251" s="230">
        <v>0</v>
      </c>
      <c r="J251" s="230">
        <v>0</v>
      </c>
      <c r="K251" s="230">
        <v>0</v>
      </c>
      <c r="L251" s="230">
        <v>0</v>
      </c>
      <c r="M251" s="76">
        <v>124904717.17999998</v>
      </c>
      <c r="N251" s="230">
        <v>0</v>
      </c>
      <c r="O251" s="263">
        <v>124904717.17999998</v>
      </c>
      <c r="P251" s="116" t="s">
        <v>1150</v>
      </c>
      <c r="Q251" s="78"/>
      <c r="R251" s="89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</row>
    <row r="252" spans="1:36" ht="12" customHeight="1">
      <c r="A252" s="66" t="s">
        <v>585</v>
      </c>
      <c r="B252" s="233" t="s">
        <v>1171</v>
      </c>
      <c r="C252" s="234" t="s">
        <v>586</v>
      </c>
      <c r="D252" s="230">
        <v>3019998.69</v>
      </c>
      <c r="E252" s="230">
        <v>72369.5</v>
      </c>
      <c r="F252" s="230">
        <v>0</v>
      </c>
      <c r="G252" s="230">
        <v>0</v>
      </c>
      <c r="H252" s="230">
        <v>0</v>
      </c>
      <c r="I252" s="230">
        <v>0</v>
      </c>
      <c r="J252" s="230">
        <v>0</v>
      </c>
      <c r="K252" s="230">
        <v>0</v>
      </c>
      <c r="L252" s="230">
        <v>0</v>
      </c>
      <c r="M252" s="76">
        <v>3092368.19</v>
      </c>
      <c r="N252" s="230">
        <v>-3092368.1900000004</v>
      </c>
      <c r="O252" s="263">
        <v>0</v>
      </c>
      <c r="P252" s="264" t="s">
        <v>1053</v>
      </c>
      <c r="Q252" s="78"/>
      <c r="R252" s="89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</row>
    <row r="253" spans="1:36" ht="12" customHeight="1">
      <c r="A253" s="66"/>
      <c r="B253" s="233" t="s">
        <v>1212</v>
      </c>
      <c r="C253" s="234" t="s">
        <v>587</v>
      </c>
      <c r="D253" s="230">
        <v>0</v>
      </c>
      <c r="E253" s="230">
        <v>-49557.79</v>
      </c>
      <c r="F253" s="230">
        <v>0</v>
      </c>
      <c r="G253" s="230">
        <v>0</v>
      </c>
      <c r="H253" s="230">
        <v>-181943.76</v>
      </c>
      <c r="I253" s="230">
        <v>0</v>
      </c>
      <c r="J253" s="230">
        <v>0</v>
      </c>
      <c r="K253" s="230">
        <v>0</v>
      </c>
      <c r="L253" s="230">
        <v>0</v>
      </c>
      <c r="M253" s="76">
        <v>-231501.55000000002</v>
      </c>
      <c r="N253" s="230">
        <v>0</v>
      </c>
      <c r="O253" s="263">
        <v>-231501.55000000002</v>
      </c>
      <c r="P253" s="116" t="s">
        <v>1148</v>
      </c>
      <c r="Q253" s="78"/>
      <c r="R253" s="89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</row>
    <row r="254" spans="1:36" ht="12" customHeight="1">
      <c r="A254" s="66"/>
      <c r="B254" s="108"/>
      <c r="C254" s="85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274"/>
      <c r="P254" s="116"/>
      <c r="Q254" s="78"/>
      <c r="R254" s="89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</row>
    <row r="255" spans="1:36" ht="12" customHeight="1">
      <c r="A255" s="66"/>
      <c r="B255" s="97" t="s">
        <v>588</v>
      </c>
      <c r="C255" s="85"/>
      <c r="D255" s="98">
        <v>1701847168.8200002</v>
      </c>
      <c r="E255" s="98">
        <v>79731325.349999979</v>
      </c>
      <c r="F255" s="98">
        <v>503947.93999999994</v>
      </c>
      <c r="G255" s="98">
        <v>0</v>
      </c>
      <c r="H255" s="98">
        <v>154166706.34999999</v>
      </c>
      <c r="I255" s="98">
        <v>0</v>
      </c>
      <c r="J255" s="98">
        <v>244270749.09999996</v>
      </c>
      <c r="K255" s="98">
        <v>1173883.8599999999</v>
      </c>
      <c r="L255" s="98">
        <v>0</v>
      </c>
      <c r="M255" s="98">
        <v>2181693781.4199996</v>
      </c>
      <c r="N255" s="98">
        <v>-3092368.1900000004</v>
      </c>
      <c r="O255" s="98">
        <v>2178601413.2299995</v>
      </c>
      <c r="P255" s="116"/>
      <c r="Q255" s="78"/>
      <c r="R255" s="89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</row>
    <row r="256" spans="1:36" ht="12" customHeight="1">
      <c r="A256" s="66"/>
      <c r="B256" s="108"/>
      <c r="C256" s="85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272"/>
      <c r="P256" s="116"/>
      <c r="Q256" s="78"/>
      <c r="R256" s="89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</row>
    <row r="257" spans="1:36" ht="12" customHeight="1">
      <c r="A257" s="66"/>
      <c r="B257" s="110" t="s">
        <v>589</v>
      </c>
      <c r="C257" s="104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263"/>
      <c r="P257" s="116"/>
      <c r="Q257" s="78"/>
      <c r="R257" s="89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</row>
    <row r="258" spans="1:36" ht="12" customHeight="1">
      <c r="A258" s="66"/>
      <c r="B258" s="111"/>
      <c r="C258" s="75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263"/>
      <c r="P258" s="116"/>
      <c r="Q258" s="78"/>
      <c r="R258" s="89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</row>
    <row r="259" spans="1:36" ht="12" customHeight="1">
      <c r="A259" s="66" t="s">
        <v>590</v>
      </c>
      <c r="B259" s="81" t="s">
        <v>591</v>
      </c>
      <c r="C259" s="85" t="s">
        <v>592</v>
      </c>
      <c r="D259" s="230">
        <v>4127793.75</v>
      </c>
      <c r="E259" s="230">
        <v>137357347.19999999</v>
      </c>
      <c r="F259" s="230">
        <v>0</v>
      </c>
      <c r="G259" s="230">
        <v>9963686.8900000006</v>
      </c>
      <c r="H259" s="230">
        <v>1912796.69</v>
      </c>
      <c r="I259" s="230">
        <v>0</v>
      </c>
      <c r="J259" s="230">
        <v>326410.83</v>
      </c>
      <c r="K259" s="230">
        <v>0</v>
      </c>
      <c r="L259" s="230">
        <v>0</v>
      </c>
      <c r="M259" s="76">
        <v>153688035.35999998</v>
      </c>
      <c r="N259" s="230">
        <v>0</v>
      </c>
      <c r="O259" s="263">
        <v>153688035.35999998</v>
      </c>
      <c r="P259" s="116" t="s">
        <v>1151</v>
      </c>
      <c r="Q259" s="78"/>
      <c r="R259" s="89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</row>
    <row r="260" spans="1:36" ht="12" customHeight="1">
      <c r="A260" s="66" t="s">
        <v>593</v>
      </c>
      <c r="B260" s="81" t="s">
        <v>594</v>
      </c>
      <c r="C260" s="85" t="s">
        <v>595</v>
      </c>
      <c r="D260" s="230">
        <v>608877.68999999994</v>
      </c>
      <c r="E260" s="230">
        <v>59160125.770000011</v>
      </c>
      <c r="F260" s="230">
        <v>0</v>
      </c>
      <c r="G260" s="230">
        <v>38694</v>
      </c>
      <c r="H260" s="230">
        <v>219148379.53999999</v>
      </c>
      <c r="I260" s="230">
        <v>0</v>
      </c>
      <c r="J260" s="230">
        <v>209055.28</v>
      </c>
      <c r="K260" s="230">
        <v>0</v>
      </c>
      <c r="L260" s="230">
        <v>0</v>
      </c>
      <c r="M260" s="76">
        <v>279165132.27999997</v>
      </c>
      <c r="N260" s="230">
        <v>0</v>
      </c>
      <c r="O260" s="263">
        <v>279165132.27999997</v>
      </c>
      <c r="P260" s="116" t="s">
        <v>1095</v>
      </c>
      <c r="Q260" s="78"/>
      <c r="R260" s="89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</row>
    <row r="261" spans="1:36" ht="13.5" customHeight="1">
      <c r="A261" s="66"/>
      <c r="B261" s="81" t="s">
        <v>1096</v>
      </c>
      <c r="C261" s="85" t="s">
        <v>1097</v>
      </c>
      <c r="D261" s="230">
        <v>0</v>
      </c>
      <c r="E261" s="230">
        <v>24131428.119999997</v>
      </c>
      <c r="F261" s="230">
        <v>0</v>
      </c>
      <c r="G261" s="230">
        <v>0</v>
      </c>
      <c r="H261" s="230">
        <v>17807081</v>
      </c>
      <c r="I261" s="230">
        <v>0</v>
      </c>
      <c r="J261" s="230">
        <v>0</v>
      </c>
      <c r="K261" s="230">
        <v>0</v>
      </c>
      <c r="L261" s="230">
        <v>0</v>
      </c>
      <c r="M261" s="76">
        <v>41938509.119999997</v>
      </c>
      <c r="N261" s="230">
        <v>0</v>
      </c>
      <c r="O261" s="263">
        <v>41938509.119999997</v>
      </c>
      <c r="P261" s="116" t="s">
        <v>1095</v>
      </c>
      <c r="Q261" s="78"/>
      <c r="R261" s="89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</row>
    <row r="262" spans="1:36" ht="12" customHeight="1">
      <c r="A262" s="66"/>
      <c r="B262" s="81" t="s">
        <v>596</v>
      </c>
      <c r="C262" s="85" t="s">
        <v>597</v>
      </c>
      <c r="D262" s="230">
        <v>342604.91</v>
      </c>
      <c r="E262" s="230">
        <v>19126755.459999997</v>
      </c>
      <c r="F262" s="230">
        <v>0</v>
      </c>
      <c r="G262" s="230">
        <v>0</v>
      </c>
      <c r="H262" s="230">
        <v>565648039.73999989</v>
      </c>
      <c r="I262" s="230">
        <v>0</v>
      </c>
      <c r="J262" s="230">
        <v>0</v>
      </c>
      <c r="K262" s="230">
        <v>0</v>
      </c>
      <c r="L262" s="230">
        <v>0</v>
      </c>
      <c r="M262" s="76">
        <v>585117400.1099999</v>
      </c>
      <c r="N262" s="230">
        <v>0</v>
      </c>
      <c r="O262" s="263">
        <v>585117400.1099999</v>
      </c>
      <c r="P262" s="116" t="s">
        <v>1150</v>
      </c>
      <c r="Q262" s="78"/>
      <c r="R262" s="89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</row>
    <row r="263" spans="1:36" ht="12" customHeight="1">
      <c r="A263" s="66"/>
      <c r="B263" s="81" t="s">
        <v>1098</v>
      </c>
      <c r="C263" s="85" t="s">
        <v>1099</v>
      </c>
      <c r="D263" s="230">
        <v>0</v>
      </c>
      <c r="E263" s="230">
        <v>16133702.4</v>
      </c>
      <c r="F263" s="230">
        <v>0</v>
      </c>
      <c r="G263" s="230">
        <v>0</v>
      </c>
      <c r="H263" s="230">
        <v>6528826</v>
      </c>
      <c r="I263" s="230">
        <v>0</v>
      </c>
      <c r="J263" s="230">
        <v>0</v>
      </c>
      <c r="K263" s="230">
        <v>0</v>
      </c>
      <c r="L263" s="230">
        <v>0</v>
      </c>
      <c r="M263" s="76">
        <v>22662528.399999999</v>
      </c>
      <c r="N263" s="230">
        <v>0</v>
      </c>
      <c r="O263" s="263">
        <v>22662528.399999999</v>
      </c>
      <c r="P263" s="116" t="s">
        <v>1150</v>
      </c>
      <c r="Q263" s="78"/>
      <c r="R263" s="89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</row>
    <row r="264" spans="1:36" ht="12" customHeight="1">
      <c r="A264" s="66" t="s">
        <v>598</v>
      </c>
      <c r="B264" s="81" t="s">
        <v>599</v>
      </c>
      <c r="C264" s="85" t="s">
        <v>600</v>
      </c>
      <c r="D264" s="230">
        <v>0</v>
      </c>
      <c r="E264" s="230">
        <v>16424.87</v>
      </c>
      <c r="F264" s="230">
        <v>0</v>
      </c>
      <c r="G264" s="230">
        <v>0</v>
      </c>
      <c r="H264" s="230">
        <v>0</v>
      </c>
      <c r="I264" s="230">
        <v>0</v>
      </c>
      <c r="J264" s="230">
        <v>4468717.5</v>
      </c>
      <c r="K264" s="230">
        <v>0</v>
      </c>
      <c r="L264" s="230">
        <v>0</v>
      </c>
      <c r="M264" s="76">
        <v>4485142.37</v>
      </c>
      <c r="N264" s="230">
        <v>0</v>
      </c>
      <c r="O264" s="263">
        <v>4485142.37</v>
      </c>
      <c r="P264" s="116" t="s">
        <v>1100</v>
      </c>
      <c r="Q264" s="78"/>
      <c r="R264" s="89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</row>
    <row r="265" spans="1:36" ht="12" customHeight="1">
      <c r="A265" s="66"/>
      <c r="B265" s="233" t="s">
        <v>1172</v>
      </c>
      <c r="C265" s="234" t="s">
        <v>602</v>
      </c>
      <c r="D265" s="230">
        <v>14793571.84</v>
      </c>
      <c r="E265" s="230">
        <v>1724454.03</v>
      </c>
      <c r="F265" s="230">
        <v>0</v>
      </c>
      <c r="G265" s="230">
        <v>0</v>
      </c>
      <c r="H265" s="230">
        <v>0</v>
      </c>
      <c r="I265" s="230">
        <v>0</v>
      </c>
      <c r="J265" s="230">
        <v>0</v>
      </c>
      <c r="K265" s="230">
        <v>0</v>
      </c>
      <c r="L265" s="230">
        <v>0</v>
      </c>
      <c r="M265" s="76">
        <v>16518025.869999999</v>
      </c>
      <c r="N265" s="230">
        <v>-16518025.869999999</v>
      </c>
      <c r="O265" s="263">
        <v>0</v>
      </c>
      <c r="P265" s="264" t="s">
        <v>1053</v>
      </c>
      <c r="Q265" s="78"/>
      <c r="R265" s="89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</row>
    <row r="266" spans="1:36" ht="12" customHeight="1">
      <c r="A266" s="66" t="s">
        <v>601</v>
      </c>
      <c r="B266" s="233" t="s">
        <v>1173</v>
      </c>
      <c r="C266" s="234" t="s">
        <v>603</v>
      </c>
      <c r="D266" s="230">
        <v>0</v>
      </c>
      <c r="E266" s="230">
        <v>-20</v>
      </c>
      <c r="F266" s="230">
        <v>0</v>
      </c>
      <c r="G266" s="230">
        <v>0</v>
      </c>
      <c r="H266" s="230">
        <v>-44120</v>
      </c>
      <c r="I266" s="230">
        <v>0</v>
      </c>
      <c r="J266" s="230">
        <v>0</v>
      </c>
      <c r="K266" s="230">
        <v>0</v>
      </c>
      <c r="L266" s="230">
        <v>0</v>
      </c>
      <c r="M266" s="76">
        <v>-44140</v>
      </c>
      <c r="N266" s="230">
        <v>0</v>
      </c>
      <c r="O266" s="263">
        <v>-44140</v>
      </c>
      <c r="P266" s="116" t="s">
        <v>1151</v>
      </c>
      <c r="Q266" s="78"/>
      <c r="R266" s="89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</row>
    <row r="267" spans="1:36" ht="12" customHeight="1">
      <c r="A267" s="66"/>
      <c r="B267" s="108"/>
      <c r="C267" s="85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274"/>
      <c r="P267" s="116"/>
      <c r="Q267" s="78"/>
      <c r="R267" s="89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</row>
    <row r="268" spans="1:36" ht="12" customHeight="1">
      <c r="A268" s="66"/>
      <c r="B268" s="97" t="s">
        <v>604</v>
      </c>
      <c r="C268" s="85"/>
      <c r="D268" s="98">
        <v>19872848.189999998</v>
      </c>
      <c r="E268" s="98">
        <v>257650217.85000002</v>
      </c>
      <c r="F268" s="98">
        <v>0</v>
      </c>
      <c r="G268" s="98">
        <v>10002380.890000001</v>
      </c>
      <c r="H268" s="98">
        <v>811001002.96999991</v>
      </c>
      <c r="I268" s="98">
        <v>0</v>
      </c>
      <c r="J268" s="98">
        <v>5004183.6100000003</v>
      </c>
      <c r="K268" s="98">
        <v>0</v>
      </c>
      <c r="L268" s="98">
        <v>0</v>
      </c>
      <c r="M268" s="98">
        <v>1103530633.5099998</v>
      </c>
      <c r="N268" s="98">
        <v>-16518025.869999999</v>
      </c>
      <c r="O268" s="98">
        <v>1087012607.6399999</v>
      </c>
      <c r="P268" s="116"/>
      <c r="Q268" s="78"/>
      <c r="R268" s="89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</row>
    <row r="269" spans="1:36" ht="12" customHeight="1">
      <c r="A269" s="66"/>
      <c r="B269" s="108"/>
      <c r="C269" s="85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272"/>
      <c r="P269" s="116"/>
      <c r="Q269" s="78"/>
      <c r="R269" s="89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</row>
    <row r="270" spans="1:36" ht="12" customHeight="1">
      <c r="A270" s="66"/>
      <c r="B270" s="110" t="s">
        <v>605</v>
      </c>
      <c r="C270" s="104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263"/>
      <c r="P270" s="116"/>
      <c r="Q270" s="78"/>
      <c r="R270" s="89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</row>
    <row r="271" spans="1:36" ht="12" customHeight="1">
      <c r="A271" s="66"/>
      <c r="B271" s="111"/>
      <c r="C271" s="75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263"/>
      <c r="P271" s="116"/>
      <c r="Q271" s="78"/>
      <c r="R271" s="89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</row>
    <row r="272" spans="1:36" ht="12" customHeight="1">
      <c r="A272" s="66" t="s">
        <v>606</v>
      </c>
      <c r="B272" s="81" t="s">
        <v>607</v>
      </c>
      <c r="C272" s="85" t="s">
        <v>608</v>
      </c>
      <c r="D272" s="230">
        <v>719788.42</v>
      </c>
      <c r="E272" s="230">
        <v>6662858.8500000006</v>
      </c>
      <c r="F272" s="230">
        <v>432019.5</v>
      </c>
      <c r="G272" s="230">
        <v>0</v>
      </c>
      <c r="H272" s="230">
        <v>3033040.67</v>
      </c>
      <c r="I272" s="230">
        <v>0</v>
      </c>
      <c r="J272" s="230">
        <v>233980</v>
      </c>
      <c r="K272" s="230">
        <v>0</v>
      </c>
      <c r="L272" s="230">
        <v>753553.61</v>
      </c>
      <c r="M272" s="76">
        <v>11835241.050000001</v>
      </c>
      <c r="N272" s="230">
        <v>0</v>
      </c>
      <c r="O272" s="263">
        <v>11835241.050000001</v>
      </c>
      <c r="P272" s="116" t="s">
        <v>1095</v>
      </c>
      <c r="Q272" s="78"/>
      <c r="R272" s="89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</row>
    <row r="273" spans="1:36" ht="12" customHeight="1">
      <c r="A273" s="66" t="s">
        <v>609</v>
      </c>
      <c r="B273" s="81" t="s">
        <v>610</v>
      </c>
      <c r="C273" s="85" t="s">
        <v>611</v>
      </c>
      <c r="D273" s="230">
        <v>506452.6</v>
      </c>
      <c r="E273" s="230">
        <v>96812.33</v>
      </c>
      <c r="F273" s="230">
        <v>55119.47</v>
      </c>
      <c r="G273" s="230">
        <v>0</v>
      </c>
      <c r="H273" s="230">
        <v>0</v>
      </c>
      <c r="I273" s="230">
        <v>0</v>
      </c>
      <c r="J273" s="230">
        <v>28291696.57</v>
      </c>
      <c r="K273" s="230">
        <v>0</v>
      </c>
      <c r="L273" s="230">
        <v>2048519.8499999999</v>
      </c>
      <c r="M273" s="76">
        <v>30998600.82</v>
      </c>
      <c r="N273" s="230">
        <v>0</v>
      </c>
      <c r="O273" s="263">
        <v>30998600.82</v>
      </c>
      <c r="P273" s="116" t="s">
        <v>1100</v>
      </c>
      <c r="Q273" s="78"/>
      <c r="R273" s="89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</row>
    <row r="274" spans="1:36" ht="12" customHeight="1">
      <c r="A274" s="66" t="s">
        <v>612</v>
      </c>
      <c r="B274" s="81" t="s">
        <v>613</v>
      </c>
      <c r="C274" s="85" t="s">
        <v>614</v>
      </c>
      <c r="D274" s="230">
        <v>2385769.4500000007</v>
      </c>
      <c r="E274" s="230">
        <v>28837258.830000002</v>
      </c>
      <c r="F274" s="230">
        <v>1396552.34</v>
      </c>
      <c r="G274" s="230">
        <v>1998712</v>
      </c>
      <c r="H274" s="230">
        <v>28588419.210000001</v>
      </c>
      <c r="I274" s="230">
        <v>0</v>
      </c>
      <c r="J274" s="230">
        <v>2665075.67</v>
      </c>
      <c r="K274" s="230">
        <v>0</v>
      </c>
      <c r="L274" s="230">
        <v>0</v>
      </c>
      <c r="M274" s="76">
        <v>65871787.500000007</v>
      </c>
      <c r="N274" s="230">
        <v>0</v>
      </c>
      <c r="O274" s="263">
        <v>65871787.500000007</v>
      </c>
      <c r="P274" s="116" t="s">
        <v>1152</v>
      </c>
      <c r="Q274" s="78"/>
      <c r="R274" s="89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</row>
    <row r="275" spans="1:36" ht="12" customHeight="1">
      <c r="A275" s="66"/>
      <c r="B275" s="81" t="s">
        <v>615</v>
      </c>
      <c r="C275" s="85" t="s">
        <v>616</v>
      </c>
      <c r="D275" s="230">
        <v>1391773</v>
      </c>
      <c r="E275" s="230">
        <v>13138571.100000001</v>
      </c>
      <c r="F275" s="230">
        <v>202500</v>
      </c>
      <c r="G275" s="230">
        <v>0</v>
      </c>
      <c r="H275" s="230">
        <v>13263227.59</v>
      </c>
      <c r="I275" s="230">
        <v>0</v>
      </c>
      <c r="J275" s="230">
        <v>103330</v>
      </c>
      <c r="K275" s="230">
        <v>0</v>
      </c>
      <c r="L275" s="230">
        <v>0</v>
      </c>
      <c r="M275" s="76">
        <v>28099401.690000001</v>
      </c>
      <c r="N275" s="230">
        <v>0</v>
      </c>
      <c r="O275" s="263">
        <v>28099401.690000001</v>
      </c>
      <c r="P275" s="116" t="s">
        <v>1095</v>
      </c>
      <c r="Q275" s="78"/>
      <c r="R275" s="89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</row>
    <row r="276" spans="1:36" ht="12" customHeight="1">
      <c r="A276" s="66"/>
      <c r="B276" s="81" t="s">
        <v>617</v>
      </c>
      <c r="C276" s="85" t="s">
        <v>618</v>
      </c>
      <c r="D276" s="230">
        <v>0</v>
      </c>
      <c r="E276" s="230">
        <v>17769.599999999999</v>
      </c>
      <c r="F276" s="230">
        <v>0</v>
      </c>
      <c r="G276" s="230">
        <v>0</v>
      </c>
      <c r="H276" s="230">
        <v>0</v>
      </c>
      <c r="I276" s="230">
        <v>0</v>
      </c>
      <c r="J276" s="230">
        <v>-2071705.8099999996</v>
      </c>
      <c r="K276" s="230">
        <v>0</v>
      </c>
      <c r="L276" s="230">
        <v>0</v>
      </c>
      <c r="M276" s="76">
        <v>-2053936.2099999995</v>
      </c>
      <c r="N276" s="230">
        <v>0</v>
      </c>
      <c r="O276" s="263">
        <v>-2053936.2099999995</v>
      </c>
      <c r="P276" s="116" t="s">
        <v>1100</v>
      </c>
      <c r="Q276" s="78"/>
      <c r="R276" s="89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</row>
    <row r="277" spans="1:36" ht="12" customHeight="1">
      <c r="A277" s="66" t="s">
        <v>619</v>
      </c>
      <c r="B277" s="81" t="s">
        <v>620</v>
      </c>
      <c r="C277" s="85" t="s">
        <v>621</v>
      </c>
      <c r="D277" s="230">
        <v>2084726.0799999998</v>
      </c>
      <c r="E277" s="230">
        <v>0</v>
      </c>
      <c r="F277" s="230">
        <v>0</v>
      </c>
      <c r="G277" s="230">
        <v>0</v>
      </c>
      <c r="H277" s="230">
        <v>0</v>
      </c>
      <c r="I277" s="230">
        <v>0</v>
      </c>
      <c r="J277" s="230">
        <v>0</v>
      </c>
      <c r="K277" s="230">
        <v>0</v>
      </c>
      <c r="L277" s="230">
        <v>0</v>
      </c>
      <c r="M277" s="76">
        <v>2084726.0799999998</v>
      </c>
      <c r="N277" s="230">
        <v>-2084726.0799999998</v>
      </c>
      <c r="O277" s="263">
        <v>0</v>
      </c>
      <c r="P277" s="264" t="s">
        <v>1053</v>
      </c>
      <c r="Q277" s="78"/>
      <c r="R277" s="89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</row>
    <row r="278" spans="1:36" ht="12" customHeight="1">
      <c r="A278" s="66" t="s">
        <v>622</v>
      </c>
      <c r="B278" s="81" t="s">
        <v>623</v>
      </c>
      <c r="C278" s="85" t="s">
        <v>624</v>
      </c>
      <c r="D278" s="230">
        <v>0</v>
      </c>
      <c r="E278" s="230">
        <v>0</v>
      </c>
      <c r="F278" s="230">
        <v>0</v>
      </c>
      <c r="G278" s="230">
        <v>0</v>
      </c>
      <c r="H278" s="230">
        <v>0</v>
      </c>
      <c r="I278" s="230">
        <v>0</v>
      </c>
      <c r="J278" s="230">
        <v>0</v>
      </c>
      <c r="K278" s="230">
        <v>0</v>
      </c>
      <c r="L278" s="230">
        <v>0</v>
      </c>
      <c r="M278" s="76">
        <v>0</v>
      </c>
      <c r="N278" s="230">
        <v>0</v>
      </c>
      <c r="O278" s="263">
        <v>0</v>
      </c>
      <c r="P278" s="116" t="s">
        <v>1152</v>
      </c>
      <c r="Q278" s="78"/>
      <c r="R278" s="89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</row>
    <row r="279" spans="1:36" ht="12" customHeight="1">
      <c r="A279" s="66" t="s">
        <v>625</v>
      </c>
      <c r="B279" s="81" t="s">
        <v>626</v>
      </c>
      <c r="C279" s="85" t="s">
        <v>627</v>
      </c>
      <c r="D279" s="230">
        <v>0</v>
      </c>
      <c r="E279" s="230">
        <v>0</v>
      </c>
      <c r="F279" s="230">
        <v>0</v>
      </c>
      <c r="G279" s="230">
        <v>0</v>
      </c>
      <c r="H279" s="230">
        <v>0</v>
      </c>
      <c r="I279" s="230">
        <v>0</v>
      </c>
      <c r="J279" s="230">
        <v>0</v>
      </c>
      <c r="K279" s="230">
        <v>0</v>
      </c>
      <c r="L279" s="230">
        <v>0</v>
      </c>
      <c r="M279" s="76">
        <v>0</v>
      </c>
      <c r="N279" s="230">
        <v>0</v>
      </c>
      <c r="O279" s="263">
        <v>0</v>
      </c>
      <c r="P279" s="116" t="s">
        <v>1095</v>
      </c>
      <c r="Q279" s="78"/>
      <c r="R279" s="89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</row>
    <row r="280" spans="1:36" ht="12" customHeight="1">
      <c r="A280" s="66" t="s">
        <v>628</v>
      </c>
      <c r="B280" s="81" t="s">
        <v>629</v>
      </c>
      <c r="C280" s="85" t="s">
        <v>630</v>
      </c>
      <c r="D280" s="230">
        <v>0</v>
      </c>
      <c r="E280" s="230">
        <v>0</v>
      </c>
      <c r="F280" s="230">
        <v>0</v>
      </c>
      <c r="G280" s="230">
        <v>0</v>
      </c>
      <c r="H280" s="230">
        <v>0</v>
      </c>
      <c r="I280" s="230">
        <v>0</v>
      </c>
      <c r="J280" s="230">
        <v>0</v>
      </c>
      <c r="K280" s="230">
        <v>0</v>
      </c>
      <c r="L280" s="230">
        <v>0</v>
      </c>
      <c r="M280" s="76">
        <v>0</v>
      </c>
      <c r="N280" s="230">
        <v>0</v>
      </c>
      <c r="O280" s="263">
        <v>0</v>
      </c>
      <c r="P280" s="116" t="s">
        <v>1100</v>
      </c>
      <c r="Q280" s="78"/>
      <c r="R280" s="89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</row>
    <row r="281" spans="1:36" ht="12" customHeight="1">
      <c r="A281" s="66"/>
      <c r="B281" s="108"/>
      <c r="C281" s="85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274"/>
      <c r="P281" s="116"/>
      <c r="Q281" s="78"/>
      <c r="R281" s="89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</row>
    <row r="282" spans="1:36" ht="12" customHeight="1">
      <c r="A282" s="66"/>
      <c r="B282" s="97" t="s">
        <v>631</v>
      </c>
      <c r="C282" s="85"/>
      <c r="D282" s="98">
        <v>7088509.5500000007</v>
      </c>
      <c r="E282" s="98">
        <v>48753270.710000008</v>
      </c>
      <c r="F282" s="98">
        <v>2086191.31</v>
      </c>
      <c r="G282" s="98">
        <v>1998712</v>
      </c>
      <c r="H282" s="98">
        <v>44884687.469999999</v>
      </c>
      <c r="I282" s="98">
        <v>0</v>
      </c>
      <c r="J282" s="98">
        <v>29222376.430000003</v>
      </c>
      <c r="K282" s="98">
        <v>0</v>
      </c>
      <c r="L282" s="98">
        <v>2802073.46</v>
      </c>
      <c r="M282" s="98">
        <v>136835820.93000001</v>
      </c>
      <c r="N282" s="98">
        <v>-2084726.0799999998</v>
      </c>
      <c r="O282" s="98">
        <v>134751094.84999999</v>
      </c>
      <c r="P282" s="116"/>
      <c r="Q282" s="78"/>
      <c r="R282" s="89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</row>
    <row r="283" spans="1:36" ht="12" customHeight="1">
      <c r="A283" s="66"/>
      <c r="B283" s="108"/>
      <c r="C283" s="85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272"/>
      <c r="P283" s="116"/>
      <c r="Q283" s="78"/>
      <c r="R283" s="89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</row>
    <row r="284" spans="1:36" ht="12" customHeight="1">
      <c r="A284" s="66"/>
      <c r="B284" s="110" t="s">
        <v>632</v>
      </c>
      <c r="C284" s="104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263"/>
      <c r="P284" s="116"/>
      <c r="Q284" s="78"/>
      <c r="R284" s="89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</row>
    <row r="285" spans="1:36" ht="12" customHeight="1">
      <c r="A285" s="66"/>
      <c r="B285" s="114"/>
      <c r="C285" s="75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263"/>
      <c r="P285" s="116"/>
      <c r="Q285" s="78"/>
      <c r="R285" s="89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</row>
    <row r="286" spans="1:36" ht="12" customHeight="1">
      <c r="A286" s="66" t="s">
        <v>633</v>
      </c>
      <c r="B286" s="233" t="s">
        <v>634</v>
      </c>
      <c r="C286" s="234" t="s">
        <v>635</v>
      </c>
      <c r="D286" s="230">
        <v>-1171.77</v>
      </c>
      <c r="E286" s="230">
        <v>0</v>
      </c>
      <c r="F286" s="230">
        <v>16592354.67</v>
      </c>
      <c r="G286" s="230">
        <v>0</v>
      </c>
      <c r="H286" s="230">
        <v>0</v>
      </c>
      <c r="I286" s="230">
        <v>0</v>
      </c>
      <c r="J286" s="230">
        <v>0</v>
      </c>
      <c r="K286" s="230">
        <v>0</v>
      </c>
      <c r="L286" s="230">
        <v>0</v>
      </c>
      <c r="M286" s="76">
        <v>16591182.9</v>
      </c>
      <c r="N286" s="230">
        <v>-6190732.9900000002</v>
      </c>
      <c r="O286" s="263">
        <v>10400449.91</v>
      </c>
      <c r="P286" s="116" t="s">
        <v>1153</v>
      </c>
      <c r="Q286" s="78"/>
      <c r="R286" s="89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</row>
    <row r="287" spans="1:36" ht="12" customHeight="1">
      <c r="A287" s="66" t="s">
        <v>636</v>
      </c>
      <c r="B287" s="233" t="s">
        <v>637</v>
      </c>
      <c r="C287" s="234" t="s">
        <v>638</v>
      </c>
      <c r="D287" s="230">
        <v>60444.59</v>
      </c>
      <c r="E287" s="230">
        <v>7929.62</v>
      </c>
      <c r="F287" s="230">
        <v>3497761.41</v>
      </c>
      <c r="G287" s="230">
        <v>0</v>
      </c>
      <c r="H287" s="230">
        <v>0</v>
      </c>
      <c r="I287" s="230">
        <v>0</v>
      </c>
      <c r="J287" s="230">
        <v>0</v>
      </c>
      <c r="K287" s="230">
        <v>0</v>
      </c>
      <c r="L287" s="230">
        <v>0</v>
      </c>
      <c r="M287" s="76">
        <v>3566135.62</v>
      </c>
      <c r="N287" s="230">
        <v>0</v>
      </c>
      <c r="O287" s="263">
        <v>3566135.62</v>
      </c>
      <c r="P287" s="116" t="s">
        <v>1153</v>
      </c>
      <c r="Q287" s="78"/>
      <c r="R287" s="89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</row>
    <row r="288" spans="1:36" ht="12" customHeight="1">
      <c r="A288" s="66" t="s">
        <v>639</v>
      </c>
      <c r="B288" s="233" t="s">
        <v>640</v>
      </c>
      <c r="C288" s="234" t="s">
        <v>641</v>
      </c>
      <c r="D288" s="230">
        <v>0</v>
      </c>
      <c r="E288" s="230">
        <v>0</v>
      </c>
      <c r="F288" s="230">
        <v>2257836.64</v>
      </c>
      <c r="G288" s="230">
        <v>0</v>
      </c>
      <c r="H288" s="230">
        <v>0</v>
      </c>
      <c r="I288" s="230">
        <v>0</v>
      </c>
      <c r="J288" s="230">
        <v>0</v>
      </c>
      <c r="K288" s="230">
        <v>0</v>
      </c>
      <c r="L288" s="230">
        <v>0</v>
      </c>
      <c r="M288" s="76">
        <v>2257836.64</v>
      </c>
      <c r="N288" s="230">
        <v>0</v>
      </c>
      <c r="O288" s="263">
        <v>2257836.64</v>
      </c>
      <c r="P288" s="116" t="s">
        <v>1153</v>
      </c>
      <c r="Q288" s="78"/>
      <c r="R288" s="89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</row>
    <row r="289" spans="1:36" ht="12" customHeight="1">
      <c r="A289" s="66" t="s">
        <v>642</v>
      </c>
      <c r="B289" s="233" t="s">
        <v>643</v>
      </c>
      <c r="C289" s="234" t="s">
        <v>644</v>
      </c>
      <c r="D289" s="230">
        <v>272488.18</v>
      </c>
      <c r="E289" s="230">
        <v>0</v>
      </c>
      <c r="F289" s="230">
        <v>6904530.3100000005</v>
      </c>
      <c r="G289" s="230">
        <v>0</v>
      </c>
      <c r="H289" s="230">
        <v>0</v>
      </c>
      <c r="I289" s="230">
        <v>0</v>
      </c>
      <c r="J289" s="230">
        <v>0</v>
      </c>
      <c r="K289" s="230">
        <v>0</v>
      </c>
      <c r="L289" s="230">
        <v>0</v>
      </c>
      <c r="M289" s="76">
        <v>7177018.4900000002</v>
      </c>
      <c r="N289" s="230">
        <v>0</v>
      </c>
      <c r="O289" s="263">
        <v>7177018.4900000002</v>
      </c>
      <c r="P289" s="116" t="s">
        <v>1153</v>
      </c>
      <c r="Q289" s="78"/>
      <c r="R289" s="89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</row>
    <row r="290" spans="1:36" ht="12" customHeight="1">
      <c r="A290" s="66" t="s">
        <v>645</v>
      </c>
      <c r="B290" s="233" t="s">
        <v>1015</v>
      </c>
      <c r="C290" s="234" t="s">
        <v>646</v>
      </c>
      <c r="D290" s="230">
        <v>8553640.4199999999</v>
      </c>
      <c r="E290" s="230">
        <v>547704.16</v>
      </c>
      <c r="F290" s="230">
        <v>9117683.7599999998</v>
      </c>
      <c r="G290" s="230">
        <v>0</v>
      </c>
      <c r="H290" s="230">
        <v>0</v>
      </c>
      <c r="I290" s="230">
        <v>0</v>
      </c>
      <c r="J290" s="230">
        <v>1972.62</v>
      </c>
      <c r="K290" s="230">
        <v>0</v>
      </c>
      <c r="L290" s="230">
        <v>-92788.5</v>
      </c>
      <c r="M290" s="76">
        <v>18128212.460000001</v>
      </c>
      <c r="N290" s="230">
        <v>0</v>
      </c>
      <c r="O290" s="263">
        <v>18128212.460000001</v>
      </c>
      <c r="P290" s="116" t="s">
        <v>1101</v>
      </c>
      <c r="Q290" s="78"/>
      <c r="R290" s="89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</row>
    <row r="291" spans="1:36" ht="12" customHeight="1">
      <c r="A291" s="66"/>
      <c r="B291" s="233" t="s">
        <v>1016</v>
      </c>
      <c r="C291" s="234" t="s">
        <v>1017</v>
      </c>
      <c r="D291" s="230">
        <v>3918530.3999999994</v>
      </c>
      <c r="E291" s="230">
        <v>0</v>
      </c>
      <c r="F291" s="230">
        <v>1796439.33</v>
      </c>
      <c r="G291" s="230">
        <v>154759.5</v>
      </c>
      <c r="H291" s="230">
        <v>0</v>
      </c>
      <c r="I291" s="230">
        <v>0</v>
      </c>
      <c r="J291" s="230">
        <v>0</v>
      </c>
      <c r="K291" s="230">
        <v>0</v>
      </c>
      <c r="L291" s="230">
        <v>155502.15</v>
      </c>
      <c r="M291" s="76">
        <v>6025231.3799999999</v>
      </c>
      <c r="N291" s="230">
        <v>0</v>
      </c>
      <c r="O291" s="263">
        <v>6025231.3799999999</v>
      </c>
      <c r="P291" s="116" t="s">
        <v>1101</v>
      </c>
      <c r="Q291" s="78"/>
      <c r="R291" s="89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</row>
    <row r="292" spans="1:36" ht="12" customHeight="1">
      <c r="A292" s="66" t="s">
        <v>647</v>
      </c>
      <c r="B292" s="233" t="s">
        <v>648</v>
      </c>
      <c r="C292" s="234" t="s">
        <v>649</v>
      </c>
      <c r="D292" s="230">
        <v>5449509.0099999998</v>
      </c>
      <c r="E292" s="230">
        <v>1341101.83</v>
      </c>
      <c r="F292" s="230">
        <v>15421507.339999998</v>
      </c>
      <c r="G292" s="230">
        <v>12240</v>
      </c>
      <c r="H292" s="230">
        <v>0</v>
      </c>
      <c r="I292" s="230">
        <v>0</v>
      </c>
      <c r="J292" s="230">
        <v>0</v>
      </c>
      <c r="K292" s="230">
        <v>0</v>
      </c>
      <c r="L292" s="230">
        <v>0</v>
      </c>
      <c r="M292" s="76">
        <v>22224358.18</v>
      </c>
      <c r="N292" s="230">
        <v>0</v>
      </c>
      <c r="O292" s="263">
        <v>22224358.18</v>
      </c>
      <c r="P292" s="116" t="s">
        <v>1102</v>
      </c>
      <c r="Q292" s="78"/>
      <c r="R292" s="89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</row>
    <row r="293" spans="1:36" ht="11.25" customHeight="1">
      <c r="A293" s="66" t="s">
        <v>650</v>
      </c>
      <c r="B293" s="233" t="s">
        <v>651</v>
      </c>
      <c r="C293" s="234" t="s">
        <v>652</v>
      </c>
      <c r="D293" s="230">
        <v>0</v>
      </c>
      <c r="E293" s="230">
        <v>0</v>
      </c>
      <c r="F293" s="230">
        <v>0</v>
      </c>
      <c r="G293" s="230">
        <v>0</v>
      </c>
      <c r="H293" s="230">
        <v>0</v>
      </c>
      <c r="I293" s="230">
        <v>0</v>
      </c>
      <c r="J293" s="230">
        <v>0</v>
      </c>
      <c r="K293" s="230">
        <v>0</v>
      </c>
      <c r="L293" s="230">
        <v>0</v>
      </c>
      <c r="M293" s="76">
        <v>0</v>
      </c>
      <c r="N293" s="230">
        <v>0</v>
      </c>
      <c r="O293" s="263">
        <v>0</v>
      </c>
      <c r="P293" s="116"/>
      <c r="Q293" s="78"/>
      <c r="R293" s="89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</row>
    <row r="294" spans="1:36" ht="12" customHeight="1">
      <c r="A294" s="66" t="s">
        <v>653</v>
      </c>
      <c r="B294" s="233" t="s">
        <v>654</v>
      </c>
      <c r="C294" s="234" t="s">
        <v>655</v>
      </c>
      <c r="D294" s="230">
        <v>304489.26</v>
      </c>
      <c r="E294" s="230">
        <v>623508.63</v>
      </c>
      <c r="F294" s="230">
        <v>1002772.38</v>
      </c>
      <c r="G294" s="230">
        <v>0</v>
      </c>
      <c r="H294" s="230">
        <v>0</v>
      </c>
      <c r="I294" s="230">
        <v>0</v>
      </c>
      <c r="J294" s="230">
        <v>0</v>
      </c>
      <c r="K294" s="230">
        <v>0</v>
      </c>
      <c r="L294" s="230">
        <v>0</v>
      </c>
      <c r="M294" s="76">
        <v>1930770.27</v>
      </c>
      <c r="N294" s="230">
        <v>0</v>
      </c>
      <c r="O294" s="263">
        <v>1930770.27</v>
      </c>
      <c r="P294" s="116" t="s">
        <v>1102</v>
      </c>
      <c r="Q294" s="78"/>
      <c r="R294" s="89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</row>
    <row r="295" spans="1:36" ht="12" customHeight="1">
      <c r="A295" s="66" t="s">
        <v>656</v>
      </c>
      <c r="B295" s="233" t="s">
        <v>657</v>
      </c>
      <c r="C295" s="234" t="s">
        <v>658</v>
      </c>
      <c r="D295" s="230">
        <v>588551.27</v>
      </c>
      <c r="E295" s="230">
        <v>0</v>
      </c>
      <c r="F295" s="230">
        <v>1870314.6800000002</v>
      </c>
      <c r="G295" s="230">
        <v>0</v>
      </c>
      <c r="H295" s="230">
        <v>0</v>
      </c>
      <c r="I295" s="230">
        <v>0</v>
      </c>
      <c r="J295" s="230">
        <v>0</v>
      </c>
      <c r="K295" s="230">
        <v>0</v>
      </c>
      <c r="L295" s="230">
        <v>0</v>
      </c>
      <c r="M295" s="76">
        <v>2458865.9500000002</v>
      </c>
      <c r="N295" s="230">
        <v>-2458865.9500000002</v>
      </c>
      <c r="O295" s="263">
        <v>0</v>
      </c>
      <c r="P295" s="264" t="s">
        <v>1053</v>
      </c>
      <c r="Q295" s="78"/>
      <c r="R295" s="89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</row>
    <row r="296" spans="1:36" ht="12" customHeight="1">
      <c r="A296" s="66"/>
      <c r="B296" s="275"/>
      <c r="C296" s="234"/>
      <c r="D296" s="93"/>
      <c r="E296" s="93"/>
      <c r="F296" s="93"/>
      <c r="G296" s="93"/>
      <c r="H296" s="93"/>
      <c r="I296" s="93"/>
      <c r="J296" s="93"/>
      <c r="K296" s="93"/>
      <c r="L296" s="93"/>
      <c r="M296" s="94"/>
      <c r="N296" s="94"/>
      <c r="O296" s="271"/>
      <c r="P296" s="116"/>
      <c r="Q296" s="78"/>
      <c r="R296" s="89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</row>
    <row r="297" spans="1:36" ht="12" customHeight="1">
      <c r="A297" s="66"/>
      <c r="B297" s="97" t="s">
        <v>659</v>
      </c>
      <c r="C297" s="85"/>
      <c r="D297" s="98">
        <v>19146481.359999999</v>
      </c>
      <c r="E297" s="98">
        <v>2520244.2400000002</v>
      </c>
      <c r="F297" s="98">
        <v>58461200.519999996</v>
      </c>
      <c r="G297" s="98">
        <v>166999.5</v>
      </c>
      <c r="H297" s="98">
        <v>0</v>
      </c>
      <c r="I297" s="98">
        <v>0</v>
      </c>
      <c r="J297" s="98">
        <v>1972.62</v>
      </c>
      <c r="K297" s="98">
        <v>0</v>
      </c>
      <c r="L297" s="98">
        <v>62713.649999999994</v>
      </c>
      <c r="M297" s="99">
        <v>80359611.890000001</v>
      </c>
      <c r="N297" s="99">
        <v>-8649598.9400000013</v>
      </c>
      <c r="O297" s="100">
        <v>71710012.950000003</v>
      </c>
      <c r="P297" s="116"/>
      <c r="Q297" s="78"/>
      <c r="R297" s="89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</row>
    <row r="298" spans="1:36" ht="12" customHeight="1">
      <c r="A298" s="66"/>
      <c r="B298" s="108"/>
      <c r="C298" s="85"/>
      <c r="D298" s="101"/>
      <c r="E298" s="101"/>
      <c r="F298" s="101"/>
      <c r="G298" s="101"/>
      <c r="H298" s="101"/>
      <c r="I298" s="101"/>
      <c r="J298" s="101"/>
      <c r="K298" s="101"/>
      <c r="L298" s="101"/>
      <c r="M298" s="76"/>
      <c r="N298" s="76"/>
      <c r="O298" s="272"/>
      <c r="P298" s="116"/>
      <c r="Q298" s="78"/>
      <c r="R298" s="89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</row>
    <row r="299" spans="1:36" ht="12" customHeight="1">
      <c r="A299" s="66" t="s">
        <v>660</v>
      </c>
      <c r="B299" s="81" t="s">
        <v>661</v>
      </c>
      <c r="C299" s="85" t="s">
        <v>662</v>
      </c>
      <c r="D299" s="230">
        <v>0</v>
      </c>
      <c r="E299" s="230">
        <v>0</v>
      </c>
      <c r="F299" s="230">
        <v>0</v>
      </c>
      <c r="G299" s="230">
        <v>5258926.84</v>
      </c>
      <c r="H299" s="230">
        <v>0</v>
      </c>
      <c r="I299" s="230">
        <v>0</v>
      </c>
      <c r="J299" s="230">
        <v>0</v>
      </c>
      <c r="K299" s="230">
        <v>0</v>
      </c>
      <c r="L299" s="230">
        <v>0</v>
      </c>
      <c r="M299" s="76">
        <v>5258926.84</v>
      </c>
      <c r="N299" s="230">
        <v>0</v>
      </c>
      <c r="O299" s="263">
        <v>5258926.84</v>
      </c>
      <c r="P299" s="116" t="s">
        <v>1103</v>
      </c>
      <c r="Q299" s="78"/>
      <c r="R299" s="89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</row>
    <row r="300" spans="1:36" ht="12" customHeight="1">
      <c r="A300" s="66"/>
      <c r="B300" s="108" t="s">
        <v>663</v>
      </c>
      <c r="C300" s="85" t="s">
        <v>663</v>
      </c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278"/>
      <c r="P300" s="116"/>
      <c r="Q300" s="78"/>
      <c r="R300" s="89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</row>
    <row r="301" spans="1:36" ht="12" customHeight="1">
      <c r="A301" s="66"/>
      <c r="B301" s="97" t="s">
        <v>664</v>
      </c>
      <c r="C301" s="85"/>
      <c r="D301" s="98">
        <v>0</v>
      </c>
      <c r="E301" s="98">
        <v>0</v>
      </c>
      <c r="F301" s="98">
        <v>0</v>
      </c>
      <c r="G301" s="98">
        <v>5258926.84</v>
      </c>
      <c r="H301" s="98">
        <v>0</v>
      </c>
      <c r="I301" s="98">
        <v>0</v>
      </c>
      <c r="J301" s="98">
        <v>0</v>
      </c>
      <c r="K301" s="98">
        <v>0</v>
      </c>
      <c r="L301" s="98">
        <v>0</v>
      </c>
      <c r="M301" s="98">
        <v>5258926.84</v>
      </c>
      <c r="N301" s="98">
        <v>0</v>
      </c>
      <c r="O301" s="98">
        <v>5258926.84</v>
      </c>
      <c r="P301" s="116"/>
      <c r="Q301" s="78"/>
      <c r="R301" s="89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</row>
    <row r="302" spans="1:36" ht="12" customHeight="1">
      <c r="A302" s="66"/>
      <c r="B302" s="108"/>
      <c r="C302" s="85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272"/>
      <c r="P302" s="116"/>
      <c r="Q302" s="78"/>
      <c r="R302" s="89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</row>
    <row r="303" spans="1:36" ht="12" customHeight="1">
      <c r="A303" s="66"/>
      <c r="B303" s="110" t="s">
        <v>665</v>
      </c>
      <c r="C303" s="104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263"/>
      <c r="P303" s="116"/>
      <c r="Q303" s="78"/>
      <c r="R303" s="89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</row>
    <row r="304" spans="1:36" ht="12" customHeight="1">
      <c r="A304" s="66"/>
      <c r="B304" s="114"/>
      <c r="C304" s="75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263"/>
      <c r="P304" s="116"/>
      <c r="Q304" s="78"/>
      <c r="R304" s="89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</row>
    <row r="305" spans="1:36" ht="12" customHeight="1">
      <c r="A305" s="66" t="s">
        <v>666</v>
      </c>
      <c r="B305" s="81" t="s">
        <v>667</v>
      </c>
      <c r="C305" s="85" t="s">
        <v>668</v>
      </c>
      <c r="D305" s="230">
        <v>39098804.489999995</v>
      </c>
      <c r="E305" s="230">
        <v>1511089.25</v>
      </c>
      <c r="F305" s="230">
        <v>4838954.21</v>
      </c>
      <c r="G305" s="230">
        <v>1159571.58</v>
      </c>
      <c r="H305" s="230">
        <v>559108.67999999993</v>
      </c>
      <c r="I305" s="230">
        <v>0</v>
      </c>
      <c r="J305" s="230">
        <v>25426126.079999994</v>
      </c>
      <c r="K305" s="230">
        <v>40234.609999999993</v>
      </c>
      <c r="L305" s="230">
        <v>47517.94</v>
      </c>
      <c r="M305" s="76">
        <v>72681406.839999989</v>
      </c>
      <c r="N305" s="230">
        <v>0</v>
      </c>
      <c r="O305" s="263">
        <v>72681406.839999989</v>
      </c>
      <c r="P305" s="116" t="s">
        <v>1104</v>
      </c>
      <c r="Q305" s="78"/>
      <c r="R305" s="89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</row>
    <row r="306" spans="1:36" ht="12" customHeight="1">
      <c r="A306" s="66" t="s">
        <v>669</v>
      </c>
      <c r="B306" s="81" t="s">
        <v>670</v>
      </c>
      <c r="C306" s="85" t="s">
        <v>671</v>
      </c>
      <c r="D306" s="230">
        <v>3396107.91</v>
      </c>
      <c r="E306" s="230">
        <v>157506.41999999995</v>
      </c>
      <c r="F306" s="230">
        <v>460994</v>
      </c>
      <c r="G306" s="230">
        <v>17573530.530000001</v>
      </c>
      <c r="H306" s="230">
        <v>85785.849999999991</v>
      </c>
      <c r="I306" s="230">
        <v>0</v>
      </c>
      <c r="J306" s="230">
        <v>5721336.3599999994</v>
      </c>
      <c r="K306" s="230">
        <v>0</v>
      </c>
      <c r="L306" s="230">
        <v>0</v>
      </c>
      <c r="M306" s="76">
        <v>27395261.07</v>
      </c>
      <c r="N306" s="230">
        <v>0</v>
      </c>
      <c r="O306" s="263">
        <v>27395261.07</v>
      </c>
      <c r="P306" s="116" t="s">
        <v>1154</v>
      </c>
      <c r="Q306" s="78"/>
      <c r="R306" s="89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</row>
    <row r="307" spans="1:36" ht="12" customHeight="1">
      <c r="A307" s="66" t="s">
        <v>672</v>
      </c>
      <c r="B307" s="81" t="s">
        <v>673</v>
      </c>
      <c r="C307" s="85" t="s">
        <v>674</v>
      </c>
      <c r="D307" s="230">
        <v>152030.08000000005</v>
      </c>
      <c r="E307" s="230">
        <v>1153.51</v>
      </c>
      <c r="F307" s="230">
        <v>129320.86</v>
      </c>
      <c r="G307" s="230">
        <v>23113.870000000003</v>
      </c>
      <c r="H307" s="230">
        <v>13909.58</v>
      </c>
      <c r="I307" s="230">
        <v>0</v>
      </c>
      <c r="J307" s="230">
        <v>24450</v>
      </c>
      <c r="K307" s="230">
        <v>0</v>
      </c>
      <c r="L307" s="230">
        <v>0</v>
      </c>
      <c r="M307" s="76">
        <v>343977.90000000008</v>
      </c>
      <c r="N307" s="230">
        <v>0</v>
      </c>
      <c r="O307" s="263">
        <v>343977.90000000008</v>
      </c>
      <c r="P307" s="116" t="s">
        <v>1105</v>
      </c>
      <c r="Q307" s="78"/>
      <c r="R307" s="89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</row>
    <row r="308" spans="1:36" ht="12" customHeight="1">
      <c r="A308" s="66" t="s">
        <v>675</v>
      </c>
      <c r="B308" s="81" t="s">
        <v>676</v>
      </c>
      <c r="C308" s="85" t="s">
        <v>677</v>
      </c>
      <c r="D308" s="230">
        <v>8482688.4499999993</v>
      </c>
      <c r="E308" s="230">
        <v>1534278.47</v>
      </c>
      <c r="F308" s="230">
        <v>2510796.38</v>
      </c>
      <c r="G308" s="230">
        <v>41648.47</v>
      </c>
      <c r="H308" s="230">
        <v>1723933.4</v>
      </c>
      <c r="I308" s="230">
        <v>903</v>
      </c>
      <c r="J308" s="230">
        <v>2153862.4400000004</v>
      </c>
      <c r="K308" s="230">
        <v>0</v>
      </c>
      <c r="L308" s="230">
        <v>77708.95</v>
      </c>
      <c r="M308" s="76">
        <v>16525819.560000002</v>
      </c>
      <c r="N308" s="230">
        <v>0</v>
      </c>
      <c r="O308" s="263">
        <v>16525819.560000002</v>
      </c>
      <c r="P308" s="116" t="s">
        <v>1105</v>
      </c>
      <c r="Q308" s="78"/>
      <c r="R308" s="89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</row>
    <row r="309" spans="1:36" ht="12" customHeight="1">
      <c r="A309" s="66"/>
      <c r="B309" s="108"/>
      <c r="C309" s="85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274"/>
      <c r="P309" s="116"/>
      <c r="Q309" s="78"/>
      <c r="R309" s="89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</row>
    <row r="310" spans="1:36" ht="12" customHeight="1">
      <c r="A310" s="66"/>
      <c r="B310" s="97" t="s">
        <v>678</v>
      </c>
      <c r="C310" s="85"/>
      <c r="D310" s="98">
        <v>51129630.929999992</v>
      </c>
      <c r="E310" s="98">
        <v>3204027.65</v>
      </c>
      <c r="F310" s="98">
        <v>7940065.4500000002</v>
      </c>
      <c r="G310" s="98">
        <v>18797864.449999999</v>
      </c>
      <c r="H310" s="98">
        <v>2382737.5099999998</v>
      </c>
      <c r="I310" s="98">
        <v>903</v>
      </c>
      <c r="J310" s="98">
        <v>33325774.879999995</v>
      </c>
      <c r="K310" s="98">
        <v>40234.609999999993</v>
      </c>
      <c r="L310" s="98">
        <v>125226.89</v>
      </c>
      <c r="M310" s="98">
        <v>116946465.37</v>
      </c>
      <c r="N310" s="98">
        <v>0</v>
      </c>
      <c r="O310" s="98">
        <v>116946465.37</v>
      </c>
      <c r="P310" s="116"/>
      <c r="Q310" s="78"/>
      <c r="R310" s="89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</row>
    <row r="311" spans="1:36" ht="12" customHeight="1">
      <c r="A311" s="66"/>
      <c r="B311" s="108"/>
      <c r="C311" s="85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272"/>
      <c r="P311" s="116"/>
      <c r="Q311" s="78"/>
      <c r="R311" s="89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</row>
    <row r="312" spans="1:36" ht="12" customHeight="1">
      <c r="A312" s="66"/>
      <c r="B312" s="110" t="s">
        <v>679</v>
      </c>
      <c r="C312" s="104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263"/>
      <c r="P312" s="116"/>
      <c r="Q312" s="78"/>
      <c r="R312" s="89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</row>
    <row r="313" spans="1:36" ht="12" customHeight="1">
      <c r="A313" s="66"/>
      <c r="B313" s="279"/>
      <c r="C313" s="280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263"/>
      <c r="P313" s="116"/>
      <c r="Q313" s="78"/>
      <c r="R313" s="89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</row>
    <row r="314" spans="1:36" ht="12" customHeight="1">
      <c r="A314" s="66" t="s">
        <v>680</v>
      </c>
      <c r="B314" s="275" t="s">
        <v>1174</v>
      </c>
      <c r="C314" s="234" t="s">
        <v>1175</v>
      </c>
      <c r="D314" s="230">
        <v>1106897.6599999999</v>
      </c>
      <c r="E314" s="230">
        <v>1255240.28</v>
      </c>
      <c r="F314" s="230">
        <v>0</v>
      </c>
      <c r="G314" s="230">
        <v>0</v>
      </c>
      <c r="H314" s="230">
        <v>0</v>
      </c>
      <c r="I314" s="230">
        <v>0</v>
      </c>
      <c r="J314" s="230">
        <v>1796026.1600000001</v>
      </c>
      <c r="K314" s="230">
        <v>12603814.92</v>
      </c>
      <c r="L314" s="230">
        <v>0</v>
      </c>
      <c r="M314" s="76">
        <v>16761979.02</v>
      </c>
      <c r="N314" s="230">
        <v>-16761979.02</v>
      </c>
      <c r="O314" s="91">
        <v>0</v>
      </c>
      <c r="P314" s="264" t="s">
        <v>1053</v>
      </c>
      <c r="Q314" s="78"/>
      <c r="R314" s="89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</row>
    <row r="315" spans="1:36" ht="12" customHeight="1">
      <c r="A315" s="66" t="s">
        <v>681</v>
      </c>
      <c r="B315" s="275" t="s">
        <v>1176</v>
      </c>
      <c r="C315" s="234" t="s">
        <v>1177</v>
      </c>
      <c r="D315" s="230">
        <v>11466878.85</v>
      </c>
      <c r="E315" s="230">
        <v>14116564.58</v>
      </c>
      <c r="F315" s="230">
        <v>6502177.0699999994</v>
      </c>
      <c r="G315" s="230">
        <v>1622429</v>
      </c>
      <c r="H315" s="230">
        <v>13728091.650000002</v>
      </c>
      <c r="I315" s="230">
        <v>12376.34</v>
      </c>
      <c r="J315" s="230">
        <v>102217598.04000001</v>
      </c>
      <c r="K315" s="230">
        <v>1933635.7600000002</v>
      </c>
      <c r="L315" s="230">
        <v>26762886.969999999</v>
      </c>
      <c r="M315" s="76">
        <v>178362638.26000002</v>
      </c>
      <c r="N315" s="230">
        <v>-178357572.25999999</v>
      </c>
      <c r="O315" s="91">
        <v>5066.0000000298023</v>
      </c>
      <c r="P315" s="264" t="s">
        <v>1053</v>
      </c>
      <c r="Q315" s="78"/>
      <c r="R315" s="89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54"/>
      <c r="AH315" s="54"/>
      <c r="AI315" s="54"/>
      <c r="AJ315" s="54"/>
    </row>
    <row r="316" spans="1:36" ht="12" customHeight="1">
      <c r="A316" s="66" t="s">
        <v>682</v>
      </c>
      <c r="B316" s="233" t="s">
        <v>683</v>
      </c>
      <c r="C316" s="234" t="s">
        <v>684</v>
      </c>
      <c r="D316" s="230">
        <v>70205.97</v>
      </c>
      <c r="E316" s="230">
        <v>0</v>
      </c>
      <c r="F316" s="230">
        <v>0</v>
      </c>
      <c r="G316" s="230">
        <v>0</v>
      </c>
      <c r="H316" s="230">
        <v>-332929</v>
      </c>
      <c r="I316" s="230">
        <v>0</v>
      </c>
      <c r="J316" s="230">
        <v>358728.1</v>
      </c>
      <c r="K316" s="230">
        <v>0</v>
      </c>
      <c r="L316" s="230">
        <v>-389328.83999999997</v>
      </c>
      <c r="M316" s="76">
        <v>-293323.77</v>
      </c>
      <c r="N316" s="230">
        <v>0</v>
      </c>
      <c r="O316" s="263">
        <v>-293323.77</v>
      </c>
      <c r="P316" s="116" t="s">
        <v>1100</v>
      </c>
      <c r="Q316" s="78"/>
      <c r="R316" s="89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</row>
    <row r="317" spans="1:36" ht="12" customHeight="1">
      <c r="A317" s="66"/>
      <c r="B317" s="233" t="s">
        <v>685</v>
      </c>
      <c r="C317" s="234" t="s">
        <v>686</v>
      </c>
      <c r="D317" s="230">
        <v>70661.540000000008</v>
      </c>
      <c r="E317" s="230">
        <v>0</v>
      </c>
      <c r="F317" s="230">
        <v>-1400.52</v>
      </c>
      <c r="G317" s="230">
        <v>0</v>
      </c>
      <c r="H317" s="230">
        <v>0</v>
      </c>
      <c r="I317" s="230">
        <v>0</v>
      </c>
      <c r="J317" s="230">
        <v>4364236.5</v>
      </c>
      <c r="K317" s="230">
        <v>0</v>
      </c>
      <c r="L317" s="230">
        <v>-774948.28999999992</v>
      </c>
      <c r="M317" s="76">
        <v>3658549.2299999995</v>
      </c>
      <c r="N317" s="230">
        <v>0</v>
      </c>
      <c r="O317" s="263">
        <v>3658549.2299999995</v>
      </c>
      <c r="P317" s="116" t="s">
        <v>1155</v>
      </c>
      <c r="Q317" s="78"/>
      <c r="R317" s="89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</row>
    <row r="318" spans="1:36" ht="12" customHeight="1">
      <c r="A318" s="66" t="s">
        <v>687</v>
      </c>
      <c r="B318" s="81" t="s">
        <v>688</v>
      </c>
      <c r="C318" s="85" t="s">
        <v>689</v>
      </c>
      <c r="D318" s="230">
        <v>10757891.18</v>
      </c>
      <c r="E318" s="230">
        <v>0</v>
      </c>
      <c r="F318" s="230">
        <v>50000</v>
      </c>
      <c r="G318" s="230">
        <v>0</v>
      </c>
      <c r="H318" s="230">
        <v>0</v>
      </c>
      <c r="I318" s="230">
        <v>0</v>
      </c>
      <c r="J318" s="230">
        <v>4600000</v>
      </c>
      <c r="K318" s="230">
        <v>0</v>
      </c>
      <c r="L318" s="230">
        <v>-10306425.08</v>
      </c>
      <c r="M318" s="76">
        <v>5101466.0999999996</v>
      </c>
      <c r="N318" s="230">
        <v>0</v>
      </c>
      <c r="O318" s="263">
        <v>5101466.0999999996</v>
      </c>
      <c r="P318" s="116" t="s">
        <v>1156</v>
      </c>
      <c r="Q318" s="78"/>
      <c r="R318" s="107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</row>
    <row r="319" spans="1:36" ht="12" customHeight="1">
      <c r="A319" s="66"/>
      <c r="B319" s="81" t="s">
        <v>690</v>
      </c>
      <c r="C319" s="85" t="s">
        <v>691</v>
      </c>
      <c r="D319" s="230">
        <v>378114.71</v>
      </c>
      <c r="E319" s="230">
        <v>1443780.06</v>
      </c>
      <c r="F319" s="230">
        <v>0</v>
      </c>
      <c r="G319" s="230">
        <v>0</v>
      </c>
      <c r="H319" s="230">
        <v>0</v>
      </c>
      <c r="I319" s="230">
        <v>0</v>
      </c>
      <c r="J319" s="230">
        <v>23180334.219999999</v>
      </c>
      <c r="K319" s="230">
        <v>0</v>
      </c>
      <c r="L319" s="230">
        <v>0</v>
      </c>
      <c r="M319" s="76">
        <v>25002228.989999998</v>
      </c>
      <c r="N319" s="230">
        <v>0</v>
      </c>
      <c r="O319" s="263">
        <v>25002228.989999998</v>
      </c>
      <c r="P319" s="116" t="s">
        <v>1156</v>
      </c>
      <c r="Q319" s="78"/>
      <c r="R319" s="107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</row>
    <row r="320" spans="1:36" ht="12" customHeight="1">
      <c r="A320" s="66"/>
      <c r="B320" s="81" t="s">
        <v>1106</v>
      </c>
      <c r="C320" s="85" t="s">
        <v>1107</v>
      </c>
      <c r="D320" s="230">
        <v>4834516.9400000004</v>
      </c>
      <c r="E320" s="230">
        <v>671407.01</v>
      </c>
      <c r="F320" s="230">
        <v>875269</v>
      </c>
      <c r="G320" s="230">
        <v>0</v>
      </c>
      <c r="H320" s="230">
        <v>298293</v>
      </c>
      <c r="I320" s="230">
        <v>0</v>
      </c>
      <c r="J320" s="230">
        <v>0</v>
      </c>
      <c r="K320" s="230">
        <v>0</v>
      </c>
      <c r="L320" s="230">
        <v>0</v>
      </c>
      <c r="M320" s="76">
        <v>6679485.9500000002</v>
      </c>
      <c r="N320" s="230">
        <v>-6679485.9500000002</v>
      </c>
      <c r="O320" s="91">
        <v>0</v>
      </c>
      <c r="P320" s="264" t="s">
        <v>1053</v>
      </c>
      <c r="Q320" s="78"/>
      <c r="R320" s="107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</row>
    <row r="321" spans="1:36" ht="12" customHeight="1">
      <c r="A321" s="66" t="s">
        <v>692</v>
      </c>
      <c r="B321" s="81" t="s">
        <v>693</v>
      </c>
      <c r="C321" s="85" t="s">
        <v>694</v>
      </c>
      <c r="D321" s="230">
        <v>2779262.21</v>
      </c>
      <c r="E321" s="230">
        <v>5515075.0899999999</v>
      </c>
      <c r="F321" s="230">
        <v>-283449.69</v>
      </c>
      <c r="G321" s="230">
        <v>859858.19000000006</v>
      </c>
      <c r="H321" s="230">
        <v>-1732240.8499999999</v>
      </c>
      <c r="I321" s="230">
        <v>0</v>
      </c>
      <c r="J321" s="230">
        <v>1377394.5499999998</v>
      </c>
      <c r="K321" s="230">
        <v>0</v>
      </c>
      <c r="L321" s="230">
        <v>5900</v>
      </c>
      <c r="M321" s="76">
        <v>8521799.5</v>
      </c>
      <c r="N321" s="230">
        <v>0</v>
      </c>
      <c r="O321" s="263">
        <v>8521799.5</v>
      </c>
      <c r="P321" s="116" t="s">
        <v>1105</v>
      </c>
      <c r="Q321" s="78"/>
      <c r="R321" s="107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</row>
    <row r="322" spans="1:36" ht="12" customHeight="1">
      <c r="A322" s="66" t="s">
        <v>695</v>
      </c>
      <c r="B322" s="81" t="s">
        <v>696</v>
      </c>
      <c r="C322" s="85" t="s">
        <v>697</v>
      </c>
      <c r="D322" s="230">
        <v>0</v>
      </c>
      <c r="E322" s="230">
        <v>0</v>
      </c>
      <c r="F322" s="230">
        <v>0</v>
      </c>
      <c r="G322" s="230">
        <v>0</v>
      </c>
      <c r="H322" s="230">
        <v>0</v>
      </c>
      <c r="I322" s="230">
        <v>0</v>
      </c>
      <c r="J322" s="230">
        <v>0</v>
      </c>
      <c r="K322" s="230">
        <v>0</v>
      </c>
      <c r="L322" s="230">
        <v>0</v>
      </c>
      <c r="M322" s="76">
        <v>0</v>
      </c>
      <c r="N322" s="230">
        <v>0</v>
      </c>
      <c r="O322" s="263">
        <v>0</v>
      </c>
      <c r="P322" s="116" t="s">
        <v>1105</v>
      </c>
      <c r="Q322" s="78"/>
      <c r="R322" s="89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</row>
    <row r="323" spans="1:36" ht="12" customHeight="1">
      <c r="A323" s="66" t="s">
        <v>698</v>
      </c>
      <c r="B323" s="81" t="s">
        <v>699</v>
      </c>
      <c r="C323" s="85" t="s">
        <v>700</v>
      </c>
      <c r="D323" s="230">
        <v>-3456.5799999999995</v>
      </c>
      <c r="E323" s="230">
        <v>-625.76</v>
      </c>
      <c r="F323" s="230">
        <v>-75.589999999999989</v>
      </c>
      <c r="G323" s="230">
        <v>0</v>
      </c>
      <c r="H323" s="230">
        <v>0</v>
      </c>
      <c r="I323" s="230">
        <v>0</v>
      </c>
      <c r="J323" s="230">
        <v>0</v>
      </c>
      <c r="K323" s="230">
        <v>0</v>
      </c>
      <c r="L323" s="230">
        <v>0</v>
      </c>
      <c r="M323" s="76">
        <v>-4157.9299999999994</v>
      </c>
      <c r="N323" s="230">
        <v>0</v>
      </c>
      <c r="O323" s="263">
        <v>-4157.9299999999994</v>
      </c>
      <c r="P323" s="116" t="s">
        <v>1105</v>
      </c>
      <c r="Q323" s="78"/>
      <c r="R323" s="89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</row>
    <row r="324" spans="1:36" ht="12" customHeight="1">
      <c r="A324" s="66"/>
      <c r="B324" s="108"/>
      <c r="C324" s="85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274"/>
      <c r="P324" s="116"/>
      <c r="Q324" s="78"/>
      <c r="R324" s="89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</row>
    <row r="325" spans="1:36" ht="12" customHeight="1">
      <c r="A325" s="66"/>
      <c r="B325" s="97" t="s">
        <v>701</v>
      </c>
      <c r="C325" s="85"/>
      <c r="D325" s="98">
        <v>31460972.480000004</v>
      </c>
      <c r="E325" s="98">
        <v>23001441.259999998</v>
      </c>
      <c r="F325" s="98">
        <v>7142520.2699999996</v>
      </c>
      <c r="G325" s="98">
        <v>2482287.19</v>
      </c>
      <c r="H325" s="98">
        <v>11961214.800000003</v>
      </c>
      <c r="I325" s="98">
        <v>12376.34</v>
      </c>
      <c r="J325" s="98">
        <v>137894317.56999999</v>
      </c>
      <c r="K325" s="98">
        <v>14537450.68</v>
      </c>
      <c r="L325" s="98">
        <v>15298084.76</v>
      </c>
      <c r="M325" s="98">
        <v>243790665.34999999</v>
      </c>
      <c r="N325" s="98">
        <v>-201799037.22999999</v>
      </c>
      <c r="O325" s="98">
        <v>41991628.120000027</v>
      </c>
      <c r="P325" s="116"/>
      <c r="Q325" s="78"/>
      <c r="R325" s="89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</row>
    <row r="326" spans="1:36" ht="12" customHeight="1">
      <c r="A326" s="66"/>
      <c r="B326" s="108"/>
      <c r="C326" s="85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272"/>
      <c r="P326" s="116"/>
      <c r="Q326" s="78"/>
      <c r="R326" s="89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</row>
    <row r="327" spans="1:36" ht="14.25" customHeight="1" thickBot="1">
      <c r="A327" s="66"/>
      <c r="B327" s="117" t="s">
        <v>702</v>
      </c>
      <c r="C327" s="85"/>
      <c r="D327" s="281">
        <v>2777791632.0799994</v>
      </c>
      <c r="E327" s="281">
        <v>520772410.57999998</v>
      </c>
      <c r="F327" s="281">
        <v>84415330.959999979</v>
      </c>
      <c r="G327" s="281">
        <v>38707170.869999997</v>
      </c>
      <c r="H327" s="281">
        <v>1060835447.9499998</v>
      </c>
      <c r="I327" s="281">
        <v>13279.34</v>
      </c>
      <c r="J327" s="281">
        <v>543251163.20000005</v>
      </c>
      <c r="K327" s="281">
        <v>15751569.15</v>
      </c>
      <c r="L327" s="281">
        <v>18288098.759999998</v>
      </c>
      <c r="M327" s="281">
        <v>5059826102.8899975</v>
      </c>
      <c r="N327" s="281">
        <v>-681304038.59000003</v>
      </c>
      <c r="O327" s="281">
        <v>4378522064.2999973</v>
      </c>
      <c r="P327" s="116"/>
      <c r="Q327" s="78"/>
      <c r="R327" s="89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</row>
    <row r="328" spans="1:36" ht="12" customHeight="1" thickTop="1">
      <c r="A328" s="66"/>
      <c r="B328" s="108"/>
      <c r="C328" s="85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263"/>
      <c r="P328" s="116"/>
      <c r="Q328" s="78"/>
      <c r="R328" s="89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</row>
    <row r="329" spans="1:36" ht="12" customHeight="1">
      <c r="A329" s="66"/>
      <c r="B329" s="110" t="s">
        <v>703</v>
      </c>
      <c r="C329" s="104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263"/>
      <c r="P329" s="116"/>
      <c r="Q329" s="78"/>
      <c r="R329" s="89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</row>
    <row r="330" spans="1:36" ht="12" customHeight="1">
      <c r="A330" s="66"/>
      <c r="B330" s="114"/>
      <c r="C330" s="75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263"/>
      <c r="P330" s="116"/>
      <c r="Q330" s="78"/>
      <c r="R330" s="89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</row>
    <row r="331" spans="1:36" ht="12" customHeight="1">
      <c r="A331" s="66"/>
      <c r="B331" s="81" t="s">
        <v>704</v>
      </c>
      <c r="C331" s="85" t="s">
        <v>705</v>
      </c>
      <c r="D331" s="230">
        <v>0</v>
      </c>
      <c r="E331" s="230">
        <v>0</v>
      </c>
      <c r="F331" s="230">
        <v>0</v>
      </c>
      <c r="G331" s="230">
        <v>0</v>
      </c>
      <c r="H331" s="230">
        <v>0</v>
      </c>
      <c r="I331" s="230">
        <v>0</v>
      </c>
      <c r="J331" s="230">
        <v>0</v>
      </c>
      <c r="K331" s="230">
        <v>0</v>
      </c>
      <c r="L331" s="230">
        <v>0</v>
      </c>
      <c r="M331" s="76">
        <v>0</v>
      </c>
      <c r="N331" s="230">
        <v>0</v>
      </c>
      <c r="O331" s="263">
        <v>0</v>
      </c>
      <c r="P331" s="116" t="s">
        <v>1108</v>
      </c>
      <c r="Q331" s="78"/>
      <c r="R331" s="89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</row>
    <row r="332" spans="1:36" ht="12" customHeight="1">
      <c r="A332" s="66" t="s">
        <v>706</v>
      </c>
      <c r="B332" s="81" t="s">
        <v>707</v>
      </c>
      <c r="C332" s="85" t="s">
        <v>708</v>
      </c>
      <c r="D332" s="230">
        <v>50990270.209999986</v>
      </c>
      <c r="E332" s="230">
        <v>294828.29000000004</v>
      </c>
      <c r="F332" s="230">
        <v>528291.16</v>
      </c>
      <c r="G332" s="230">
        <v>0</v>
      </c>
      <c r="H332" s="230">
        <v>0</v>
      </c>
      <c r="I332" s="230">
        <v>0</v>
      </c>
      <c r="J332" s="230">
        <v>12479</v>
      </c>
      <c r="K332" s="230">
        <v>0</v>
      </c>
      <c r="L332" s="230">
        <v>0</v>
      </c>
      <c r="M332" s="76">
        <v>51825868.659999982</v>
      </c>
      <c r="N332" s="230">
        <v>0</v>
      </c>
      <c r="O332" s="263">
        <v>51825868.659999982</v>
      </c>
      <c r="P332" s="116" t="s">
        <v>1108</v>
      </c>
      <c r="Q332" s="78"/>
      <c r="R332" s="89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</row>
    <row r="333" spans="1:36" ht="12" customHeight="1">
      <c r="A333" s="66" t="s">
        <v>709</v>
      </c>
      <c r="B333" s="81" t="s">
        <v>710</v>
      </c>
      <c r="C333" s="85" t="s">
        <v>711</v>
      </c>
      <c r="D333" s="230">
        <v>45730138.519999996</v>
      </c>
      <c r="E333" s="230">
        <v>2641389.2599999998</v>
      </c>
      <c r="F333" s="230">
        <v>230418.62</v>
      </c>
      <c r="G333" s="230">
        <v>0</v>
      </c>
      <c r="H333" s="230">
        <v>0</v>
      </c>
      <c r="I333" s="230">
        <v>0</v>
      </c>
      <c r="J333" s="230">
        <v>0</v>
      </c>
      <c r="K333" s="230">
        <v>0</v>
      </c>
      <c r="L333" s="230">
        <v>0</v>
      </c>
      <c r="M333" s="76">
        <v>48601946.399999991</v>
      </c>
      <c r="N333" s="230">
        <v>0</v>
      </c>
      <c r="O333" s="263">
        <v>48601946.399999991</v>
      </c>
      <c r="P333" s="116" t="s">
        <v>1108</v>
      </c>
      <c r="Q333" s="78"/>
      <c r="R333" s="89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</row>
    <row r="334" spans="1:36" ht="12" customHeight="1">
      <c r="A334" s="66" t="s">
        <v>712</v>
      </c>
      <c r="B334" s="81" t="s">
        <v>713</v>
      </c>
      <c r="C334" s="85" t="s">
        <v>714</v>
      </c>
      <c r="D334" s="230">
        <v>63139820.839999989</v>
      </c>
      <c r="E334" s="230">
        <v>5997530.3399999999</v>
      </c>
      <c r="F334" s="230">
        <v>597651.30000000005</v>
      </c>
      <c r="G334" s="230">
        <v>0</v>
      </c>
      <c r="H334" s="230">
        <v>0</v>
      </c>
      <c r="I334" s="230">
        <v>0</v>
      </c>
      <c r="J334" s="230">
        <v>1013418.06</v>
      </c>
      <c r="K334" s="230">
        <v>0</v>
      </c>
      <c r="L334" s="230">
        <v>0</v>
      </c>
      <c r="M334" s="76">
        <v>70748420.539999992</v>
      </c>
      <c r="N334" s="230">
        <v>0</v>
      </c>
      <c r="O334" s="263">
        <v>70748420.539999992</v>
      </c>
      <c r="P334" s="116" t="s">
        <v>1108</v>
      </c>
      <c r="Q334" s="78"/>
      <c r="R334" s="89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</row>
    <row r="335" spans="1:36" ht="12" customHeight="1">
      <c r="A335" s="66"/>
      <c r="B335" s="269" t="s">
        <v>1213</v>
      </c>
      <c r="C335" s="270" t="s">
        <v>1214</v>
      </c>
      <c r="D335" s="230">
        <v>156399.30000000002</v>
      </c>
      <c r="E335" s="230">
        <v>99014.1</v>
      </c>
      <c r="F335" s="230">
        <v>0</v>
      </c>
      <c r="G335" s="230">
        <v>0</v>
      </c>
      <c r="H335" s="230">
        <v>0</v>
      </c>
      <c r="I335" s="230">
        <v>0</v>
      </c>
      <c r="J335" s="230">
        <v>0</v>
      </c>
      <c r="K335" s="230">
        <v>0</v>
      </c>
      <c r="L335" s="230">
        <v>0</v>
      </c>
      <c r="M335" s="76">
        <v>255413.40000000002</v>
      </c>
      <c r="N335" s="230">
        <v>0</v>
      </c>
      <c r="O335" s="263">
        <v>255413.40000000002</v>
      </c>
      <c r="P335" s="116" t="s">
        <v>1108</v>
      </c>
      <c r="Q335" s="78"/>
      <c r="R335" s="89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</row>
    <row r="336" spans="1:36" ht="12" customHeight="1">
      <c r="A336" s="66" t="s">
        <v>715</v>
      </c>
      <c r="B336" s="81" t="s">
        <v>716</v>
      </c>
      <c r="C336" s="85" t="s">
        <v>717</v>
      </c>
      <c r="D336" s="230">
        <v>0</v>
      </c>
      <c r="E336" s="230">
        <v>0</v>
      </c>
      <c r="F336" s="230">
        <v>0</v>
      </c>
      <c r="G336" s="230">
        <v>0</v>
      </c>
      <c r="H336" s="230">
        <v>0</v>
      </c>
      <c r="I336" s="230">
        <v>0</v>
      </c>
      <c r="J336" s="230">
        <v>0</v>
      </c>
      <c r="K336" s="230">
        <v>0</v>
      </c>
      <c r="L336" s="230">
        <v>0</v>
      </c>
      <c r="M336" s="76">
        <v>0</v>
      </c>
      <c r="N336" s="230">
        <v>0</v>
      </c>
      <c r="O336" s="263">
        <v>0</v>
      </c>
      <c r="P336" s="116" t="s">
        <v>1108</v>
      </c>
      <c r="Q336" s="78"/>
      <c r="R336" s="89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</row>
    <row r="337" spans="1:36" ht="12" customHeight="1">
      <c r="A337" s="66" t="s">
        <v>718</v>
      </c>
      <c r="B337" s="81" t="s">
        <v>719</v>
      </c>
      <c r="C337" s="85" t="s">
        <v>720</v>
      </c>
      <c r="D337" s="230">
        <v>182588</v>
      </c>
      <c r="E337" s="230">
        <v>168918.7</v>
      </c>
      <c r="F337" s="230">
        <v>0</v>
      </c>
      <c r="G337" s="230">
        <v>0</v>
      </c>
      <c r="H337" s="230">
        <v>0</v>
      </c>
      <c r="I337" s="230">
        <v>0</v>
      </c>
      <c r="J337" s="230">
        <v>0</v>
      </c>
      <c r="K337" s="230">
        <v>0</v>
      </c>
      <c r="L337" s="230">
        <v>0</v>
      </c>
      <c r="M337" s="76">
        <v>351506.7</v>
      </c>
      <c r="N337" s="230">
        <v>0</v>
      </c>
      <c r="O337" s="263">
        <v>351506.7</v>
      </c>
      <c r="P337" s="116" t="s">
        <v>1108</v>
      </c>
      <c r="Q337" s="78"/>
      <c r="R337" s="89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</row>
    <row r="338" spans="1:36" ht="12" customHeight="1">
      <c r="A338" s="66" t="s">
        <v>721</v>
      </c>
      <c r="B338" s="81" t="s">
        <v>722</v>
      </c>
      <c r="C338" s="85" t="s">
        <v>723</v>
      </c>
      <c r="D338" s="230">
        <v>426886691.80999994</v>
      </c>
      <c r="E338" s="230">
        <v>12495955.363000002</v>
      </c>
      <c r="F338" s="230">
        <v>135745.11000000002</v>
      </c>
      <c r="G338" s="230">
        <v>0</v>
      </c>
      <c r="H338" s="230">
        <v>0</v>
      </c>
      <c r="I338" s="230">
        <v>0</v>
      </c>
      <c r="J338" s="230">
        <v>0</v>
      </c>
      <c r="K338" s="230">
        <v>0</v>
      </c>
      <c r="L338" s="230">
        <v>0</v>
      </c>
      <c r="M338" s="76">
        <v>439518392.28299993</v>
      </c>
      <c r="N338" s="230">
        <v>0</v>
      </c>
      <c r="O338" s="263">
        <v>439518392.28299993</v>
      </c>
      <c r="P338" s="116" t="s">
        <v>1108</v>
      </c>
      <c r="Q338" s="78"/>
      <c r="R338" s="89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  <c r="AH338" s="112"/>
      <c r="AI338" s="112"/>
      <c r="AJ338" s="112"/>
    </row>
    <row r="339" spans="1:36" ht="12" customHeight="1">
      <c r="A339" s="66" t="s">
        <v>724</v>
      </c>
      <c r="B339" s="81" t="s">
        <v>725</v>
      </c>
      <c r="C339" s="85" t="s">
        <v>726</v>
      </c>
      <c r="D339" s="230">
        <v>74870173.060000002</v>
      </c>
      <c r="E339" s="230">
        <v>1047878.5399999999</v>
      </c>
      <c r="F339" s="230">
        <v>129090.32</v>
      </c>
      <c r="G339" s="230">
        <v>0</v>
      </c>
      <c r="H339" s="230">
        <v>0</v>
      </c>
      <c r="I339" s="230">
        <v>0</v>
      </c>
      <c r="J339" s="230">
        <v>0</v>
      </c>
      <c r="K339" s="230">
        <v>0</v>
      </c>
      <c r="L339" s="230">
        <v>0</v>
      </c>
      <c r="M339" s="76">
        <v>76047141.920000002</v>
      </c>
      <c r="N339" s="230">
        <v>0</v>
      </c>
      <c r="O339" s="263">
        <v>76047141.920000002</v>
      </c>
      <c r="P339" s="116" t="s">
        <v>1108</v>
      </c>
      <c r="Q339" s="78"/>
      <c r="R339" s="89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</row>
    <row r="340" spans="1:36" ht="12" customHeight="1">
      <c r="A340" s="66" t="s">
        <v>727</v>
      </c>
      <c r="B340" s="81" t="s">
        <v>728</v>
      </c>
      <c r="C340" s="85" t="s">
        <v>729</v>
      </c>
      <c r="D340" s="230">
        <v>212990.46999999997</v>
      </c>
      <c r="E340" s="230">
        <v>16407.21</v>
      </c>
      <c r="F340" s="230">
        <v>0</v>
      </c>
      <c r="G340" s="230">
        <v>0</v>
      </c>
      <c r="H340" s="230">
        <v>0</v>
      </c>
      <c r="I340" s="230">
        <v>0</v>
      </c>
      <c r="J340" s="230">
        <v>0</v>
      </c>
      <c r="K340" s="230">
        <v>0</v>
      </c>
      <c r="L340" s="230">
        <v>0</v>
      </c>
      <c r="M340" s="76">
        <v>229397.67999999996</v>
      </c>
      <c r="N340" s="230">
        <v>0</v>
      </c>
      <c r="O340" s="263">
        <v>229397.67999999996</v>
      </c>
      <c r="P340" s="116" t="s">
        <v>1108</v>
      </c>
      <c r="Q340" s="78"/>
      <c r="R340" s="89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</row>
    <row r="341" spans="1:36" ht="12" customHeight="1">
      <c r="A341" s="66"/>
      <c r="B341" s="282" t="s">
        <v>1215</v>
      </c>
      <c r="C341" s="266" t="s">
        <v>1216</v>
      </c>
      <c r="D341" s="230">
        <v>0</v>
      </c>
      <c r="E341" s="230">
        <v>0</v>
      </c>
      <c r="F341" s="230">
        <v>0</v>
      </c>
      <c r="G341" s="230">
        <v>0</v>
      </c>
      <c r="H341" s="230">
        <v>0</v>
      </c>
      <c r="I341" s="230">
        <v>0</v>
      </c>
      <c r="J341" s="230">
        <v>0</v>
      </c>
      <c r="K341" s="230">
        <v>0</v>
      </c>
      <c r="L341" s="230">
        <v>0</v>
      </c>
      <c r="M341" s="76">
        <v>0</v>
      </c>
      <c r="N341" s="230">
        <v>0</v>
      </c>
      <c r="O341" s="263">
        <v>0</v>
      </c>
      <c r="P341" s="116" t="s">
        <v>1108</v>
      </c>
      <c r="Q341" s="78"/>
      <c r="R341" s="89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</row>
    <row r="342" spans="1:36" ht="12" customHeight="1">
      <c r="A342" s="66" t="s">
        <v>730</v>
      </c>
      <c r="B342" s="81" t="s">
        <v>731</v>
      </c>
      <c r="C342" s="85" t="s">
        <v>732</v>
      </c>
      <c r="D342" s="230">
        <v>10091292.130000001</v>
      </c>
      <c r="E342" s="230">
        <v>1307821.73</v>
      </c>
      <c r="F342" s="230">
        <v>0</v>
      </c>
      <c r="G342" s="230">
        <v>0</v>
      </c>
      <c r="H342" s="230">
        <v>0</v>
      </c>
      <c r="I342" s="230">
        <v>0</v>
      </c>
      <c r="J342" s="230">
        <v>0</v>
      </c>
      <c r="K342" s="230">
        <v>0</v>
      </c>
      <c r="L342" s="230">
        <v>0</v>
      </c>
      <c r="M342" s="76">
        <v>11399113.860000001</v>
      </c>
      <c r="N342" s="230">
        <v>0</v>
      </c>
      <c r="O342" s="263">
        <v>11399113.860000001</v>
      </c>
      <c r="P342" s="116" t="s">
        <v>1108</v>
      </c>
      <c r="Q342" s="78"/>
      <c r="R342" s="89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</row>
    <row r="343" spans="1:36" ht="12" customHeight="1">
      <c r="A343" s="66" t="s">
        <v>733</v>
      </c>
      <c r="B343" s="81" t="s">
        <v>734</v>
      </c>
      <c r="C343" s="85" t="s">
        <v>735</v>
      </c>
      <c r="D343" s="230">
        <v>66634</v>
      </c>
      <c r="E343" s="230">
        <v>0</v>
      </c>
      <c r="F343" s="230">
        <v>0</v>
      </c>
      <c r="G343" s="230">
        <v>0</v>
      </c>
      <c r="H343" s="230">
        <v>0</v>
      </c>
      <c r="I343" s="230">
        <v>0</v>
      </c>
      <c r="J343" s="230">
        <v>0</v>
      </c>
      <c r="K343" s="230">
        <v>0</v>
      </c>
      <c r="L343" s="230">
        <v>0</v>
      </c>
      <c r="M343" s="76">
        <v>66634</v>
      </c>
      <c r="N343" s="230">
        <v>0</v>
      </c>
      <c r="O343" s="263">
        <v>66634</v>
      </c>
      <c r="P343" s="116" t="s">
        <v>1108</v>
      </c>
      <c r="Q343" s="78"/>
      <c r="R343" s="89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</row>
    <row r="344" spans="1:36" ht="12" customHeight="1">
      <c r="A344" s="66" t="s">
        <v>736</v>
      </c>
      <c r="B344" s="81" t="s">
        <v>737</v>
      </c>
      <c r="C344" s="85" t="s">
        <v>738</v>
      </c>
      <c r="D344" s="230">
        <v>982015.45000000007</v>
      </c>
      <c r="E344" s="230">
        <v>16600.419999999998</v>
      </c>
      <c r="F344" s="230">
        <v>0</v>
      </c>
      <c r="G344" s="230">
        <v>0</v>
      </c>
      <c r="H344" s="230">
        <v>0</v>
      </c>
      <c r="I344" s="230">
        <v>0</v>
      </c>
      <c r="J344" s="230">
        <v>0</v>
      </c>
      <c r="K344" s="230">
        <v>0</v>
      </c>
      <c r="L344" s="230">
        <v>0</v>
      </c>
      <c r="M344" s="76">
        <v>998615.87000000011</v>
      </c>
      <c r="N344" s="230">
        <v>0</v>
      </c>
      <c r="O344" s="263">
        <v>998615.87000000011</v>
      </c>
      <c r="P344" s="116" t="s">
        <v>1108</v>
      </c>
      <c r="Q344" s="78"/>
      <c r="R344" s="89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</row>
    <row r="345" spans="1:36" ht="12" customHeight="1">
      <c r="A345" s="66" t="s">
        <v>739</v>
      </c>
      <c r="B345" s="81" t="s">
        <v>740</v>
      </c>
      <c r="C345" s="85" t="s">
        <v>741</v>
      </c>
      <c r="D345" s="230">
        <v>296388547.57999998</v>
      </c>
      <c r="E345" s="230">
        <v>64987836.960000001</v>
      </c>
      <c r="F345" s="230">
        <v>3728798.8899999997</v>
      </c>
      <c r="G345" s="230">
        <v>0</v>
      </c>
      <c r="H345" s="230">
        <v>0</v>
      </c>
      <c r="I345" s="230">
        <v>0</v>
      </c>
      <c r="J345" s="230">
        <v>2588326.1800000002</v>
      </c>
      <c r="K345" s="230">
        <v>0</v>
      </c>
      <c r="L345" s="230">
        <v>-58151.89</v>
      </c>
      <c r="M345" s="76">
        <v>367635357.71999997</v>
      </c>
      <c r="N345" s="230">
        <v>0</v>
      </c>
      <c r="O345" s="263">
        <v>367635357.71999997</v>
      </c>
      <c r="P345" s="116" t="s">
        <v>1108</v>
      </c>
      <c r="Q345" s="78"/>
      <c r="R345" s="89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  <c r="AH345" s="112"/>
      <c r="AI345" s="112"/>
      <c r="AJ345" s="112"/>
    </row>
    <row r="346" spans="1:36" ht="12" customHeight="1">
      <c r="A346" s="66"/>
      <c r="B346" s="269" t="s">
        <v>1217</v>
      </c>
      <c r="C346" s="270" t="s">
        <v>1218</v>
      </c>
      <c r="D346" s="230">
        <v>45629.88</v>
      </c>
      <c r="E346" s="230">
        <v>0</v>
      </c>
      <c r="F346" s="230">
        <v>8973.0400000000009</v>
      </c>
      <c r="G346" s="230">
        <v>0</v>
      </c>
      <c r="H346" s="230">
        <v>0</v>
      </c>
      <c r="I346" s="230">
        <v>0</v>
      </c>
      <c r="J346" s="230">
        <v>0</v>
      </c>
      <c r="K346" s="230">
        <v>0</v>
      </c>
      <c r="L346" s="230">
        <v>0</v>
      </c>
      <c r="M346" s="76">
        <v>54602.92</v>
      </c>
      <c r="N346" s="230">
        <v>0</v>
      </c>
      <c r="O346" s="263">
        <v>54602.92</v>
      </c>
      <c r="P346" s="116" t="s">
        <v>1108</v>
      </c>
      <c r="Q346" s="78"/>
      <c r="R346" s="89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  <c r="AI346" s="112"/>
      <c r="AJ346" s="112"/>
    </row>
    <row r="347" spans="1:36" ht="12" customHeight="1">
      <c r="A347" s="66" t="s">
        <v>742</v>
      </c>
      <c r="B347" s="81" t="s">
        <v>743</v>
      </c>
      <c r="C347" s="85" t="s">
        <v>744</v>
      </c>
      <c r="D347" s="230">
        <v>4142370.1499999994</v>
      </c>
      <c r="E347" s="230">
        <v>1429199.31</v>
      </c>
      <c r="F347" s="230">
        <v>11774.16</v>
      </c>
      <c r="G347" s="230">
        <v>0</v>
      </c>
      <c r="H347" s="230">
        <v>0</v>
      </c>
      <c r="I347" s="230">
        <v>0</v>
      </c>
      <c r="J347" s="230">
        <v>448930.08999999997</v>
      </c>
      <c r="K347" s="230">
        <v>0</v>
      </c>
      <c r="L347" s="230">
        <v>0</v>
      </c>
      <c r="M347" s="76">
        <v>6032273.709999999</v>
      </c>
      <c r="N347" s="230">
        <v>0</v>
      </c>
      <c r="O347" s="263">
        <v>6032273.709999999</v>
      </c>
      <c r="P347" s="116" t="s">
        <v>1108</v>
      </c>
      <c r="Q347" s="78"/>
      <c r="R347" s="89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</row>
    <row r="348" spans="1:36" ht="12" customHeight="1">
      <c r="A348" s="66" t="s">
        <v>745</v>
      </c>
      <c r="B348" s="81" t="s">
        <v>746</v>
      </c>
      <c r="C348" s="85" t="s">
        <v>747</v>
      </c>
      <c r="D348" s="230">
        <v>0</v>
      </c>
      <c r="E348" s="230">
        <v>0</v>
      </c>
      <c r="F348" s="230">
        <v>0</v>
      </c>
      <c r="G348" s="230">
        <v>0</v>
      </c>
      <c r="H348" s="230">
        <v>0</v>
      </c>
      <c r="I348" s="230">
        <v>0</v>
      </c>
      <c r="J348" s="230">
        <v>0</v>
      </c>
      <c r="K348" s="230">
        <v>0</v>
      </c>
      <c r="L348" s="230">
        <v>0</v>
      </c>
      <c r="M348" s="76">
        <v>0</v>
      </c>
      <c r="N348" s="230">
        <v>0</v>
      </c>
      <c r="O348" s="263">
        <v>0</v>
      </c>
      <c r="P348" s="116" t="s">
        <v>1108</v>
      </c>
      <c r="Q348" s="78"/>
      <c r="R348" s="89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</row>
    <row r="349" spans="1:36" ht="12" customHeight="1">
      <c r="A349" s="66" t="s">
        <v>748</v>
      </c>
      <c r="B349" s="81" t="s">
        <v>749</v>
      </c>
      <c r="C349" s="85" t="s">
        <v>750</v>
      </c>
      <c r="D349" s="230">
        <v>24705807.550000001</v>
      </c>
      <c r="E349" s="230">
        <v>5080986.28</v>
      </c>
      <c r="F349" s="230">
        <v>415061.52</v>
      </c>
      <c r="G349" s="230">
        <v>0</v>
      </c>
      <c r="H349" s="230">
        <v>0</v>
      </c>
      <c r="I349" s="230">
        <v>0</v>
      </c>
      <c r="J349" s="230">
        <v>0</v>
      </c>
      <c r="K349" s="230">
        <v>0</v>
      </c>
      <c r="L349" s="230">
        <v>0</v>
      </c>
      <c r="M349" s="76">
        <v>30201855.350000001</v>
      </c>
      <c r="N349" s="230">
        <v>0</v>
      </c>
      <c r="O349" s="263">
        <v>30201855.350000001</v>
      </c>
      <c r="P349" s="116" t="s">
        <v>1108</v>
      </c>
      <c r="Q349" s="78"/>
      <c r="R349" s="89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</row>
    <row r="350" spans="1:36" ht="12" customHeight="1">
      <c r="A350" s="66" t="s">
        <v>751</v>
      </c>
      <c r="B350" s="81" t="s">
        <v>752</v>
      </c>
      <c r="C350" s="85" t="s">
        <v>753</v>
      </c>
      <c r="D350" s="230">
        <v>2462868.0099999998</v>
      </c>
      <c r="E350" s="230">
        <v>784067.23999999987</v>
      </c>
      <c r="F350" s="230">
        <v>97014.31</v>
      </c>
      <c r="G350" s="230">
        <v>0</v>
      </c>
      <c r="H350" s="230">
        <v>0</v>
      </c>
      <c r="I350" s="230">
        <v>0</v>
      </c>
      <c r="J350" s="230">
        <v>0</v>
      </c>
      <c r="K350" s="230">
        <v>0</v>
      </c>
      <c r="L350" s="230">
        <v>0</v>
      </c>
      <c r="M350" s="76">
        <v>3343949.5599999996</v>
      </c>
      <c r="N350" s="230">
        <v>0</v>
      </c>
      <c r="O350" s="263">
        <v>3343949.5599999996</v>
      </c>
      <c r="P350" s="116" t="s">
        <v>1108</v>
      </c>
      <c r="Q350" s="78"/>
      <c r="R350" s="89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</row>
    <row r="351" spans="1:36" ht="12" customHeight="1">
      <c r="A351" s="66" t="s">
        <v>754</v>
      </c>
      <c r="B351" s="81" t="s">
        <v>755</v>
      </c>
      <c r="C351" s="118" t="s">
        <v>756</v>
      </c>
      <c r="D351" s="230">
        <v>222094941.62999997</v>
      </c>
      <c r="E351" s="230">
        <v>17147768.860000003</v>
      </c>
      <c r="F351" s="230">
        <v>4970993.68</v>
      </c>
      <c r="G351" s="230">
        <v>166526.79</v>
      </c>
      <c r="H351" s="230">
        <v>0</v>
      </c>
      <c r="I351" s="230">
        <v>0</v>
      </c>
      <c r="J351" s="230">
        <v>1160029.47</v>
      </c>
      <c r="K351" s="230">
        <v>0</v>
      </c>
      <c r="L351" s="230">
        <v>-22493.41</v>
      </c>
      <c r="M351" s="76">
        <v>245517767.01999998</v>
      </c>
      <c r="N351" s="230">
        <v>0</v>
      </c>
      <c r="O351" s="263">
        <v>245517767.01999998</v>
      </c>
      <c r="P351" s="116" t="s">
        <v>1108</v>
      </c>
      <c r="Q351" s="78"/>
      <c r="R351" s="89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  <c r="AH351" s="112"/>
      <c r="AI351" s="112"/>
      <c r="AJ351" s="112"/>
    </row>
    <row r="352" spans="1:36" ht="12" customHeight="1">
      <c r="A352" s="66"/>
      <c r="B352" s="269" t="s">
        <v>1219</v>
      </c>
      <c r="C352" s="283" t="s">
        <v>1220</v>
      </c>
      <c r="D352" s="230">
        <v>0</v>
      </c>
      <c r="E352" s="230">
        <v>0</v>
      </c>
      <c r="F352" s="230">
        <v>0</v>
      </c>
      <c r="G352" s="230">
        <v>0</v>
      </c>
      <c r="H352" s="230">
        <v>0</v>
      </c>
      <c r="I352" s="230">
        <v>0</v>
      </c>
      <c r="J352" s="230">
        <v>0</v>
      </c>
      <c r="K352" s="230">
        <v>0</v>
      </c>
      <c r="L352" s="230">
        <v>0</v>
      </c>
      <c r="M352" s="76">
        <v>0</v>
      </c>
      <c r="N352" s="230">
        <v>0</v>
      </c>
      <c r="O352" s="263">
        <v>0</v>
      </c>
      <c r="P352" s="116" t="s">
        <v>1108</v>
      </c>
      <c r="Q352" s="78"/>
      <c r="R352" s="89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  <c r="AD352" s="112"/>
      <c r="AE352" s="112"/>
      <c r="AF352" s="112"/>
      <c r="AG352" s="112"/>
      <c r="AH352" s="112"/>
      <c r="AI352" s="112"/>
      <c r="AJ352" s="112"/>
    </row>
    <row r="353" spans="1:36" ht="12" customHeight="1">
      <c r="A353" s="66" t="s">
        <v>757</v>
      </c>
      <c r="B353" s="81" t="s">
        <v>758</v>
      </c>
      <c r="C353" s="85" t="s">
        <v>759</v>
      </c>
      <c r="D353" s="230">
        <v>3815965.8199999989</v>
      </c>
      <c r="E353" s="230">
        <v>76339.45</v>
      </c>
      <c r="F353" s="230">
        <v>69230.53</v>
      </c>
      <c r="G353" s="230">
        <v>149.87</v>
      </c>
      <c r="H353" s="230">
        <v>0</v>
      </c>
      <c r="I353" s="230">
        <v>0</v>
      </c>
      <c r="J353" s="230">
        <v>53906.409999999996</v>
      </c>
      <c r="K353" s="230">
        <v>0</v>
      </c>
      <c r="L353" s="230">
        <v>-433.63</v>
      </c>
      <c r="M353" s="76">
        <v>4015158.4499999993</v>
      </c>
      <c r="N353" s="230">
        <v>0</v>
      </c>
      <c r="O353" s="263">
        <v>4015158.4499999993</v>
      </c>
      <c r="P353" s="116" t="s">
        <v>1108</v>
      </c>
      <c r="Q353" s="78"/>
      <c r="R353" s="89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</row>
    <row r="354" spans="1:36" ht="12" customHeight="1">
      <c r="A354" s="66" t="s">
        <v>760</v>
      </c>
      <c r="B354" s="81" t="s">
        <v>761</v>
      </c>
      <c r="C354" s="85" t="s">
        <v>762</v>
      </c>
      <c r="D354" s="230">
        <v>21349987.789999999</v>
      </c>
      <c r="E354" s="230">
        <v>2896077.6500000004</v>
      </c>
      <c r="F354" s="230">
        <v>1045076.25</v>
      </c>
      <c r="G354" s="230">
        <v>0</v>
      </c>
      <c r="H354" s="230">
        <v>0</v>
      </c>
      <c r="I354" s="230">
        <v>0</v>
      </c>
      <c r="J354" s="230">
        <v>20065.25</v>
      </c>
      <c r="K354" s="230">
        <v>0</v>
      </c>
      <c r="L354" s="230">
        <v>0</v>
      </c>
      <c r="M354" s="76">
        <v>25311206.939999998</v>
      </c>
      <c r="N354" s="230">
        <v>0</v>
      </c>
      <c r="O354" s="263">
        <v>25311206.939999998</v>
      </c>
      <c r="P354" s="116" t="s">
        <v>1108</v>
      </c>
      <c r="Q354" s="78"/>
      <c r="R354" s="89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</row>
    <row r="355" spans="1:36" ht="12" customHeight="1">
      <c r="A355" s="66" t="s">
        <v>763</v>
      </c>
      <c r="B355" s="81" t="s">
        <v>764</v>
      </c>
      <c r="C355" s="85" t="s">
        <v>765</v>
      </c>
      <c r="D355" s="230">
        <v>92478.74</v>
      </c>
      <c r="E355" s="230">
        <v>9804.4</v>
      </c>
      <c r="F355" s="230">
        <v>0</v>
      </c>
      <c r="G355" s="230">
        <v>0</v>
      </c>
      <c r="H355" s="230">
        <v>0</v>
      </c>
      <c r="I355" s="230">
        <v>0</v>
      </c>
      <c r="J355" s="230">
        <v>0</v>
      </c>
      <c r="K355" s="230">
        <v>0</v>
      </c>
      <c r="L355" s="230">
        <v>0</v>
      </c>
      <c r="M355" s="76">
        <v>102283.14</v>
      </c>
      <c r="N355" s="230">
        <v>0</v>
      </c>
      <c r="O355" s="263">
        <v>102283.14</v>
      </c>
      <c r="P355" s="116" t="s">
        <v>1108</v>
      </c>
      <c r="Q355" s="78"/>
      <c r="R355" s="89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</row>
    <row r="356" spans="1:36" ht="12" customHeight="1">
      <c r="A356" s="66" t="s">
        <v>766</v>
      </c>
      <c r="B356" s="81" t="s">
        <v>767</v>
      </c>
      <c r="C356" s="85" t="s">
        <v>768</v>
      </c>
      <c r="D356" s="230">
        <v>169775161.98999998</v>
      </c>
      <c r="E356" s="230">
        <v>5115914.26</v>
      </c>
      <c r="F356" s="230">
        <v>435252.56</v>
      </c>
      <c r="G356" s="230">
        <v>0</v>
      </c>
      <c r="H356" s="230">
        <v>0</v>
      </c>
      <c r="I356" s="230">
        <v>0</v>
      </c>
      <c r="J356" s="230">
        <v>0</v>
      </c>
      <c r="K356" s="230">
        <v>0</v>
      </c>
      <c r="L356" s="230">
        <v>0</v>
      </c>
      <c r="M356" s="76">
        <v>175326328.80999997</v>
      </c>
      <c r="N356" s="230">
        <v>0</v>
      </c>
      <c r="O356" s="263">
        <v>175326328.80999997</v>
      </c>
      <c r="P356" s="116" t="s">
        <v>1108</v>
      </c>
      <c r="Q356" s="78"/>
      <c r="R356" s="89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</row>
    <row r="357" spans="1:36" ht="12" customHeight="1">
      <c r="A357" s="66" t="s">
        <v>769</v>
      </c>
      <c r="B357" s="81" t="s">
        <v>770</v>
      </c>
      <c r="C357" s="85" t="s">
        <v>771</v>
      </c>
      <c r="D357" s="230">
        <v>3757619.1200000006</v>
      </c>
      <c r="E357" s="230">
        <v>234611.54</v>
      </c>
      <c r="F357" s="230">
        <v>73995</v>
      </c>
      <c r="G357" s="230">
        <v>0</v>
      </c>
      <c r="H357" s="230">
        <v>0</v>
      </c>
      <c r="I357" s="230">
        <v>0</v>
      </c>
      <c r="J357" s="230">
        <v>0</v>
      </c>
      <c r="K357" s="230">
        <v>0</v>
      </c>
      <c r="L357" s="230">
        <v>0</v>
      </c>
      <c r="M357" s="76">
        <v>4066225.6600000006</v>
      </c>
      <c r="N357" s="230">
        <v>0</v>
      </c>
      <c r="O357" s="263">
        <v>4066225.6600000006</v>
      </c>
      <c r="P357" s="116" t="s">
        <v>1108</v>
      </c>
      <c r="Q357" s="78"/>
      <c r="R357" s="89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</row>
    <row r="358" spans="1:36" ht="12" customHeight="1">
      <c r="A358" s="66" t="s">
        <v>772</v>
      </c>
      <c r="B358" s="81" t="s">
        <v>773</v>
      </c>
      <c r="C358" s="85" t="s">
        <v>774</v>
      </c>
      <c r="D358" s="230">
        <v>7159690.1399999997</v>
      </c>
      <c r="E358" s="230">
        <v>2113208.4000000004</v>
      </c>
      <c r="F358" s="230">
        <v>603495.30000000005</v>
      </c>
      <c r="G358" s="230">
        <v>0</v>
      </c>
      <c r="H358" s="230">
        <v>0</v>
      </c>
      <c r="I358" s="230">
        <v>0</v>
      </c>
      <c r="J358" s="230">
        <v>42318.720000000001</v>
      </c>
      <c r="K358" s="230">
        <v>0</v>
      </c>
      <c r="L358" s="230">
        <v>-2835.43</v>
      </c>
      <c r="M358" s="76">
        <v>9915877.1300000008</v>
      </c>
      <c r="N358" s="230">
        <v>0</v>
      </c>
      <c r="O358" s="263">
        <v>9915877.1300000008</v>
      </c>
      <c r="P358" s="116" t="s">
        <v>1108</v>
      </c>
      <c r="Q358" s="78"/>
      <c r="R358" s="89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</row>
    <row r="359" spans="1:36" ht="12" customHeight="1">
      <c r="A359" s="66" t="s">
        <v>775</v>
      </c>
      <c r="B359" s="81" t="s">
        <v>776</v>
      </c>
      <c r="C359" s="85" t="s">
        <v>777</v>
      </c>
      <c r="D359" s="230">
        <v>26136214.77</v>
      </c>
      <c r="E359" s="230">
        <v>7619803.7800000003</v>
      </c>
      <c r="F359" s="230">
        <v>2666831.63</v>
      </c>
      <c r="G359" s="230">
        <v>0</v>
      </c>
      <c r="H359" s="230">
        <v>0</v>
      </c>
      <c r="I359" s="230">
        <v>0</v>
      </c>
      <c r="J359" s="230">
        <v>120389.33000000002</v>
      </c>
      <c r="K359" s="230">
        <v>0</v>
      </c>
      <c r="L359" s="230">
        <v>0</v>
      </c>
      <c r="M359" s="76">
        <v>36543239.509999998</v>
      </c>
      <c r="N359" s="230">
        <v>0</v>
      </c>
      <c r="O359" s="263">
        <v>36543239.509999998</v>
      </c>
      <c r="P359" s="116" t="s">
        <v>1108</v>
      </c>
      <c r="Q359" s="78"/>
      <c r="R359" s="89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</row>
    <row r="360" spans="1:36" ht="12" customHeight="1">
      <c r="A360" s="66" t="s">
        <v>778</v>
      </c>
      <c r="B360" s="81" t="s">
        <v>779</v>
      </c>
      <c r="C360" s="85" t="s">
        <v>780</v>
      </c>
      <c r="D360" s="230">
        <v>2648530.1100000003</v>
      </c>
      <c r="E360" s="230">
        <v>1095161.52</v>
      </c>
      <c r="F360" s="230">
        <v>41670.17</v>
      </c>
      <c r="G360" s="230">
        <v>0</v>
      </c>
      <c r="H360" s="230">
        <v>0</v>
      </c>
      <c r="I360" s="230">
        <v>0</v>
      </c>
      <c r="J360" s="230">
        <v>0</v>
      </c>
      <c r="K360" s="230">
        <v>0</v>
      </c>
      <c r="L360" s="230">
        <v>0</v>
      </c>
      <c r="M360" s="76">
        <v>3785361.8000000003</v>
      </c>
      <c r="N360" s="230">
        <v>0</v>
      </c>
      <c r="O360" s="263">
        <v>3785361.8000000003</v>
      </c>
      <c r="P360" s="116" t="s">
        <v>1108</v>
      </c>
      <c r="Q360" s="78"/>
      <c r="R360" s="89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</row>
    <row r="361" spans="1:36" ht="12" customHeight="1">
      <c r="A361" s="66" t="s">
        <v>781</v>
      </c>
      <c r="B361" s="81" t="s">
        <v>782</v>
      </c>
      <c r="C361" s="85" t="s">
        <v>783</v>
      </c>
      <c r="D361" s="230">
        <v>843.89999999999964</v>
      </c>
      <c r="E361" s="230">
        <v>12732299.590000002</v>
      </c>
      <c r="F361" s="230">
        <v>0</v>
      </c>
      <c r="G361" s="230">
        <v>0</v>
      </c>
      <c r="H361" s="230">
        <v>7698</v>
      </c>
      <c r="I361" s="230">
        <v>0</v>
      </c>
      <c r="J361" s="230">
        <v>0</v>
      </c>
      <c r="K361" s="230">
        <v>0</v>
      </c>
      <c r="L361" s="230">
        <v>0</v>
      </c>
      <c r="M361" s="76">
        <v>12740841.490000002</v>
      </c>
      <c r="N361" s="230">
        <v>0</v>
      </c>
      <c r="O361" s="263">
        <v>12740841.490000002</v>
      </c>
      <c r="P361" s="116" t="s">
        <v>1108</v>
      </c>
      <c r="Q361" s="78"/>
      <c r="R361" s="89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</row>
    <row r="362" spans="1:36" ht="12" customHeight="1">
      <c r="A362" s="66" t="s">
        <v>784</v>
      </c>
      <c r="B362" s="81" t="s">
        <v>785</v>
      </c>
      <c r="C362" s="85" t="s">
        <v>786</v>
      </c>
      <c r="D362" s="230">
        <v>0</v>
      </c>
      <c r="E362" s="230">
        <v>234992.34999999998</v>
      </c>
      <c r="F362" s="230">
        <v>0</v>
      </c>
      <c r="G362" s="230">
        <v>0</v>
      </c>
      <c r="H362" s="230">
        <v>52109.5</v>
      </c>
      <c r="I362" s="230">
        <v>0</v>
      </c>
      <c r="J362" s="230">
        <v>0</v>
      </c>
      <c r="K362" s="230">
        <v>0</v>
      </c>
      <c r="L362" s="230">
        <v>0</v>
      </c>
      <c r="M362" s="76">
        <v>287101.84999999998</v>
      </c>
      <c r="N362" s="230">
        <v>0</v>
      </c>
      <c r="O362" s="263">
        <v>287101.84999999998</v>
      </c>
      <c r="P362" s="116" t="s">
        <v>1108</v>
      </c>
      <c r="Q362" s="78"/>
      <c r="R362" s="89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</row>
    <row r="363" spans="1:36" ht="12" customHeight="1">
      <c r="A363" s="66" t="s">
        <v>787</v>
      </c>
      <c r="B363" s="81" t="s">
        <v>788</v>
      </c>
      <c r="C363" s="85" t="s">
        <v>789</v>
      </c>
      <c r="D363" s="230">
        <v>3156806.78</v>
      </c>
      <c r="E363" s="230">
        <v>591851.25</v>
      </c>
      <c r="F363" s="230">
        <v>9910.08</v>
      </c>
      <c r="G363" s="230">
        <v>0</v>
      </c>
      <c r="H363" s="230">
        <v>14160</v>
      </c>
      <c r="I363" s="230">
        <v>0</v>
      </c>
      <c r="J363" s="230">
        <v>0</v>
      </c>
      <c r="K363" s="230">
        <v>0</v>
      </c>
      <c r="L363" s="230">
        <v>0</v>
      </c>
      <c r="M363" s="76">
        <v>3772728.11</v>
      </c>
      <c r="N363" s="230">
        <v>0</v>
      </c>
      <c r="O363" s="263">
        <v>3772728.11</v>
      </c>
      <c r="P363" s="116" t="s">
        <v>1108</v>
      </c>
      <c r="Q363" s="78"/>
      <c r="R363" s="89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</row>
    <row r="364" spans="1:36" ht="12" customHeight="1">
      <c r="A364" s="66" t="s">
        <v>790</v>
      </c>
      <c r="B364" s="81" t="s">
        <v>791</v>
      </c>
      <c r="C364" s="85" t="s">
        <v>792</v>
      </c>
      <c r="D364" s="230">
        <v>0</v>
      </c>
      <c r="E364" s="230">
        <v>0</v>
      </c>
      <c r="F364" s="230">
        <v>0</v>
      </c>
      <c r="G364" s="230">
        <v>0</v>
      </c>
      <c r="H364" s="230">
        <v>0</v>
      </c>
      <c r="I364" s="230">
        <v>0</v>
      </c>
      <c r="J364" s="230">
        <v>0</v>
      </c>
      <c r="K364" s="230">
        <v>0</v>
      </c>
      <c r="L364" s="230">
        <v>0</v>
      </c>
      <c r="M364" s="76">
        <v>0</v>
      </c>
      <c r="N364" s="230">
        <v>0</v>
      </c>
      <c r="O364" s="263">
        <v>0</v>
      </c>
      <c r="P364" s="116" t="s">
        <v>1108</v>
      </c>
      <c r="Q364" s="78"/>
      <c r="R364" s="89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</row>
    <row r="365" spans="1:36" ht="12" customHeight="1">
      <c r="A365" s="66" t="s">
        <v>793</v>
      </c>
      <c r="B365" s="81" t="s">
        <v>794</v>
      </c>
      <c r="C365" s="85" t="s">
        <v>795</v>
      </c>
      <c r="D365" s="230">
        <v>1529410.58</v>
      </c>
      <c r="E365" s="230">
        <v>205669.91</v>
      </c>
      <c r="F365" s="230">
        <v>127272.83</v>
      </c>
      <c r="G365" s="230">
        <v>0</v>
      </c>
      <c r="H365" s="230">
        <v>0</v>
      </c>
      <c r="I365" s="230">
        <v>0</v>
      </c>
      <c r="J365" s="230">
        <v>3978.12</v>
      </c>
      <c r="K365" s="230">
        <v>0</v>
      </c>
      <c r="L365" s="230">
        <v>0</v>
      </c>
      <c r="M365" s="76">
        <v>1866331.4400000002</v>
      </c>
      <c r="N365" s="230">
        <v>0</v>
      </c>
      <c r="O365" s="263">
        <v>1866331.4400000002</v>
      </c>
      <c r="P365" s="116" t="s">
        <v>1108</v>
      </c>
      <c r="Q365" s="78"/>
      <c r="R365" s="89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</row>
    <row r="366" spans="1:36" ht="12" customHeight="1">
      <c r="A366" s="66" t="s">
        <v>796</v>
      </c>
      <c r="B366" s="81" t="s">
        <v>797</v>
      </c>
      <c r="C366" s="85" t="s">
        <v>798</v>
      </c>
      <c r="D366" s="230">
        <v>95248365.839999989</v>
      </c>
      <c r="E366" s="230">
        <v>9059448.9700000025</v>
      </c>
      <c r="F366" s="230">
        <v>1000623.0800000002</v>
      </c>
      <c r="G366" s="230">
        <v>11193.849999999999</v>
      </c>
      <c r="H366" s="230">
        <v>0</v>
      </c>
      <c r="I366" s="230">
        <v>0</v>
      </c>
      <c r="J366" s="230">
        <v>397490.37000000005</v>
      </c>
      <c r="K366" s="230">
        <v>0</v>
      </c>
      <c r="L366" s="230">
        <v>-5836.7</v>
      </c>
      <c r="M366" s="76">
        <v>105711285.40999998</v>
      </c>
      <c r="N366" s="230">
        <v>0</v>
      </c>
      <c r="O366" s="263">
        <v>105711285.40999998</v>
      </c>
      <c r="P366" s="116" t="s">
        <v>1108</v>
      </c>
      <c r="Q366" s="78"/>
      <c r="R366" s="89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</row>
    <row r="367" spans="1:36" ht="12" customHeight="1">
      <c r="A367" s="66" t="s">
        <v>799</v>
      </c>
      <c r="B367" s="81" t="s">
        <v>800</v>
      </c>
      <c r="C367" s="85" t="s">
        <v>801</v>
      </c>
      <c r="D367" s="230">
        <v>0</v>
      </c>
      <c r="E367" s="230">
        <v>0</v>
      </c>
      <c r="F367" s="230">
        <v>0</v>
      </c>
      <c r="G367" s="230">
        <v>0</v>
      </c>
      <c r="H367" s="230">
        <v>0</v>
      </c>
      <c r="I367" s="230">
        <v>0</v>
      </c>
      <c r="J367" s="230">
        <v>0</v>
      </c>
      <c r="K367" s="230">
        <v>0</v>
      </c>
      <c r="L367" s="230">
        <v>0</v>
      </c>
      <c r="M367" s="76">
        <v>0</v>
      </c>
      <c r="N367" s="230">
        <v>0</v>
      </c>
      <c r="O367" s="263">
        <v>0</v>
      </c>
      <c r="P367" s="116" t="s">
        <v>1108</v>
      </c>
      <c r="Q367" s="78"/>
      <c r="R367" s="89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</row>
    <row r="368" spans="1:36" ht="12" customHeight="1">
      <c r="A368" s="66" t="s">
        <v>802</v>
      </c>
      <c r="B368" s="81" t="s">
        <v>803</v>
      </c>
      <c r="C368" s="85" t="s">
        <v>804</v>
      </c>
      <c r="D368" s="230">
        <v>165747547.61999997</v>
      </c>
      <c r="E368" s="230">
        <v>15874094.040000001</v>
      </c>
      <c r="F368" s="230">
        <v>1676640.4200000004</v>
      </c>
      <c r="G368" s="230">
        <v>22332.870000000003</v>
      </c>
      <c r="H368" s="230">
        <v>0</v>
      </c>
      <c r="I368" s="230">
        <v>0</v>
      </c>
      <c r="J368" s="230">
        <v>778570.16999999993</v>
      </c>
      <c r="K368" s="230">
        <v>0</v>
      </c>
      <c r="L368" s="230">
        <v>-11202.42</v>
      </c>
      <c r="M368" s="76">
        <v>184087982.69999996</v>
      </c>
      <c r="N368" s="230">
        <v>0</v>
      </c>
      <c r="O368" s="263">
        <v>184087982.69999996</v>
      </c>
      <c r="P368" s="116" t="s">
        <v>1108</v>
      </c>
      <c r="Q368" s="78"/>
      <c r="R368" s="89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</row>
    <row r="369" spans="1:36" ht="12" customHeight="1">
      <c r="A369" s="66"/>
      <c r="B369" s="81" t="s">
        <v>805</v>
      </c>
      <c r="C369" s="85" t="s">
        <v>806</v>
      </c>
      <c r="D369" s="230">
        <v>210649719.65000001</v>
      </c>
      <c r="E369" s="230">
        <v>0</v>
      </c>
      <c r="F369" s="230">
        <v>0</v>
      </c>
      <c r="G369" s="230">
        <v>0</v>
      </c>
      <c r="H369" s="230">
        <v>0</v>
      </c>
      <c r="I369" s="230">
        <v>0</v>
      </c>
      <c r="J369" s="230">
        <v>0</v>
      </c>
      <c r="K369" s="230">
        <v>0</v>
      </c>
      <c r="L369" s="230">
        <v>0</v>
      </c>
      <c r="M369" s="76">
        <v>210649719.65000001</v>
      </c>
      <c r="N369" s="230">
        <v>0</v>
      </c>
      <c r="O369" s="263">
        <v>210649719.65000001</v>
      </c>
      <c r="P369" s="116" t="s">
        <v>1108</v>
      </c>
      <c r="Q369" s="78"/>
      <c r="R369" s="89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</row>
    <row r="370" spans="1:36" ht="12" customHeight="1">
      <c r="A370" s="66" t="s">
        <v>807</v>
      </c>
      <c r="B370" s="81" t="s">
        <v>808</v>
      </c>
      <c r="C370" s="85" t="s">
        <v>809</v>
      </c>
      <c r="D370" s="230">
        <v>20424284.890000001</v>
      </c>
      <c r="E370" s="230">
        <v>1028647.3300000001</v>
      </c>
      <c r="F370" s="230">
        <v>159386.49000000005</v>
      </c>
      <c r="G370" s="230">
        <v>0</v>
      </c>
      <c r="H370" s="230">
        <v>0</v>
      </c>
      <c r="I370" s="230">
        <v>0</v>
      </c>
      <c r="J370" s="230">
        <v>102264.34</v>
      </c>
      <c r="K370" s="230">
        <v>0</v>
      </c>
      <c r="L370" s="230">
        <v>0</v>
      </c>
      <c r="M370" s="76">
        <v>21714583.049999997</v>
      </c>
      <c r="N370" s="230">
        <v>0</v>
      </c>
      <c r="O370" s="263">
        <v>21714583.049999997</v>
      </c>
      <c r="P370" s="116" t="s">
        <v>1108</v>
      </c>
      <c r="Q370" s="78"/>
      <c r="R370" s="89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</row>
    <row r="371" spans="1:36" ht="12" customHeight="1">
      <c r="A371" s="66" t="s">
        <v>810</v>
      </c>
      <c r="B371" s="81" t="s">
        <v>811</v>
      </c>
      <c r="C371" s="85" t="s">
        <v>812</v>
      </c>
      <c r="D371" s="230">
        <v>1350884.2499999998</v>
      </c>
      <c r="E371" s="230">
        <v>25333.550000000003</v>
      </c>
      <c r="F371" s="230">
        <v>0</v>
      </c>
      <c r="G371" s="230">
        <v>0</v>
      </c>
      <c r="H371" s="230">
        <v>0</v>
      </c>
      <c r="I371" s="230">
        <v>0</v>
      </c>
      <c r="J371" s="230">
        <v>0</v>
      </c>
      <c r="K371" s="230">
        <v>0</v>
      </c>
      <c r="L371" s="230">
        <v>0</v>
      </c>
      <c r="M371" s="76">
        <v>1376217.7999999998</v>
      </c>
      <c r="N371" s="230">
        <v>0</v>
      </c>
      <c r="O371" s="263">
        <v>1376217.7999999998</v>
      </c>
      <c r="P371" s="116" t="s">
        <v>1108</v>
      </c>
      <c r="Q371" s="78"/>
      <c r="R371" s="89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</row>
    <row r="372" spans="1:36" ht="12" customHeight="1">
      <c r="A372" s="66" t="s">
        <v>813</v>
      </c>
      <c r="B372" s="81" t="s">
        <v>814</v>
      </c>
      <c r="C372" s="85" t="s">
        <v>815</v>
      </c>
      <c r="D372" s="230">
        <v>2961286.0500000003</v>
      </c>
      <c r="E372" s="230">
        <v>211492.02000000002</v>
      </c>
      <c r="F372" s="230">
        <v>57843.57</v>
      </c>
      <c r="G372" s="230">
        <v>0</v>
      </c>
      <c r="H372" s="230">
        <v>0</v>
      </c>
      <c r="I372" s="230">
        <v>0</v>
      </c>
      <c r="J372" s="230">
        <v>18227.299999999996</v>
      </c>
      <c r="K372" s="230">
        <v>0</v>
      </c>
      <c r="L372" s="230">
        <v>-438.17</v>
      </c>
      <c r="M372" s="76">
        <v>3248410.77</v>
      </c>
      <c r="N372" s="230">
        <v>0</v>
      </c>
      <c r="O372" s="263">
        <v>3248410.77</v>
      </c>
      <c r="P372" s="116" t="s">
        <v>1108</v>
      </c>
      <c r="Q372" s="78"/>
      <c r="R372" s="89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</row>
    <row r="373" spans="1:36" ht="12" customHeight="1">
      <c r="A373" s="66"/>
      <c r="B373" s="233" t="s">
        <v>693</v>
      </c>
      <c r="C373" s="234" t="s">
        <v>1018</v>
      </c>
      <c r="D373" s="230">
        <v>819427.31</v>
      </c>
      <c r="E373" s="230">
        <v>130364.56</v>
      </c>
      <c r="F373" s="230">
        <v>0</v>
      </c>
      <c r="G373" s="230">
        <v>0</v>
      </c>
      <c r="H373" s="230">
        <v>0</v>
      </c>
      <c r="I373" s="230">
        <v>0</v>
      </c>
      <c r="J373" s="230">
        <v>-1166</v>
      </c>
      <c r="K373" s="230">
        <v>0</v>
      </c>
      <c r="L373" s="230">
        <v>0</v>
      </c>
      <c r="M373" s="76">
        <v>948625.87000000011</v>
      </c>
      <c r="N373" s="230">
        <v>0</v>
      </c>
      <c r="O373" s="263">
        <v>948625.87000000011</v>
      </c>
      <c r="P373" s="116" t="s">
        <v>1108</v>
      </c>
      <c r="Q373" s="78"/>
      <c r="R373" s="89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</row>
    <row r="374" spans="1:36" ht="12" customHeight="1">
      <c r="A374" s="66" t="s">
        <v>816</v>
      </c>
      <c r="B374" s="233" t="s">
        <v>817</v>
      </c>
      <c r="C374" s="234" t="s">
        <v>818</v>
      </c>
      <c r="D374" s="230">
        <v>-2839545.2</v>
      </c>
      <c r="E374" s="230">
        <v>0</v>
      </c>
      <c r="F374" s="230">
        <v>0</v>
      </c>
      <c r="G374" s="230">
        <v>0</v>
      </c>
      <c r="H374" s="230">
        <v>0</v>
      </c>
      <c r="I374" s="230">
        <v>0</v>
      </c>
      <c r="J374" s="230">
        <v>0</v>
      </c>
      <c r="K374" s="230">
        <v>0</v>
      </c>
      <c r="L374" s="230">
        <v>0</v>
      </c>
      <c r="M374" s="76">
        <v>-2839545.2</v>
      </c>
      <c r="N374" s="230">
        <v>0</v>
      </c>
      <c r="O374" s="263">
        <v>-2839545.2</v>
      </c>
      <c r="P374" s="116" t="s">
        <v>1108</v>
      </c>
      <c r="Q374" s="78"/>
      <c r="R374" s="89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</row>
    <row r="375" spans="1:36" ht="12" customHeight="1">
      <c r="A375" s="66" t="s">
        <v>819</v>
      </c>
      <c r="B375" s="233" t="s">
        <v>820</v>
      </c>
      <c r="C375" s="234" t="s">
        <v>821</v>
      </c>
      <c r="D375" s="230">
        <v>0</v>
      </c>
      <c r="E375" s="230">
        <v>0</v>
      </c>
      <c r="F375" s="230">
        <v>0</v>
      </c>
      <c r="G375" s="230">
        <v>0</v>
      </c>
      <c r="H375" s="230">
        <v>0</v>
      </c>
      <c r="I375" s="230">
        <v>0</v>
      </c>
      <c r="J375" s="230">
        <v>0</v>
      </c>
      <c r="K375" s="230">
        <v>0</v>
      </c>
      <c r="L375" s="230">
        <v>0</v>
      </c>
      <c r="M375" s="76">
        <v>0</v>
      </c>
      <c r="N375" s="230">
        <v>0</v>
      </c>
      <c r="O375" s="263">
        <v>0</v>
      </c>
      <c r="P375" s="116" t="s">
        <v>1108</v>
      </c>
      <c r="Q375" s="78"/>
      <c r="R375" s="89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  <c r="AG375" s="54"/>
      <c r="AH375" s="54"/>
      <c r="AI375" s="54"/>
      <c r="AJ375" s="54"/>
    </row>
    <row r="376" spans="1:36" ht="12" customHeight="1">
      <c r="A376" s="66" t="s">
        <v>822</v>
      </c>
      <c r="B376" s="233" t="s">
        <v>823</v>
      </c>
      <c r="C376" s="234" t="s">
        <v>824</v>
      </c>
      <c r="D376" s="230">
        <v>190310527.95999998</v>
      </c>
      <c r="E376" s="230">
        <v>18506700.759999998</v>
      </c>
      <c r="F376" s="230">
        <v>1873658.6500000001</v>
      </c>
      <c r="G376" s="230">
        <v>25308.29</v>
      </c>
      <c r="H376" s="230">
        <v>0</v>
      </c>
      <c r="I376" s="230">
        <v>1362.85</v>
      </c>
      <c r="J376" s="230">
        <v>709209.94</v>
      </c>
      <c r="K376" s="230">
        <v>0</v>
      </c>
      <c r="L376" s="230">
        <v>-18444.84</v>
      </c>
      <c r="M376" s="76">
        <v>211408323.60999995</v>
      </c>
      <c r="N376" s="230">
        <v>0</v>
      </c>
      <c r="O376" s="263">
        <v>211408323.60999995</v>
      </c>
      <c r="P376" s="116" t="s">
        <v>1108</v>
      </c>
      <c r="Q376" s="78"/>
      <c r="R376" s="89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  <c r="AG376" s="54"/>
      <c r="AH376" s="54"/>
      <c r="AI376" s="54"/>
      <c r="AJ376" s="54"/>
    </row>
    <row r="377" spans="1:36" ht="12" customHeight="1">
      <c r="A377" s="66" t="s">
        <v>825</v>
      </c>
      <c r="B377" s="233" t="s">
        <v>826</v>
      </c>
      <c r="C377" s="234" t="s">
        <v>827</v>
      </c>
      <c r="D377" s="230">
        <v>4028922.4899999998</v>
      </c>
      <c r="E377" s="230">
        <v>17818.47</v>
      </c>
      <c r="F377" s="230">
        <v>11204.16</v>
      </c>
      <c r="G377" s="230">
        <v>0</v>
      </c>
      <c r="H377" s="230">
        <v>0</v>
      </c>
      <c r="I377" s="230">
        <v>0</v>
      </c>
      <c r="J377" s="230">
        <v>4192.26</v>
      </c>
      <c r="K377" s="230">
        <v>0</v>
      </c>
      <c r="L377" s="230">
        <v>0</v>
      </c>
      <c r="M377" s="76">
        <v>4062137.38</v>
      </c>
      <c r="N377" s="230">
        <v>-577147.27</v>
      </c>
      <c r="O377" s="263">
        <v>3484990.11</v>
      </c>
      <c r="P377" s="116" t="s">
        <v>1108</v>
      </c>
      <c r="Q377" s="78"/>
      <c r="R377" s="89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  <c r="AG377" s="54"/>
      <c r="AH377" s="54"/>
      <c r="AI377" s="54"/>
      <c r="AJ377" s="54"/>
    </row>
    <row r="378" spans="1:36" ht="12" customHeight="1">
      <c r="A378" s="66"/>
      <c r="B378" s="108"/>
      <c r="C378" s="85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274"/>
      <c r="P378" s="116"/>
      <c r="Q378" s="78"/>
      <c r="R378" s="89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  <c r="AG378" s="54"/>
      <c r="AH378" s="54"/>
      <c r="AI378" s="54"/>
      <c r="AJ378" s="54"/>
    </row>
    <row r="379" spans="1:36" ht="12" customHeight="1">
      <c r="A379" s="66"/>
      <c r="B379" s="97" t="s">
        <v>828</v>
      </c>
      <c r="C379" s="85"/>
      <c r="D379" s="98">
        <v>2151273309.1899996</v>
      </c>
      <c r="E379" s="98">
        <v>191295836.40300003</v>
      </c>
      <c r="F379" s="98">
        <v>20705902.829999998</v>
      </c>
      <c r="G379" s="98">
        <v>225511.67</v>
      </c>
      <c r="H379" s="98">
        <v>73967.5</v>
      </c>
      <c r="I379" s="98">
        <v>1362.85</v>
      </c>
      <c r="J379" s="98">
        <v>7472629.0099999998</v>
      </c>
      <c r="K379" s="98">
        <v>0</v>
      </c>
      <c r="L379" s="98">
        <v>-119836.48999999999</v>
      </c>
      <c r="M379" s="98">
        <v>2370928682.9630003</v>
      </c>
      <c r="N379" s="98">
        <v>-577147.27</v>
      </c>
      <c r="O379" s="98">
        <v>2370351535.6930003</v>
      </c>
      <c r="P379" s="116"/>
      <c r="Q379" s="78"/>
      <c r="R379" s="89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  <c r="AG379" s="54"/>
      <c r="AH379" s="54"/>
      <c r="AI379" s="54"/>
      <c r="AJ379" s="54"/>
    </row>
    <row r="380" spans="1:36" ht="12" customHeight="1">
      <c r="A380" s="66"/>
      <c r="B380" s="108"/>
      <c r="C380" s="85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284"/>
      <c r="P380" s="116"/>
      <c r="Q380" s="78"/>
      <c r="R380" s="89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  <c r="AG380" s="54"/>
      <c r="AH380" s="54"/>
      <c r="AI380" s="54"/>
      <c r="AJ380" s="54"/>
    </row>
    <row r="381" spans="1:36" ht="12" customHeight="1">
      <c r="A381" s="66"/>
      <c r="B381" s="110" t="s">
        <v>829</v>
      </c>
      <c r="C381" s="104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285"/>
      <c r="P381" s="116"/>
      <c r="Q381" s="78"/>
      <c r="R381" s="89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  <c r="AG381" s="54"/>
      <c r="AH381" s="54"/>
      <c r="AI381" s="54"/>
      <c r="AJ381" s="54"/>
    </row>
    <row r="382" spans="1:36" ht="12" customHeight="1">
      <c r="A382" s="66"/>
      <c r="B382" s="114"/>
      <c r="C382" s="75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285"/>
      <c r="P382" s="116"/>
      <c r="Q382" s="78"/>
      <c r="R382" s="89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54"/>
      <c r="AI382" s="54"/>
      <c r="AJ382" s="54"/>
    </row>
    <row r="383" spans="1:36" ht="12" customHeight="1">
      <c r="A383" s="66"/>
      <c r="B383" s="81" t="s">
        <v>830</v>
      </c>
      <c r="C383" s="85" t="s">
        <v>831</v>
      </c>
      <c r="D383" s="230">
        <v>0</v>
      </c>
      <c r="E383" s="230">
        <v>0</v>
      </c>
      <c r="F383" s="230">
        <v>0</v>
      </c>
      <c r="G383" s="230">
        <v>0</v>
      </c>
      <c r="H383" s="230">
        <v>0</v>
      </c>
      <c r="I383" s="230">
        <v>0</v>
      </c>
      <c r="J383" s="230">
        <v>0</v>
      </c>
      <c r="K383" s="230">
        <v>0</v>
      </c>
      <c r="L383" s="230">
        <v>0</v>
      </c>
      <c r="M383" s="76">
        <v>0</v>
      </c>
      <c r="N383" s="230">
        <v>0</v>
      </c>
      <c r="O383" s="263">
        <v>0</v>
      </c>
      <c r="P383" s="116"/>
      <c r="Q383" s="78"/>
      <c r="R383" s="89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  <c r="AG383" s="54"/>
      <c r="AH383" s="54"/>
      <c r="AI383" s="54"/>
      <c r="AJ383" s="54"/>
    </row>
    <row r="384" spans="1:36" ht="12" customHeight="1">
      <c r="A384" s="66" t="s">
        <v>832</v>
      </c>
      <c r="B384" s="81" t="s">
        <v>833</v>
      </c>
      <c r="C384" s="85" t="s">
        <v>834</v>
      </c>
      <c r="D384" s="230">
        <v>12113395.770000003</v>
      </c>
      <c r="E384" s="230">
        <v>14359899.340000002</v>
      </c>
      <c r="F384" s="230">
        <v>1032971.1800000002</v>
      </c>
      <c r="G384" s="230">
        <v>0</v>
      </c>
      <c r="H384" s="230">
        <v>0</v>
      </c>
      <c r="I384" s="230">
        <v>-33084.58</v>
      </c>
      <c r="J384" s="230">
        <v>49038.560000000005</v>
      </c>
      <c r="K384" s="230">
        <v>0</v>
      </c>
      <c r="L384" s="230">
        <v>0</v>
      </c>
      <c r="M384" s="76">
        <v>27522220.270000007</v>
      </c>
      <c r="N384" s="230">
        <v>0</v>
      </c>
      <c r="O384" s="263">
        <v>27522220.270000007</v>
      </c>
      <c r="P384" s="116" t="s">
        <v>1109</v>
      </c>
      <c r="Q384" s="78"/>
      <c r="R384" s="89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</row>
    <row r="385" spans="1:36" ht="12" customHeight="1">
      <c r="A385" s="66" t="s">
        <v>835</v>
      </c>
      <c r="B385" s="81" t="s">
        <v>836</v>
      </c>
      <c r="C385" s="85" t="s">
        <v>837</v>
      </c>
      <c r="D385" s="230">
        <v>1794014.0099999998</v>
      </c>
      <c r="E385" s="230">
        <v>406781.77</v>
      </c>
      <c r="F385" s="230">
        <v>287535.39</v>
      </c>
      <c r="G385" s="230">
        <v>0</v>
      </c>
      <c r="H385" s="230">
        <v>0</v>
      </c>
      <c r="I385" s="230">
        <v>0</v>
      </c>
      <c r="J385" s="230">
        <v>51208.399999999994</v>
      </c>
      <c r="K385" s="230">
        <v>0</v>
      </c>
      <c r="L385" s="230">
        <v>-5894</v>
      </c>
      <c r="M385" s="76">
        <v>2533645.5699999998</v>
      </c>
      <c r="N385" s="230">
        <v>-77669.509999999995</v>
      </c>
      <c r="O385" s="263">
        <v>2455976.06</v>
      </c>
      <c r="P385" s="116" t="s">
        <v>1109</v>
      </c>
      <c r="Q385" s="78"/>
      <c r="R385" s="89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</row>
    <row r="386" spans="1:36" ht="12" customHeight="1">
      <c r="A386" s="66" t="s">
        <v>838</v>
      </c>
      <c r="B386" s="81" t="s">
        <v>839</v>
      </c>
      <c r="C386" s="85" t="s">
        <v>840</v>
      </c>
      <c r="D386" s="230">
        <v>9977922.2200000007</v>
      </c>
      <c r="E386" s="230">
        <v>774777.23</v>
      </c>
      <c r="F386" s="230">
        <v>127680.84</v>
      </c>
      <c r="G386" s="230">
        <v>0</v>
      </c>
      <c r="H386" s="230">
        <v>0</v>
      </c>
      <c r="I386" s="230">
        <v>0</v>
      </c>
      <c r="J386" s="230">
        <v>240910.05</v>
      </c>
      <c r="K386" s="230">
        <v>0</v>
      </c>
      <c r="L386" s="230">
        <v>-71273</v>
      </c>
      <c r="M386" s="76">
        <v>11050017.340000002</v>
      </c>
      <c r="N386" s="230">
        <v>0</v>
      </c>
      <c r="O386" s="263">
        <v>11050017.340000002</v>
      </c>
      <c r="P386" s="116" t="s">
        <v>1110</v>
      </c>
      <c r="Q386" s="78"/>
      <c r="R386" s="89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  <c r="AG386" s="54"/>
      <c r="AH386" s="54"/>
      <c r="AI386" s="54"/>
      <c r="AJ386" s="54"/>
    </row>
    <row r="387" spans="1:36" ht="12" customHeight="1">
      <c r="A387" s="66" t="s">
        <v>841</v>
      </c>
      <c r="B387" s="233" t="s">
        <v>842</v>
      </c>
      <c r="C387" s="234" t="s">
        <v>843</v>
      </c>
      <c r="D387" s="230">
        <v>3602140.67</v>
      </c>
      <c r="E387" s="230">
        <v>1952705.7100000002</v>
      </c>
      <c r="F387" s="230">
        <v>323574.84999999998</v>
      </c>
      <c r="G387" s="230">
        <v>0</v>
      </c>
      <c r="H387" s="230">
        <v>0</v>
      </c>
      <c r="I387" s="230">
        <v>0</v>
      </c>
      <c r="J387" s="230">
        <v>3244.8900000000003</v>
      </c>
      <c r="K387" s="230">
        <v>0</v>
      </c>
      <c r="L387" s="230">
        <v>-55</v>
      </c>
      <c r="M387" s="76">
        <v>5881611.1199999992</v>
      </c>
      <c r="N387" s="230">
        <v>-910800.37</v>
      </c>
      <c r="O387" s="263">
        <v>4970810.7499999991</v>
      </c>
      <c r="P387" s="116" t="s">
        <v>1109</v>
      </c>
      <c r="Q387" s="78"/>
      <c r="R387" s="89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  <c r="AG387" s="54"/>
      <c r="AH387" s="54"/>
      <c r="AI387" s="54"/>
      <c r="AJ387" s="54"/>
    </row>
    <row r="388" spans="1:36" ht="12" customHeight="1">
      <c r="A388" s="66" t="s">
        <v>844</v>
      </c>
      <c r="B388" s="233" t="s">
        <v>845</v>
      </c>
      <c r="C388" s="234" t="s">
        <v>846</v>
      </c>
      <c r="D388" s="230">
        <v>52300730</v>
      </c>
      <c r="E388" s="230">
        <v>4141464.68</v>
      </c>
      <c r="F388" s="230">
        <v>2530031.41</v>
      </c>
      <c r="G388" s="230">
        <v>0</v>
      </c>
      <c r="H388" s="230">
        <v>0</v>
      </c>
      <c r="I388" s="230">
        <v>0</v>
      </c>
      <c r="J388" s="230">
        <v>47517070.140000001</v>
      </c>
      <c r="K388" s="230">
        <v>0</v>
      </c>
      <c r="L388" s="230">
        <v>-8725453.5599999987</v>
      </c>
      <c r="M388" s="76">
        <v>97763842.670000002</v>
      </c>
      <c r="N388" s="230">
        <v>0</v>
      </c>
      <c r="O388" s="263">
        <v>97763842.670000002</v>
      </c>
      <c r="P388" s="116" t="s">
        <v>1109</v>
      </c>
      <c r="Q388" s="78"/>
      <c r="R388" s="89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  <c r="AG388" s="54"/>
      <c r="AH388" s="54"/>
      <c r="AI388" s="54"/>
      <c r="AJ388" s="54"/>
    </row>
    <row r="389" spans="1:36" ht="12" customHeight="1">
      <c r="A389" s="66" t="s">
        <v>847</v>
      </c>
      <c r="B389" s="233" t="s">
        <v>1019</v>
      </c>
      <c r="C389" s="234" t="s">
        <v>848</v>
      </c>
      <c r="D389" s="230">
        <v>5270087.9999999991</v>
      </c>
      <c r="E389" s="230">
        <v>4037841.6999999993</v>
      </c>
      <c r="F389" s="230">
        <v>1265836.9000000001</v>
      </c>
      <c r="G389" s="230">
        <v>0</v>
      </c>
      <c r="H389" s="230">
        <v>750</v>
      </c>
      <c r="I389" s="230">
        <v>0</v>
      </c>
      <c r="J389" s="230">
        <v>824930.75</v>
      </c>
      <c r="K389" s="230">
        <v>0</v>
      </c>
      <c r="L389" s="230">
        <v>0</v>
      </c>
      <c r="M389" s="76">
        <v>11399447.35</v>
      </c>
      <c r="N389" s="230">
        <v>0</v>
      </c>
      <c r="O389" s="263">
        <v>11399447.35</v>
      </c>
      <c r="P389" s="116" t="s">
        <v>1109</v>
      </c>
      <c r="Q389" s="78"/>
      <c r="R389" s="89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  <c r="AG389" s="54"/>
      <c r="AH389" s="54"/>
      <c r="AI389" s="54"/>
      <c r="AJ389" s="54"/>
    </row>
    <row r="390" spans="1:36" ht="12" customHeight="1">
      <c r="A390" s="66"/>
      <c r="B390" s="233" t="s">
        <v>1020</v>
      </c>
      <c r="C390" s="234" t="s">
        <v>1021</v>
      </c>
      <c r="D390" s="230">
        <v>-373257.32000000007</v>
      </c>
      <c r="E390" s="230">
        <v>672247.57000000007</v>
      </c>
      <c r="F390" s="230">
        <v>164434.74</v>
      </c>
      <c r="G390" s="230">
        <v>0</v>
      </c>
      <c r="H390" s="230">
        <v>0</v>
      </c>
      <c r="I390" s="230">
        <v>0</v>
      </c>
      <c r="J390" s="230">
        <v>-355108</v>
      </c>
      <c r="K390" s="230">
        <v>0</v>
      </c>
      <c r="L390" s="230">
        <v>0</v>
      </c>
      <c r="M390" s="76">
        <v>108316.98999999999</v>
      </c>
      <c r="N390" s="230">
        <v>0</v>
      </c>
      <c r="O390" s="263">
        <v>108316.98999999999</v>
      </c>
      <c r="P390" s="116" t="s">
        <v>1109</v>
      </c>
      <c r="Q390" s="78"/>
      <c r="R390" s="89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  <c r="AG390" s="54"/>
      <c r="AH390" s="54"/>
      <c r="AI390" s="54"/>
      <c r="AJ390" s="54"/>
    </row>
    <row r="391" spans="1:36" ht="12" customHeight="1">
      <c r="A391" s="66" t="s">
        <v>849</v>
      </c>
      <c r="B391" s="233" t="s">
        <v>850</v>
      </c>
      <c r="C391" s="234" t="s">
        <v>851</v>
      </c>
      <c r="D391" s="230">
        <v>55591908.579999998</v>
      </c>
      <c r="E391" s="230">
        <v>637391.06999999995</v>
      </c>
      <c r="F391" s="230">
        <v>190410.31</v>
      </c>
      <c r="G391" s="230">
        <v>721</v>
      </c>
      <c r="H391" s="230">
        <v>0</v>
      </c>
      <c r="I391" s="230">
        <v>0</v>
      </c>
      <c r="J391" s="230">
        <v>4075.25</v>
      </c>
      <c r="K391" s="230">
        <v>0</v>
      </c>
      <c r="L391" s="230">
        <v>0</v>
      </c>
      <c r="M391" s="76">
        <v>56424506.210000001</v>
      </c>
      <c r="N391" s="230">
        <v>0</v>
      </c>
      <c r="O391" s="263">
        <v>56424506.210000001</v>
      </c>
      <c r="P391" s="116" t="s">
        <v>1109</v>
      </c>
      <c r="Q391" s="78"/>
      <c r="R391" s="89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54"/>
      <c r="AI391" s="54"/>
      <c r="AJ391" s="54"/>
    </row>
    <row r="392" spans="1:36" ht="12" customHeight="1">
      <c r="A392" s="66" t="s">
        <v>852</v>
      </c>
      <c r="B392" s="233" t="s">
        <v>853</v>
      </c>
      <c r="C392" s="234" t="s">
        <v>854</v>
      </c>
      <c r="D392" s="230">
        <v>85629995.069999993</v>
      </c>
      <c r="E392" s="230">
        <v>992299.43</v>
      </c>
      <c r="F392" s="230">
        <v>852282.75999999989</v>
      </c>
      <c r="G392" s="230">
        <v>0</v>
      </c>
      <c r="H392" s="230">
        <v>2150.8200000000002</v>
      </c>
      <c r="I392" s="230">
        <v>0</v>
      </c>
      <c r="J392" s="230">
        <v>97579.92</v>
      </c>
      <c r="K392" s="230">
        <v>0</v>
      </c>
      <c r="L392" s="230">
        <v>-17303</v>
      </c>
      <c r="M392" s="76">
        <v>87557005</v>
      </c>
      <c r="N392" s="230">
        <v>0</v>
      </c>
      <c r="O392" s="263">
        <v>87557005</v>
      </c>
      <c r="P392" s="116" t="s">
        <v>1110</v>
      </c>
      <c r="Q392" s="78"/>
      <c r="R392" s="89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54"/>
      <c r="AI392" s="54"/>
      <c r="AJ392" s="54"/>
    </row>
    <row r="393" spans="1:36" ht="12" customHeight="1">
      <c r="A393" s="66" t="s">
        <v>855</v>
      </c>
      <c r="B393" s="233" t="s">
        <v>856</v>
      </c>
      <c r="C393" s="234" t="s">
        <v>857</v>
      </c>
      <c r="D393" s="230">
        <v>142005376.31</v>
      </c>
      <c r="E393" s="230">
        <v>72995324.620000005</v>
      </c>
      <c r="F393" s="230">
        <v>14029869.970000003</v>
      </c>
      <c r="G393" s="230">
        <v>94752.75</v>
      </c>
      <c r="H393" s="230">
        <v>38051.32</v>
      </c>
      <c r="I393" s="230">
        <v>19820</v>
      </c>
      <c r="J393" s="230">
        <v>10128333.229999999</v>
      </c>
      <c r="K393" s="230">
        <v>2503.73</v>
      </c>
      <c r="L393" s="230">
        <v>-1619170.92</v>
      </c>
      <c r="M393" s="76">
        <v>237694861.00999999</v>
      </c>
      <c r="N393" s="230">
        <v>0</v>
      </c>
      <c r="O393" s="263">
        <v>237694861.00999999</v>
      </c>
      <c r="P393" s="116" t="s">
        <v>1111</v>
      </c>
      <c r="Q393" s="78"/>
      <c r="R393" s="89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54"/>
      <c r="AI393" s="54"/>
      <c r="AJ393" s="54"/>
    </row>
    <row r="394" spans="1:36" ht="12" customHeight="1">
      <c r="A394" s="66"/>
      <c r="B394" s="282" t="s">
        <v>1221</v>
      </c>
      <c r="C394" s="266" t="s">
        <v>1222</v>
      </c>
      <c r="D394" s="230">
        <v>51304</v>
      </c>
      <c r="E394" s="230">
        <v>3170.44</v>
      </c>
      <c r="F394" s="230">
        <v>0</v>
      </c>
      <c r="G394" s="230">
        <v>0</v>
      </c>
      <c r="H394" s="230">
        <v>0</v>
      </c>
      <c r="I394" s="230">
        <v>0</v>
      </c>
      <c r="J394" s="230">
        <v>0</v>
      </c>
      <c r="K394" s="230">
        <v>0</v>
      </c>
      <c r="L394" s="230">
        <v>0</v>
      </c>
      <c r="M394" s="76">
        <v>54474.44</v>
      </c>
      <c r="N394" s="230">
        <v>0</v>
      </c>
      <c r="O394" s="263">
        <v>54474.44</v>
      </c>
      <c r="P394" s="116" t="s">
        <v>1111</v>
      </c>
      <c r="Q394" s="78"/>
      <c r="R394" s="89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54"/>
      <c r="AI394" s="54"/>
      <c r="AJ394" s="54"/>
    </row>
    <row r="395" spans="1:36" ht="12" customHeight="1">
      <c r="A395" s="66" t="s">
        <v>858</v>
      </c>
      <c r="B395" s="233" t="s">
        <v>1112</v>
      </c>
      <c r="C395" s="234" t="s">
        <v>859</v>
      </c>
      <c r="D395" s="230">
        <v>68133.510000000009</v>
      </c>
      <c r="E395" s="230">
        <v>1496096.3100000003</v>
      </c>
      <c r="F395" s="230">
        <v>24955.88</v>
      </c>
      <c r="G395" s="230">
        <v>0</v>
      </c>
      <c r="H395" s="230">
        <v>5297386.79</v>
      </c>
      <c r="I395" s="230">
        <v>0</v>
      </c>
      <c r="J395" s="230">
        <v>0</v>
      </c>
      <c r="K395" s="230">
        <v>0</v>
      </c>
      <c r="L395" s="230">
        <v>0</v>
      </c>
      <c r="M395" s="76">
        <v>6886572.4900000002</v>
      </c>
      <c r="N395" s="230">
        <v>0</v>
      </c>
      <c r="O395" s="263">
        <v>6886572.4900000002</v>
      </c>
      <c r="P395" s="116" t="s">
        <v>1111</v>
      </c>
      <c r="Q395" s="78"/>
      <c r="R395" s="89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  <c r="AG395" s="54"/>
      <c r="AH395" s="54"/>
      <c r="AI395" s="54"/>
      <c r="AJ395" s="54"/>
    </row>
    <row r="396" spans="1:36" ht="12" customHeight="1">
      <c r="A396" s="66" t="s">
        <v>860</v>
      </c>
      <c r="B396" s="233" t="s">
        <v>861</v>
      </c>
      <c r="C396" s="234" t="s">
        <v>862</v>
      </c>
      <c r="D396" s="230">
        <v>37.46</v>
      </c>
      <c r="E396" s="230">
        <v>166379.85999999999</v>
      </c>
      <c r="F396" s="230">
        <v>0</v>
      </c>
      <c r="G396" s="230">
        <v>0</v>
      </c>
      <c r="H396" s="230">
        <v>0</v>
      </c>
      <c r="I396" s="230">
        <v>0</v>
      </c>
      <c r="J396" s="230">
        <v>0</v>
      </c>
      <c r="K396" s="230">
        <v>0</v>
      </c>
      <c r="L396" s="230">
        <v>0</v>
      </c>
      <c r="M396" s="76">
        <v>166417.31999999998</v>
      </c>
      <c r="N396" s="230">
        <v>0</v>
      </c>
      <c r="O396" s="263">
        <v>166417.31999999998</v>
      </c>
      <c r="P396" s="116" t="s">
        <v>1111</v>
      </c>
      <c r="Q396" s="78"/>
      <c r="R396" s="89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  <c r="AG396" s="54"/>
      <c r="AH396" s="54"/>
      <c r="AI396" s="54"/>
      <c r="AJ396" s="54"/>
    </row>
    <row r="397" spans="1:36" ht="12" customHeight="1">
      <c r="A397" s="66" t="s">
        <v>863</v>
      </c>
      <c r="B397" s="81" t="s">
        <v>864</v>
      </c>
      <c r="C397" s="85" t="s">
        <v>865</v>
      </c>
      <c r="D397" s="230">
        <v>35673749.57</v>
      </c>
      <c r="E397" s="230">
        <v>17052709.989999998</v>
      </c>
      <c r="F397" s="230">
        <v>2317343.59</v>
      </c>
      <c r="G397" s="230">
        <v>44942.04</v>
      </c>
      <c r="H397" s="230">
        <v>56118.559999999998</v>
      </c>
      <c r="I397" s="230">
        <v>0</v>
      </c>
      <c r="J397" s="230">
        <v>4691103.59</v>
      </c>
      <c r="K397" s="230">
        <v>0</v>
      </c>
      <c r="L397" s="230">
        <v>-7264165.46</v>
      </c>
      <c r="M397" s="76">
        <v>52571801.880000003</v>
      </c>
      <c r="N397" s="230">
        <v>0</v>
      </c>
      <c r="O397" s="263">
        <v>52571801.880000003</v>
      </c>
      <c r="P397" s="116" t="s">
        <v>1111</v>
      </c>
      <c r="Q397" s="78"/>
      <c r="R397" s="89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54"/>
      <c r="AI397" s="54"/>
      <c r="AJ397" s="54"/>
    </row>
    <row r="398" spans="1:36" ht="12" customHeight="1">
      <c r="A398" s="66" t="s">
        <v>866</v>
      </c>
      <c r="B398" s="81" t="s">
        <v>867</v>
      </c>
      <c r="C398" s="85" t="s">
        <v>868</v>
      </c>
      <c r="D398" s="230">
        <v>33359860.709999997</v>
      </c>
      <c r="E398" s="230">
        <v>13866786.57</v>
      </c>
      <c r="F398" s="230">
        <v>1172892.1499999999</v>
      </c>
      <c r="G398" s="230">
        <v>0</v>
      </c>
      <c r="H398" s="230">
        <v>5490</v>
      </c>
      <c r="I398" s="230">
        <v>210</v>
      </c>
      <c r="J398" s="230">
        <v>312167.81999999995</v>
      </c>
      <c r="K398" s="230">
        <v>0</v>
      </c>
      <c r="L398" s="230">
        <v>-73437</v>
      </c>
      <c r="M398" s="76">
        <v>48643970.25</v>
      </c>
      <c r="N398" s="230">
        <v>-247184.19</v>
      </c>
      <c r="O398" s="263">
        <v>48396786.060000002</v>
      </c>
      <c r="P398" s="116" t="s">
        <v>1113</v>
      </c>
      <c r="Q398" s="78"/>
      <c r="R398" s="89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</row>
    <row r="399" spans="1:36" ht="12" customHeight="1">
      <c r="A399" s="66"/>
      <c r="B399" s="269" t="s">
        <v>1223</v>
      </c>
      <c r="C399" s="270" t="s">
        <v>1224</v>
      </c>
      <c r="D399" s="230">
        <v>22458.309999999998</v>
      </c>
      <c r="E399" s="230">
        <v>0</v>
      </c>
      <c r="F399" s="230">
        <v>0</v>
      </c>
      <c r="G399" s="230">
        <v>0</v>
      </c>
      <c r="H399" s="230">
        <v>0</v>
      </c>
      <c r="I399" s="230">
        <v>0</v>
      </c>
      <c r="J399" s="230">
        <v>0</v>
      </c>
      <c r="K399" s="230">
        <v>0</v>
      </c>
      <c r="L399" s="230">
        <v>0</v>
      </c>
      <c r="M399" s="76">
        <v>22458.309999999998</v>
      </c>
      <c r="N399" s="230">
        <v>0</v>
      </c>
      <c r="O399" s="263">
        <v>22458.309999999998</v>
      </c>
      <c r="P399" s="116" t="s">
        <v>1113</v>
      </c>
      <c r="Q399" s="78"/>
      <c r="R399" s="89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54"/>
      <c r="AH399" s="54"/>
      <c r="AI399" s="54"/>
      <c r="AJ399" s="54"/>
    </row>
    <row r="400" spans="1:36" ht="12" customHeight="1">
      <c r="A400" s="66"/>
      <c r="B400" s="269" t="s">
        <v>1225</v>
      </c>
      <c r="C400" s="270" t="s">
        <v>1226</v>
      </c>
      <c r="D400" s="230">
        <v>5712.96</v>
      </c>
      <c r="E400" s="230">
        <v>0</v>
      </c>
      <c r="F400" s="230">
        <v>0</v>
      </c>
      <c r="G400" s="230">
        <v>0</v>
      </c>
      <c r="H400" s="230">
        <v>0</v>
      </c>
      <c r="I400" s="230">
        <v>0</v>
      </c>
      <c r="J400" s="230">
        <v>0</v>
      </c>
      <c r="K400" s="230">
        <v>0</v>
      </c>
      <c r="L400" s="230">
        <v>0</v>
      </c>
      <c r="M400" s="76">
        <v>5712.96</v>
      </c>
      <c r="N400" s="230">
        <v>0</v>
      </c>
      <c r="O400" s="263">
        <v>5712.96</v>
      </c>
      <c r="P400" s="116" t="s">
        <v>1113</v>
      </c>
      <c r="Q400" s="78"/>
      <c r="R400" s="89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54"/>
      <c r="AI400" s="54"/>
      <c r="AJ400" s="54"/>
    </row>
    <row r="401" spans="1:36" ht="12" customHeight="1">
      <c r="A401" s="66" t="s">
        <v>869</v>
      </c>
      <c r="B401" s="81" t="s">
        <v>870</v>
      </c>
      <c r="C401" s="85" t="s">
        <v>871</v>
      </c>
      <c r="D401" s="230">
        <v>59243631.640000001</v>
      </c>
      <c r="E401" s="230">
        <v>10791024.590000004</v>
      </c>
      <c r="F401" s="230">
        <v>804158.79</v>
      </c>
      <c r="G401" s="230">
        <v>0</v>
      </c>
      <c r="H401" s="230">
        <v>0</v>
      </c>
      <c r="I401" s="230">
        <v>0</v>
      </c>
      <c r="J401" s="230">
        <v>3344460.68</v>
      </c>
      <c r="K401" s="230">
        <v>0</v>
      </c>
      <c r="L401" s="230">
        <v>11166</v>
      </c>
      <c r="M401" s="76">
        <v>74194441.700000018</v>
      </c>
      <c r="N401" s="230">
        <v>0</v>
      </c>
      <c r="O401" s="263">
        <v>74194441.700000018</v>
      </c>
      <c r="P401" s="116" t="s">
        <v>1113</v>
      </c>
      <c r="Q401" s="78"/>
      <c r="R401" s="89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54"/>
      <c r="AI401" s="54"/>
      <c r="AJ401" s="54"/>
    </row>
    <row r="402" spans="1:36" ht="12" customHeight="1">
      <c r="A402" s="66" t="s">
        <v>872</v>
      </c>
      <c r="B402" s="81" t="s">
        <v>873</v>
      </c>
      <c r="C402" s="85" t="s">
        <v>874</v>
      </c>
      <c r="D402" s="230">
        <v>11319007.310000001</v>
      </c>
      <c r="E402" s="230">
        <v>206304.06</v>
      </c>
      <c r="F402" s="230">
        <v>510734.24</v>
      </c>
      <c r="G402" s="230">
        <v>0</v>
      </c>
      <c r="H402" s="230">
        <v>0</v>
      </c>
      <c r="I402" s="230">
        <v>0</v>
      </c>
      <c r="J402" s="230">
        <v>645140.20000000007</v>
      </c>
      <c r="K402" s="230">
        <v>0</v>
      </c>
      <c r="L402" s="230">
        <v>-411589</v>
      </c>
      <c r="M402" s="76">
        <v>12269596.810000001</v>
      </c>
      <c r="N402" s="230">
        <v>0</v>
      </c>
      <c r="O402" s="263">
        <v>12269596.810000001</v>
      </c>
      <c r="P402" s="116" t="s">
        <v>1113</v>
      </c>
      <c r="Q402" s="78"/>
      <c r="R402" s="89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  <c r="AG402" s="54"/>
      <c r="AH402" s="54"/>
      <c r="AI402" s="54"/>
      <c r="AJ402" s="54"/>
    </row>
    <row r="403" spans="1:36" ht="12" customHeight="1">
      <c r="A403" s="66" t="s">
        <v>875</v>
      </c>
      <c r="B403" s="81" t="s">
        <v>1227</v>
      </c>
      <c r="C403" s="85" t="s">
        <v>876</v>
      </c>
      <c r="D403" s="230">
        <v>19614200.020000003</v>
      </c>
      <c r="E403" s="230">
        <v>17172219.669999998</v>
      </c>
      <c r="F403" s="230">
        <v>3638911.56</v>
      </c>
      <c r="G403" s="230">
        <v>0</v>
      </c>
      <c r="H403" s="230">
        <v>20845.75</v>
      </c>
      <c r="I403" s="230">
        <v>-483.22</v>
      </c>
      <c r="J403" s="230">
        <v>4559887.97</v>
      </c>
      <c r="K403" s="230">
        <v>0</v>
      </c>
      <c r="L403" s="230">
        <v>266.01</v>
      </c>
      <c r="M403" s="76">
        <v>45005847.759999998</v>
      </c>
      <c r="N403" s="230">
        <v>-717417.59</v>
      </c>
      <c r="O403" s="263">
        <v>44288430.169999994</v>
      </c>
      <c r="P403" s="116" t="s">
        <v>1113</v>
      </c>
      <c r="Q403" s="78"/>
      <c r="R403" s="89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</row>
    <row r="404" spans="1:36" ht="12" customHeight="1">
      <c r="A404" s="66"/>
      <c r="B404" s="269" t="s">
        <v>1228</v>
      </c>
      <c r="C404" s="270" t="s">
        <v>1229</v>
      </c>
      <c r="D404" s="230">
        <v>966560.84000000008</v>
      </c>
      <c r="E404" s="230">
        <v>1133253.1099999999</v>
      </c>
      <c r="F404" s="230">
        <v>358057.89</v>
      </c>
      <c r="G404" s="230">
        <v>0</v>
      </c>
      <c r="H404" s="230">
        <v>0</v>
      </c>
      <c r="I404" s="230">
        <v>0</v>
      </c>
      <c r="J404" s="230">
        <v>720722.65</v>
      </c>
      <c r="K404" s="230">
        <v>0</v>
      </c>
      <c r="L404" s="230">
        <v>0</v>
      </c>
      <c r="M404" s="76">
        <v>3178594.49</v>
      </c>
      <c r="N404" s="230">
        <v>-17882.25</v>
      </c>
      <c r="O404" s="263">
        <v>3160712.24</v>
      </c>
      <c r="P404" s="116" t="s">
        <v>1113</v>
      </c>
      <c r="Q404" s="78"/>
      <c r="R404" s="89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54"/>
      <c r="AI404" s="54"/>
      <c r="AJ404" s="54"/>
    </row>
    <row r="405" spans="1:36" ht="12" customHeight="1">
      <c r="A405" s="66"/>
      <c r="B405" s="269" t="s">
        <v>1230</v>
      </c>
      <c r="C405" s="270" t="s">
        <v>1231</v>
      </c>
      <c r="D405" s="230">
        <v>4008.29</v>
      </c>
      <c r="E405" s="230">
        <v>58469.440000000002</v>
      </c>
      <c r="F405" s="230">
        <v>26173.52</v>
      </c>
      <c r="G405" s="230">
        <v>0</v>
      </c>
      <c r="H405" s="230">
        <v>0</v>
      </c>
      <c r="I405" s="230">
        <v>0</v>
      </c>
      <c r="J405" s="230">
        <v>0</v>
      </c>
      <c r="K405" s="230">
        <v>0</v>
      </c>
      <c r="L405" s="230">
        <v>0</v>
      </c>
      <c r="M405" s="76">
        <v>88651.25</v>
      </c>
      <c r="N405" s="230">
        <v>0</v>
      </c>
      <c r="O405" s="263">
        <v>88651.25</v>
      </c>
      <c r="P405" s="116" t="s">
        <v>1113</v>
      </c>
      <c r="Q405" s="78"/>
      <c r="R405" s="89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  <c r="AG405" s="54"/>
      <c r="AH405" s="54"/>
      <c r="AI405" s="54"/>
      <c r="AJ405" s="54"/>
    </row>
    <row r="406" spans="1:36" ht="12" customHeight="1">
      <c r="A406" s="66"/>
      <c r="B406" s="269" t="s">
        <v>1232</v>
      </c>
      <c r="C406" s="270" t="s">
        <v>1233</v>
      </c>
      <c r="D406" s="230">
        <v>0</v>
      </c>
      <c r="E406" s="230">
        <v>0</v>
      </c>
      <c r="F406" s="230">
        <v>0</v>
      </c>
      <c r="G406" s="230">
        <v>0</v>
      </c>
      <c r="H406" s="230">
        <v>0</v>
      </c>
      <c r="I406" s="230">
        <v>0</v>
      </c>
      <c r="J406" s="230">
        <v>0</v>
      </c>
      <c r="K406" s="230">
        <v>0</v>
      </c>
      <c r="L406" s="230">
        <v>0</v>
      </c>
      <c r="M406" s="76">
        <v>0</v>
      </c>
      <c r="N406" s="230">
        <v>0</v>
      </c>
      <c r="O406" s="263">
        <v>0</v>
      </c>
      <c r="P406" s="116" t="s">
        <v>1113</v>
      </c>
      <c r="Q406" s="78"/>
      <c r="R406" s="89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  <c r="AG406" s="54"/>
      <c r="AH406" s="54"/>
      <c r="AI406" s="54"/>
      <c r="AJ406" s="54"/>
    </row>
    <row r="407" spans="1:36" ht="12" customHeight="1">
      <c r="A407" s="66"/>
      <c r="B407" s="269" t="s">
        <v>1234</v>
      </c>
      <c r="C407" s="270" t="s">
        <v>1235</v>
      </c>
      <c r="D407" s="230">
        <v>819.34</v>
      </c>
      <c r="E407" s="230">
        <v>430.36</v>
      </c>
      <c r="F407" s="230">
        <v>0</v>
      </c>
      <c r="G407" s="230">
        <v>0</v>
      </c>
      <c r="H407" s="230">
        <v>0</v>
      </c>
      <c r="I407" s="230">
        <v>0</v>
      </c>
      <c r="J407" s="230">
        <v>0</v>
      </c>
      <c r="K407" s="230">
        <v>0</v>
      </c>
      <c r="L407" s="230">
        <v>0</v>
      </c>
      <c r="M407" s="76">
        <v>1249.7</v>
      </c>
      <c r="N407" s="230">
        <v>0</v>
      </c>
      <c r="O407" s="263">
        <v>1249.7</v>
      </c>
      <c r="P407" s="116" t="s">
        <v>1113</v>
      </c>
      <c r="Q407" s="78"/>
      <c r="R407" s="89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  <c r="AG407" s="54"/>
      <c r="AH407" s="54"/>
      <c r="AI407" s="54"/>
      <c r="AJ407" s="54"/>
    </row>
    <row r="408" spans="1:36" ht="12" customHeight="1">
      <c r="A408" s="66" t="s">
        <v>877</v>
      </c>
      <c r="B408" s="233" t="s">
        <v>878</v>
      </c>
      <c r="C408" s="234" t="s">
        <v>879</v>
      </c>
      <c r="D408" s="230">
        <v>6902122.5999999978</v>
      </c>
      <c r="E408" s="230">
        <v>712834.49</v>
      </c>
      <c r="F408" s="230">
        <v>112532.39000000001</v>
      </c>
      <c r="G408" s="230">
        <v>0</v>
      </c>
      <c r="H408" s="230">
        <v>0</v>
      </c>
      <c r="I408" s="230">
        <v>0</v>
      </c>
      <c r="J408" s="230">
        <v>0</v>
      </c>
      <c r="K408" s="230">
        <v>0</v>
      </c>
      <c r="L408" s="230">
        <v>0</v>
      </c>
      <c r="M408" s="76">
        <v>7727489.4799999977</v>
      </c>
      <c r="N408" s="230">
        <v>0</v>
      </c>
      <c r="O408" s="263">
        <v>7727489.4799999977</v>
      </c>
      <c r="P408" s="116" t="s">
        <v>1113</v>
      </c>
      <c r="Q408" s="78"/>
      <c r="R408" s="89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54"/>
      <c r="AI408" s="54"/>
      <c r="AJ408" s="54"/>
    </row>
    <row r="409" spans="1:36" ht="12" customHeight="1">
      <c r="A409" s="66" t="s">
        <v>880</v>
      </c>
      <c r="B409" s="282" t="s">
        <v>1236</v>
      </c>
      <c r="C409" s="266" t="s">
        <v>881</v>
      </c>
      <c r="D409" s="230">
        <v>22039.210000000003</v>
      </c>
      <c r="E409" s="230">
        <v>42094.7</v>
      </c>
      <c r="F409" s="230">
        <v>8305593.6300000008</v>
      </c>
      <c r="G409" s="230">
        <v>0</v>
      </c>
      <c r="H409" s="230">
        <v>0</v>
      </c>
      <c r="I409" s="230">
        <v>0</v>
      </c>
      <c r="J409" s="230">
        <v>0</v>
      </c>
      <c r="K409" s="230">
        <v>0</v>
      </c>
      <c r="L409" s="230">
        <v>0</v>
      </c>
      <c r="M409" s="76">
        <v>8369727.540000001</v>
      </c>
      <c r="N409" s="230">
        <v>-269064.78000000003</v>
      </c>
      <c r="O409" s="263">
        <v>8100662.7600000007</v>
      </c>
      <c r="P409" s="116" t="s">
        <v>1113</v>
      </c>
      <c r="Q409" s="78"/>
      <c r="R409" s="89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  <c r="AG409" s="54"/>
      <c r="AH409" s="54"/>
      <c r="AI409" s="54"/>
      <c r="AJ409" s="54"/>
    </row>
    <row r="410" spans="1:36" ht="12" customHeight="1">
      <c r="A410" s="66"/>
      <c r="B410" s="282" t="s">
        <v>1237</v>
      </c>
      <c r="C410" s="266" t="s">
        <v>1238</v>
      </c>
      <c r="D410" s="230">
        <v>12346.130000000005</v>
      </c>
      <c r="E410" s="230">
        <v>0</v>
      </c>
      <c r="F410" s="230">
        <v>145413.44</v>
      </c>
      <c r="G410" s="230">
        <v>0</v>
      </c>
      <c r="H410" s="230">
        <v>0</v>
      </c>
      <c r="I410" s="230">
        <v>0</v>
      </c>
      <c r="J410" s="230">
        <v>0</v>
      </c>
      <c r="K410" s="230">
        <v>0</v>
      </c>
      <c r="L410" s="230">
        <v>0</v>
      </c>
      <c r="M410" s="76">
        <v>157759.57</v>
      </c>
      <c r="N410" s="230">
        <v>0</v>
      </c>
      <c r="O410" s="263">
        <v>157759.57</v>
      </c>
      <c r="P410" s="116" t="s">
        <v>1113</v>
      </c>
      <c r="Q410" s="78"/>
      <c r="R410" s="89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  <c r="AG410" s="54"/>
      <c r="AH410" s="54"/>
      <c r="AI410" s="54"/>
      <c r="AJ410" s="54"/>
    </row>
    <row r="411" spans="1:36" ht="12" customHeight="1">
      <c r="A411" s="66"/>
      <c r="B411" s="282" t="s">
        <v>1239</v>
      </c>
      <c r="C411" s="266" t="s">
        <v>1240</v>
      </c>
      <c r="D411" s="230">
        <v>0</v>
      </c>
      <c r="E411" s="230">
        <v>0</v>
      </c>
      <c r="F411" s="230">
        <v>551041.81999999995</v>
      </c>
      <c r="G411" s="230">
        <v>0</v>
      </c>
      <c r="H411" s="230">
        <v>0</v>
      </c>
      <c r="I411" s="230">
        <v>0</v>
      </c>
      <c r="J411" s="230">
        <v>0</v>
      </c>
      <c r="K411" s="230">
        <v>0</v>
      </c>
      <c r="L411" s="230">
        <v>0</v>
      </c>
      <c r="M411" s="76">
        <v>551041.81999999995</v>
      </c>
      <c r="N411" s="230">
        <v>0</v>
      </c>
      <c r="O411" s="263">
        <v>551041.81999999995</v>
      </c>
      <c r="P411" s="116" t="s">
        <v>1113</v>
      </c>
      <c r="Q411" s="78"/>
      <c r="R411" s="89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  <c r="AG411" s="54"/>
      <c r="AH411" s="54"/>
      <c r="AI411" s="54"/>
      <c r="AJ411" s="54"/>
    </row>
    <row r="412" spans="1:36" ht="12" customHeight="1">
      <c r="A412" s="66" t="s">
        <v>882</v>
      </c>
      <c r="B412" s="233" t="s">
        <v>883</v>
      </c>
      <c r="C412" s="234" t="s">
        <v>884</v>
      </c>
      <c r="D412" s="230">
        <v>79242</v>
      </c>
      <c r="E412" s="230">
        <v>22213431.109999999</v>
      </c>
      <c r="F412" s="230">
        <v>344738</v>
      </c>
      <c r="G412" s="230">
        <v>0</v>
      </c>
      <c r="H412" s="230">
        <v>603880.34</v>
      </c>
      <c r="I412" s="230">
        <v>13920.53</v>
      </c>
      <c r="J412" s="230">
        <v>0</v>
      </c>
      <c r="K412" s="230">
        <v>0</v>
      </c>
      <c r="L412" s="230">
        <v>0</v>
      </c>
      <c r="M412" s="76">
        <v>23255211.98</v>
      </c>
      <c r="N412" s="230">
        <v>-23255211.979999997</v>
      </c>
      <c r="O412" s="91">
        <v>0</v>
      </c>
      <c r="P412" s="264" t="s">
        <v>1053</v>
      </c>
      <c r="Q412" s="78"/>
      <c r="R412" s="89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  <c r="AG412" s="54"/>
      <c r="AH412" s="54"/>
      <c r="AI412" s="54"/>
      <c r="AJ412" s="54"/>
    </row>
    <row r="413" spans="1:36" ht="12" customHeight="1">
      <c r="A413" s="66" t="s">
        <v>885</v>
      </c>
      <c r="B413" s="233" t="s">
        <v>886</v>
      </c>
      <c r="C413" s="234" t="s">
        <v>887</v>
      </c>
      <c r="D413" s="230">
        <v>0</v>
      </c>
      <c r="E413" s="230">
        <v>196933.27</v>
      </c>
      <c r="F413" s="230">
        <v>0</v>
      </c>
      <c r="G413" s="230">
        <v>0</v>
      </c>
      <c r="H413" s="230">
        <v>0</v>
      </c>
      <c r="I413" s="230">
        <v>0</v>
      </c>
      <c r="J413" s="230">
        <v>0</v>
      </c>
      <c r="K413" s="230">
        <v>0</v>
      </c>
      <c r="L413" s="230">
        <v>0</v>
      </c>
      <c r="M413" s="76">
        <v>196933.27</v>
      </c>
      <c r="N413" s="230">
        <v>0</v>
      </c>
      <c r="O413" s="263">
        <v>196933.27</v>
      </c>
      <c r="P413" s="116" t="s">
        <v>1109</v>
      </c>
      <c r="Q413" s="78"/>
      <c r="R413" s="89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  <c r="AG413" s="54"/>
      <c r="AH413" s="54"/>
      <c r="AI413" s="54"/>
      <c r="AJ413" s="54"/>
    </row>
    <row r="414" spans="1:36" ht="12" customHeight="1">
      <c r="A414" s="66" t="s">
        <v>888</v>
      </c>
      <c r="B414" s="233" t="s">
        <v>889</v>
      </c>
      <c r="C414" s="234" t="s">
        <v>890</v>
      </c>
      <c r="D414" s="230">
        <v>20564855.32</v>
      </c>
      <c r="E414" s="230">
        <v>54989699.429999992</v>
      </c>
      <c r="F414" s="230">
        <v>113518.95</v>
      </c>
      <c r="G414" s="230">
        <v>12040120.620000001</v>
      </c>
      <c r="H414" s="230">
        <v>1043942459.0899999</v>
      </c>
      <c r="I414" s="230">
        <v>0</v>
      </c>
      <c r="J414" s="230">
        <v>311820.71999999997</v>
      </c>
      <c r="K414" s="230">
        <v>0</v>
      </c>
      <c r="L414" s="230">
        <v>0</v>
      </c>
      <c r="M414" s="76">
        <v>1131962474.1299999</v>
      </c>
      <c r="N414" s="230">
        <v>-454466389.22000003</v>
      </c>
      <c r="O414" s="263">
        <v>677496084.90999985</v>
      </c>
      <c r="P414" s="116" t="s">
        <v>1114</v>
      </c>
      <c r="Q414" s="78"/>
      <c r="R414" s="89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  <c r="AG414" s="54"/>
      <c r="AH414" s="54"/>
      <c r="AI414" s="54"/>
      <c r="AJ414" s="54"/>
    </row>
    <row r="415" spans="1:36" ht="12" customHeight="1">
      <c r="A415" s="66" t="s">
        <v>891</v>
      </c>
      <c r="B415" s="233" t="s">
        <v>892</v>
      </c>
      <c r="C415" s="234" t="s">
        <v>893</v>
      </c>
      <c r="D415" s="230">
        <v>1633795.9199999997</v>
      </c>
      <c r="E415" s="230">
        <v>18623.650000000001</v>
      </c>
      <c r="F415" s="230">
        <v>640281.59999999998</v>
      </c>
      <c r="G415" s="230">
        <v>0</v>
      </c>
      <c r="H415" s="230">
        <v>0</v>
      </c>
      <c r="I415" s="230">
        <v>0</v>
      </c>
      <c r="J415" s="230">
        <v>308460.18000000005</v>
      </c>
      <c r="K415" s="230">
        <v>3506469.2199999997</v>
      </c>
      <c r="L415" s="230">
        <v>879472.55</v>
      </c>
      <c r="M415" s="76">
        <v>6987103.1199999992</v>
      </c>
      <c r="N415" s="230">
        <v>0</v>
      </c>
      <c r="O415" s="263">
        <v>6987103.1199999992</v>
      </c>
      <c r="P415" s="116" t="s">
        <v>1115</v>
      </c>
      <c r="Q415" s="78"/>
      <c r="R415" s="89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</row>
    <row r="416" spans="1:36" ht="12" customHeight="1">
      <c r="A416" s="66" t="s">
        <v>894</v>
      </c>
      <c r="B416" s="233" t="s">
        <v>895</v>
      </c>
      <c r="C416" s="234" t="s">
        <v>896</v>
      </c>
      <c r="D416" s="230">
        <v>758235</v>
      </c>
      <c r="E416" s="230">
        <v>0</v>
      </c>
      <c r="F416" s="230">
        <v>0</v>
      </c>
      <c r="G416" s="230">
        <v>0</v>
      </c>
      <c r="H416" s="230">
        <v>0</v>
      </c>
      <c r="I416" s="230">
        <v>0</v>
      </c>
      <c r="J416" s="230">
        <v>1280.27</v>
      </c>
      <c r="K416" s="230">
        <v>0</v>
      </c>
      <c r="L416" s="230">
        <v>0</v>
      </c>
      <c r="M416" s="76">
        <v>759515.27</v>
      </c>
      <c r="N416" s="230">
        <v>0</v>
      </c>
      <c r="O416" s="263">
        <v>759515.27</v>
      </c>
      <c r="P416" s="116" t="s">
        <v>1109</v>
      </c>
      <c r="Q416" s="78"/>
      <c r="R416" s="89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</row>
    <row r="417" spans="1:36" ht="12" customHeight="1">
      <c r="A417" s="66" t="s">
        <v>897</v>
      </c>
      <c r="B417" s="233" t="s">
        <v>898</v>
      </c>
      <c r="C417" s="234" t="s">
        <v>899</v>
      </c>
      <c r="D417" s="230">
        <v>0</v>
      </c>
      <c r="E417" s="230">
        <v>0</v>
      </c>
      <c r="F417" s="230">
        <v>0</v>
      </c>
      <c r="G417" s="230">
        <v>979.56000000000006</v>
      </c>
      <c r="H417" s="230">
        <v>0</v>
      </c>
      <c r="I417" s="230">
        <v>0</v>
      </c>
      <c r="J417" s="230">
        <v>-557473.77</v>
      </c>
      <c r="K417" s="230">
        <v>12002096.09</v>
      </c>
      <c r="L417" s="230">
        <v>-11359199.109999999</v>
      </c>
      <c r="M417" s="76">
        <v>86402.769999999553</v>
      </c>
      <c r="N417" s="230">
        <v>-119000</v>
      </c>
      <c r="O417" s="263">
        <v>-32597.230000000447</v>
      </c>
      <c r="P417" s="116"/>
      <c r="Q417" s="78"/>
      <c r="R417" s="89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</row>
    <row r="418" spans="1:36" ht="12" customHeight="1">
      <c r="A418" s="66" t="s">
        <v>900</v>
      </c>
      <c r="B418" s="233" t="s">
        <v>1178</v>
      </c>
      <c r="C418" s="234" t="s">
        <v>1179</v>
      </c>
      <c r="D418" s="230">
        <v>20286662.880000003</v>
      </c>
      <c r="E418" s="230">
        <v>1139686.3099999998</v>
      </c>
      <c r="F418" s="230">
        <v>553394.85</v>
      </c>
      <c r="G418" s="230">
        <v>0</v>
      </c>
      <c r="H418" s="230">
        <v>0</v>
      </c>
      <c r="I418" s="230">
        <v>0</v>
      </c>
      <c r="J418" s="230">
        <v>8300385.9499999993</v>
      </c>
      <c r="K418" s="230">
        <v>0</v>
      </c>
      <c r="L418" s="230">
        <v>0</v>
      </c>
      <c r="M418" s="76">
        <v>30280129.990000002</v>
      </c>
      <c r="N418" s="230">
        <v>-30280129.990000002</v>
      </c>
      <c r="O418" s="91">
        <v>0</v>
      </c>
      <c r="P418" s="264" t="s">
        <v>1053</v>
      </c>
      <c r="Q418" s="78"/>
      <c r="R418" s="89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  <c r="AG418" s="54"/>
      <c r="AH418" s="54"/>
      <c r="AI418" s="54"/>
      <c r="AJ418" s="54"/>
    </row>
    <row r="419" spans="1:36" ht="12" customHeight="1">
      <c r="A419" s="66" t="s">
        <v>901</v>
      </c>
      <c r="B419" s="233" t="s">
        <v>1180</v>
      </c>
      <c r="C419" s="234" t="s">
        <v>1181</v>
      </c>
      <c r="D419" s="230">
        <v>79421759.170000002</v>
      </c>
      <c r="E419" s="230">
        <v>9772669.7400000002</v>
      </c>
      <c r="F419" s="230">
        <v>17955984.929999996</v>
      </c>
      <c r="G419" s="230">
        <v>181113.43</v>
      </c>
      <c r="H419" s="230">
        <v>2802391.2800000003</v>
      </c>
      <c r="I419" s="230">
        <v>0</v>
      </c>
      <c r="J419" s="230">
        <v>51957958.580000006</v>
      </c>
      <c r="K419" s="230">
        <v>1311036.8800000001</v>
      </c>
      <c r="L419" s="230">
        <v>0</v>
      </c>
      <c r="M419" s="76">
        <v>163402914.00999999</v>
      </c>
      <c r="N419" s="230">
        <v>-163402914.00999999</v>
      </c>
      <c r="O419" s="91">
        <v>0</v>
      </c>
      <c r="P419" s="264" t="s">
        <v>1053</v>
      </c>
      <c r="Q419" s="78"/>
      <c r="R419" s="89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  <c r="AG419" s="54"/>
      <c r="AH419" s="54"/>
      <c r="AI419" s="54"/>
      <c r="AJ419" s="54"/>
    </row>
    <row r="420" spans="1:36" ht="12" customHeight="1">
      <c r="A420" s="66" t="s">
        <v>902</v>
      </c>
      <c r="B420" s="233" t="s">
        <v>903</v>
      </c>
      <c r="C420" s="234" t="s">
        <v>904</v>
      </c>
      <c r="D420" s="230">
        <v>373814.89</v>
      </c>
      <c r="E420" s="230">
        <v>43296.28</v>
      </c>
      <c r="F420" s="230">
        <v>0</v>
      </c>
      <c r="G420" s="230">
        <v>0</v>
      </c>
      <c r="H420" s="230">
        <v>0</v>
      </c>
      <c r="I420" s="230">
        <v>0</v>
      </c>
      <c r="J420" s="230">
        <v>1083979.54</v>
      </c>
      <c r="K420" s="230">
        <v>0</v>
      </c>
      <c r="L420" s="230">
        <v>234647697.34999999</v>
      </c>
      <c r="M420" s="76">
        <v>236148788.06</v>
      </c>
      <c r="N420" s="230">
        <v>-46688.61</v>
      </c>
      <c r="O420" s="263">
        <v>236102099.44999999</v>
      </c>
      <c r="P420" s="116" t="s">
        <v>1116</v>
      </c>
      <c r="Q420" s="78"/>
      <c r="R420" s="89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</row>
    <row r="421" spans="1:36" ht="12" customHeight="1">
      <c r="A421" s="66" t="s">
        <v>905</v>
      </c>
      <c r="B421" s="81" t="s">
        <v>906</v>
      </c>
      <c r="C421" s="85" t="s">
        <v>907</v>
      </c>
      <c r="D421" s="230">
        <v>7645388.2699999996</v>
      </c>
      <c r="E421" s="230">
        <v>3762815.7299999995</v>
      </c>
      <c r="F421" s="230">
        <v>1751018.7699999998</v>
      </c>
      <c r="G421" s="230">
        <v>1701155.78</v>
      </c>
      <c r="H421" s="230">
        <v>801422.67</v>
      </c>
      <c r="I421" s="230">
        <v>0</v>
      </c>
      <c r="J421" s="230">
        <v>6595773.870000001</v>
      </c>
      <c r="K421" s="230">
        <v>-15870</v>
      </c>
      <c r="L421" s="230">
        <v>-3437247.03</v>
      </c>
      <c r="M421" s="76">
        <v>18804458.059999999</v>
      </c>
      <c r="N421" s="230">
        <v>3056159.06</v>
      </c>
      <c r="O421" s="263">
        <v>21860617.119999997</v>
      </c>
      <c r="P421" s="116" t="s">
        <v>1109</v>
      </c>
      <c r="Q421" s="78"/>
      <c r="R421" s="89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  <c r="AG421" s="54"/>
      <c r="AH421" s="54"/>
      <c r="AI421" s="54"/>
      <c r="AJ421" s="54"/>
    </row>
    <row r="422" spans="1:36" ht="12" customHeight="1">
      <c r="A422" s="66"/>
      <c r="B422" s="81" t="s">
        <v>1117</v>
      </c>
      <c r="C422" s="85" t="s">
        <v>1118</v>
      </c>
      <c r="D422" s="230">
        <v>14535.22</v>
      </c>
      <c r="E422" s="230">
        <v>6628161.7200000007</v>
      </c>
      <c r="F422" s="230">
        <v>0</v>
      </c>
      <c r="G422" s="230">
        <v>0</v>
      </c>
      <c r="H422" s="230">
        <v>0</v>
      </c>
      <c r="I422" s="230">
        <v>0</v>
      </c>
      <c r="J422" s="230">
        <v>0</v>
      </c>
      <c r="K422" s="230">
        <v>0</v>
      </c>
      <c r="L422" s="230">
        <v>0</v>
      </c>
      <c r="M422" s="76">
        <v>6642696.9400000004</v>
      </c>
      <c r="N422" s="230">
        <v>-6633116.9400000004</v>
      </c>
      <c r="O422" s="91">
        <v>9580</v>
      </c>
      <c r="P422" s="264" t="s">
        <v>1053</v>
      </c>
      <c r="Q422" s="78"/>
      <c r="R422" s="89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</row>
    <row r="423" spans="1:36" ht="12" customHeight="1">
      <c r="A423" s="66" t="s">
        <v>908</v>
      </c>
      <c r="B423" s="81" t="s">
        <v>693</v>
      </c>
      <c r="C423" s="85" t="s">
        <v>909</v>
      </c>
      <c r="D423" s="230">
        <v>428669.67000000004</v>
      </c>
      <c r="E423" s="230">
        <v>129438.88000000008</v>
      </c>
      <c r="F423" s="230">
        <v>-37329.78</v>
      </c>
      <c r="G423" s="230">
        <v>182460</v>
      </c>
      <c r="H423" s="230">
        <v>-307740.60000000003</v>
      </c>
      <c r="I423" s="230">
        <v>0</v>
      </c>
      <c r="J423" s="230">
        <v>-45806.76999999999</v>
      </c>
      <c r="K423" s="230">
        <v>0</v>
      </c>
      <c r="L423" s="230">
        <v>161261.74000000002</v>
      </c>
      <c r="M423" s="76">
        <v>510953.14000000013</v>
      </c>
      <c r="N423" s="230">
        <v>-279125.44</v>
      </c>
      <c r="O423" s="263">
        <v>231827.70000000013</v>
      </c>
      <c r="P423" s="116" t="s">
        <v>1109</v>
      </c>
      <c r="Q423" s="78"/>
      <c r="R423" s="89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  <c r="AG423" s="54"/>
      <c r="AH423" s="54"/>
      <c r="AI423" s="54"/>
      <c r="AJ423" s="54"/>
    </row>
    <row r="424" spans="1:36" ht="12" customHeight="1">
      <c r="A424" s="66"/>
      <c r="B424" s="108"/>
      <c r="C424" s="85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274"/>
      <c r="P424" s="116"/>
      <c r="Q424" s="78"/>
      <c r="R424" s="89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  <c r="AG424" s="54"/>
      <c r="AH424" s="54"/>
      <c r="AI424" s="54"/>
      <c r="AJ424" s="54"/>
    </row>
    <row r="425" spans="1:36" ht="12" customHeight="1">
      <c r="A425" s="66"/>
      <c r="B425" s="97" t="s">
        <v>910</v>
      </c>
      <c r="C425" s="85"/>
      <c r="D425" s="98">
        <v>666385263.54999971</v>
      </c>
      <c r="E425" s="98">
        <v>262567262.82999998</v>
      </c>
      <c r="F425" s="98">
        <v>60094044.57</v>
      </c>
      <c r="G425" s="98">
        <v>14246245.18</v>
      </c>
      <c r="H425" s="98">
        <v>1053263206.0199999</v>
      </c>
      <c r="I425" s="98">
        <v>382.72999999999956</v>
      </c>
      <c r="J425" s="98">
        <v>140791144.67000002</v>
      </c>
      <c r="K425" s="98">
        <v>16806235.919999998</v>
      </c>
      <c r="L425" s="98">
        <v>202715076.57000002</v>
      </c>
      <c r="M425" s="98">
        <v>2416868862.04</v>
      </c>
      <c r="N425" s="98">
        <v>-677666435.82000029</v>
      </c>
      <c r="O425" s="98">
        <v>1739202426.2199998</v>
      </c>
      <c r="P425" s="116"/>
      <c r="Q425" s="78"/>
      <c r="R425" s="89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</row>
    <row r="426" spans="1:36" ht="12" customHeight="1">
      <c r="A426" s="66"/>
      <c r="B426" s="108"/>
      <c r="C426" s="85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272"/>
      <c r="P426" s="116"/>
      <c r="Q426" s="78"/>
      <c r="R426" s="89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54"/>
      <c r="AI426" s="54"/>
      <c r="AJ426" s="54"/>
    </row>
    <row r="427" spans="1:36" ht="12" customHeight="1">
      <c r="A427" s="66"/>
      <c r="B427" s="110" t="s">
        <v>911</v>
      </c>
      <c r="C427" s="104"/>
      <c r="D427" s="76"/>
      <c r="E427" s="76"/>
      <c r="F427" s="76"/>
      <c r="G427" s="76" t="s">
        <v>663</v>
      </c>
      <c r="H427" s="76" t="s">
        <v>663</v>
      </c>
      <c r="I427" s="76"/>
      <c r="J427" s="76" t="s">
        <v>663</v>
      </c>
      <c r="K427" s="76"/>
      <c r="L427" s="76" t="s">
        <v>663</v>
      </c>
      <c r="M427" s="76" t="s">
        <v>663</v>
      </c>
      <c r="N427" s="76" t="s">
        <v>663</v>
      </c>
      <c r="O427" s="263"/>
      <c r="P427" s="116"/>
      <c r="Q427" s="78"/>
      <c r="R427" s="89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  <c r="AG427" s="54"/>
      <c r="AH427" s="54"/>
      <c r="AI427" s="54"/>
      <c r="AJ427" s="54"/>
    </row>
    <row r="428" spans="1:36" ht="12" customHeight="1">
      <c r="A428" s="66"/>
      <c r="B428" s="114"/>
      <c r="C428" s="75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263"/>
      <c r="P428" s="116"/>
      <c r="Q428" s="78"/>
      <c r="R428" s="119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  <c r="AG428" s="54"/>
      <c r="AH428" s="54"/>
      <c r="AI428" s="54"/>
      <c r="AJ428" s="54"/>
    </row>
    <row r="429" spans="1:36" ht="12" customHeight="1">
      <c r="A429" s="66"/>
      <c r="B429" s="81" t="s">
        <v>912</v>
      </c>
      <c r="C429" s="85" t="s">
        <v>913</v>
      </c>
      <c r="D429" s="230">
        <v>0</v>
      </c>
      <c r="E429" s="230">
        <v>0</v>
      </c>
      <c r="F429" s="230">
        <v>0</v>
      </c>
      <c r="G429" s="230">
        <v>0</v>
      </c>
      <c r="H429" s="230">
        <v>0</v>
      </c>
      <c r="I429" s="230">
        <v>0</v>
      </c>
      <c r="J429" s="230">
        <v>0</v>
      </c>
      <c r="K429" s="230">
        <v>0</v>
      </c>
      <c r="L429" s="230">
        <v>0</v>
      </c>
      <c r="M429" s="76">
        <v>0</v>
      </c>
      <c r="N429" s="230">
        <v>0</v>
      </c>
      <c r="O429" s="263">
        <v>0</v>
      </c>
      <c r="P429" s="116"/>
      <c r="Q429" s="78"/>
      <c r="R429" s="89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  <c r="AG429" s="54"/>
      <c r="AH429" s="54"/>
      <c r="AI429" s="54"/>
      <c r="AJ429" s="54"/>
    </row>
    <row r="430" spans="1:36" ht="12" customHeight="1">
      <c r="A430" s="66" t="s">
        <v>914</v>
      </c>
      <c r="B430" s="81" t="s">
        <v>915</v>
      </c>
      <c r="C430" s="85" t="s">
        <v>916</v>
      </c>
      <c r="D430" s="230">
        <v>7665613.2300000004</v>
      </c>
      <c r="E430" s="230">
        <v>3345649.81</v>
      </c>
      <c r="F430" s="230">
        <v>39808.410000000003</v>
      </c>
      <c r="G430" s="230">
        <v>0</v>
      </c>
      <c r="H430" s="230">
        <v>94816.12</v>
      </c>
      <c r="I430" s="230">
        <v>0</v>
      </c>
      <c r="J430" s="230">
        <v>5027422.34</v>
      </c>
      <c r="K430" s="230">
        <v>0</v>
      </c>
      <c r="L430" s="230">
        <v>-273490.75</v>
      </c>
      <c r="M430" s="76">
        <v>15899819.16</v>
      </c>
      <c r="N430" s="230">
        <v>94548.59</v>
      </c>
      <c r="O430" s="263">
        <v>15994367.75</v>
      </c>
      <c r="P430" s="116" t="s">
        <v>1113</v>
      </c>
      <c r="Q430" s="78"/>
      <c r="R430" s="89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  <c r="AG430" s="54"/>
      <c r="AH430" s="54"/>
      <c r="AI430" s="54"/>
      <c r="AJ430" s="54"/>
    </row>
    <row r="431" spans="1:36" ht="12" customHeight="1">
      <c r="A431" s="66" t="s">
        <v>917</v>
      </c>
      <c r="B431" s="81" t="s">
        <v>918</v>
      </c>
      <c r="C431" s="85" t="s">
        <v>919</v>
      </c>
      <c r="D431" s="230">
        <v>9852666.0899999999</v>
      </c>
      <c r="E431" s="230">
        <v>10240205.540000001</v>
      </c>
      <c r="F431" s="230">
        <v>263445.67</v>
      </c>
      <c r="G431" s="230">
        <v>0</v>
      </c>
      <c r="H431" s="230">
        <v>0</v>
      </c>
      <c r="I431" s="230">
        <v>0</v>
      </c>
      <c r="J431" s="230">
        <v>6984731.04</v>
      </c>
      <c r="K431" s="230">
        <v>0</v>
      </c>
      <c r="L431" s="230">
        <v>5161855.12</v>
      </c>
      <c r="M431" s="76">
        <v>32502903.460000005</v>
      </c>
      <c r="N431" s="230">
        <v>-55919.01999999999</v>
      </c>
      <c r="O431" s="263">
        <v>32446984.440000005</v>
      </c>
      <c r="P431" s="116" t="s">
        <v>1113</v>
      </c>
      <c r="Q431" s="78"/>
      <c r="R431" s="89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</row>
    <row r="432" spans="1:36" ht="12" customHeight="1">
      <c r="A432" s="66"/>
      <c r="B432" s="233" t="s">
        <v>920</v>
      </c>
      <c r="C432" s="234" t="s">
        <v>921</v>
      </c>
      <c r="D432" s="230">
        <v>16568037.920000002</v>
      </c>
      <c r="E432" s="230">
        <v>23328763.599999998</v>
      </c>
      <c r="F432" s="230">
        <v>693138.92999999993</v>
      </c>
      <c r="G432" s="230">
        <v>0</v>
      </c>
      <c r="H432" s="230">
        <v>0</v>
      </c>
      <c r="I432" s="230">
        <v>0</v>
      </c>
      <c r="J432" s="230">
        <v>13366726.540000001</v>
      </c>
      <c r="K432" s="230">
        <v>0</v>
      </c>
      <c r="L432" s="230">
        <v>-51195880.5</v>
      </c>
      <c r="M432" s="76">
        <v>2760786.4899999946</v>
      </c>
      <c r="N432" s="230">
        <v>-1095107.79</v>
      </c>
      <c r="O432" s="263">
        <v>1665678.6999999946</v>
      </c>
      <c r="P432" s="116" t="s">
        <v>1119</v>
      </c>
      <c r="Q432" s="78"/>
      <c r="R432" s="89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</row>
    <row r="433" spans="1:36" ht="12" customHeight="1">
      <c r="A433" s="66" t="s">
        <v>922</v>
      </c>
      <c r="B433" s="81" t="s">
        <v>923</v>
      </c>
      <c r="C433" s="85" t="s">
        <v>924</v>
      </c>
      <c r="D433" s="230">
        <v>6373000.6200000001</v>
      </c>
      <c r="E433" s="230">
        <v>85061.9</v>
      </c>
      <c r="F433" s="230">
        <v>0</v>
      </c>
      <c r="G433" s="230">
        <v>0</v>
      </c>
      <c r="H433" s="230">
        <v>0</v>
      </c>
      <c r="I433" s="230">
        <v>0</v>
      </c>
      <c r="J433" s="230">
        <v>1644267.5</v>
      </c>
      <c r="K433" s="230">
        <v>0</v>
      </c>
      <c r="L433" s="230">
        <v>-6260943.54</v>
      </c>
      <c r="M433" s="76">
        <v>1841386.4800000004</v>
      </c>
      <c r="N433" s="230">
        <v>-123643.59</v>
      </c>
      <c r="O433" s="263">
        <v>1717742.8900000004</v>
      </c>
      <c r="P433" s="286"/>
      <c r="Q433" s="78"/>
      <c r="R433" s="89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</row>
    <row r="434" spans="1:36" ht="12" customHeight="1">
      <c r="A434" s="66"/>
      <c r="B434" s="81" t="s">
        <v>1157</v>
      </c>
      <c r="C434" s="85" t="s">
        <v>1158</v>
      </c>
      <c r="D434" s="230">
        <v>0</v>
      </c>
      <c r="E434" s="230">
        <v>0</v>
      </c>
      <c r="F434" s="230">
        <v>0</v>
      </c>
      <c r="G434" s="230">
        <v>0</v>
      </c>
      <c r="H434" s="230">
        <v>0</v>
      </c>
      <c r="I434" s="230">
        <v>0</v>
      </c>
      <c r="J434" s="230">
        <v>0</v>
      </c>
      <c r="K434" s="230">
        <v>0</v>
      </c>
      <c r="L434" s="230">
        <v>0</v>
      </c>
      <c r="M434" s="76">
        <v>0</v>
      </c>
      <c r="N434" s="230">
        <v>0</v>
      </c>
      <c r="O434" s="263">
        <v>0</v>
      </c>
      <c r="P434" s="286"/>
      <c r="Q434" s="78"/>
      <c r="R434" s="89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  <c r="AG434" s="54"/>
      <c r="AH434" s="54"/>
      <c r="AI434" s="54"/>
      <c r="AJ434" s="54"/>
    </row>
    <row r="435" spans="1:36" ht="12" customHeight="1">
      <c r="A435" s="66"/>
      <c r="B435" s="81" t="s">
        <v>1159</v>
      </c>
      <c r="C435" s="85" t="s">
        <v>1160</v>
      </c>
      <c r="D435" s="230">
        <v>0</v>
      </c>
      <c r="E435" s="230">
        <v>0</v>
      </c>
      <c r="F435" s="230">
        <v>0</v>
      </c>
      <c r="G435" s="230">
        <v>0</v>
      </c>
      <c r="H435" s="230">
        <v>0</v>
      </c>
      <c r="I435" s="230">
        <v>0</v>
      </c>
      <c r="J435" s="230">
        <v>0</v>
      </c>
      <c r="K435" s="230">
        <v>0</v>
      </c>
      <c r="L435" s="230">
        <v>0</v>
      </c>
      <c r="M435" s="76">
        <v>0</v>
      </c>
      <c r="N435" s="230">
        <v>0</v>
      </c>
      <c r="O435" s="263">
        <v>0</v>
      </c>
      <c r="P435" s="286"/>
      <c r="Q435" s="78"/>
      <c r="R435" s="89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</row>
    <row r="436" spans="1:36" ht="12" customHeight="1">
      <c r="A436" s="66"/>
      <c r="B436" s="81" t="s">
        <v>925</v>
      </c>
      <c r="C436" s="85" t="s">
        <v>926</v>
      </c>
      <c r="D436" s="230">
        <v>491275</v>
      </c>
      <c r="E436" s="230">
        <v>450</v>
      </c>
      <c r="F436" s="230">
        <v>2905</v>
      </c>
      <c r="G436" s="230">
        <v>0</v>
      </c>
      <c r="H436" s="230">
        <v>0</v>
      </c>
      <c r="I436" s="230">
        <v>0</v>
      </c>
      <c r="J436" s="230">
        <v>0</v>
      </c>
      <c r="K436" s="230">
        <v>0</v>
      </c>
      <c r="L436" s="230">
        <v>-491725</v>
      </c>
      <c r="M436" s="76">
        <v>2905</v>
      </c>
      <c r="N436" s="230">
        <v>-2905</v>
      </c>
      <c r="O436" s="263">
        <v>0</v>
      </c>
      <c r="P436" s="286"/>
      <c r="Q436" s="78"/>
      <c r="R436" s="89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  <c r="AG436" s="54"/>
      <c r="AH436" s="54"/>
      <c r="AI436" s="54"/>
      <c r="AJ436" s="54"/>
    </row>
    <row r="437" spans="1:36" ht="12" customHeight="1">
      <c r="A437" s="66"/>
      <c r="B437" s="81" t="s">
        <v>1022</v>
      </c>
      <c r="C437" s="85" t="s">
        <v>1023</v>
      </c>
      <c r="D437" s="230">
        <v>6085698.6600000001</v>
      </c>
      <c r="E437" s="230">
        <v>821841.85</v>
      </c>
      <c r="F437" s="230">
        <v>1096106.73</v>
      </c>
      <c r="G437" s="230">
        <v>0</v>
      </c>
      <c r="H437" s="230">
        <v>0</v>
      </c>
      <c r="I437" s="230">
        <v>0</v>
      </c>
      <c r="J437" s="230">
        <v>158400</v>
      </c>
      <c r="K437" s="230">
        <v>0</v>
      </c>
      <c r="L437" s="230">
        <v>-8156628.1600000001</v>
      </c>
      <c r="M437" s="76">
        <v>5419.0800000000745</v>
      </c>
      <c r="N437" s="230">
        <v>-5205.3999999999996</v>
      </c>
      <c r="O437" s="263">
        <v>213.68000000007487</v>
      </c>
      <c r="P437" s="286"/>
      <c r="Q437" s="78"/>
      <c r="R437" s="89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  <c r="AG437" s="54"/>
      <c r="AH437" s="54"/>
      <c r="AI437" s="54"/>
      <c r="AJ437" s="54"/>
    </row>
    <row r="438" spans="1:36" ht="12" customHeight="1">
      <c r="A438" s="66" t="s">
        <v>927</v>
      </c>
      <c r="B438" s="81" t="s">
        <v>928</v>
      </c>
      <c r="C438" s="85" t="s">
        <v>929</v>
      </c>
      <c r="D438" s="230">
        <v>1233271.49</v>
      </c>
      <c r="E438" s="230">
        <v>9020600.629999999</v>
      </c>
      <c r="F438" s="230">
        <v>246476.12</v>
      </c>
      <c r="G438" s="230">
        <v>0</v>
      </c>
      <c r="H438" s="230">
        <v>0</v>
      </c>
      <c r="I438" s="230">
        <v>0</v>
      </c>
      <c r="J438" s="230">
        <v>291142382.32999998</v>
      </c>
      <c r="K438" s="230">
        <v>0</v>
      </c>
      <c r="L438" s="230">
        <v>-289825081.24000001</v>
      </c>
      <c r="M438" s="76">
        <v>11817649.329999983</v>
      </c>
      <c r="N438" s="230">
        <v>-4750610.5199999996</v>
      </c>
      <c r="O438" s="263">
        <v>7067038.8099999838</v>
      </c>
      <c r="P438" s="286"/>
      <c r="Q438" s="78"/>
      <c r="R438" s="89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4"/>
      <c r="AI438" s="54"/>
      <c r="AJ438" s="54"/>
    </row>
    <row r="439" spans="1:36" ht="12" customHeight="1">
      <c r="A439" s="66" t="s">
        <v>930</v>
      </c>
      <c r="B439" s="81" t="s">
        <v>931</v>
      </c>
      <c r="C439" s="85" t="s">
        <v>932</v>
      </c>
      <c r="D439" s="230">
        <v>7373168.2999999998</v>
      </c>
      <c r="E439" s="230">
        <v>621821.88</v>
      </c>
      <c r="F439" s="230">
        <v>808942.46</v>
      </c>
      <c r="G439" s="230">
        <v>0</v>
      </c>
      <c r="H439" s="230">
        <v>0</v>
      </c>
      <c r="I439" s="230">
        <v>0</v>
      </c>
      <c r="J439" s="230">
        <v>64756962.799999997</v>
      </c>
      <c r="K439" s="230">
        <v>0</v>
      </c>
      <c r="L439" s="230">
        <v>15235.5</v>
      </c>
      <c r="M439" s="76">
        <v>73576130.939999998</v>
      </c>
      <c r="N439" s="230">
        <v>3526301.68</v>
      </c>
      <c r="O439" s="263">
        <v>77102432.620000005</v>
      </c>
      <c r="P439" s="116" t="s">
        <v>1113</v>
      </c>
      <c r="Q439" s="78"/>
      <c r="R439" s="89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</row>
    <row r="440" spans="1:36" ht="12" customHeight="1">
      <c r="A440" s="66" t="s">
        <v>933</v>
      </c>
      <c r="B440" s="81" t="s">
        <v>136</v>
      </c>
      <c r="C440" s="85" t="s">
        <v>934</v>
      </c>
      <c r="D440" s="230">
        <v>488801.08</v>
      </c>
      <c r="E440" s="230">
        <v>0</v>
      </c>
      <c r="F440" s="230">
        <v>0</v>
      </c>
      <c r="G440" s="230">
        <v>0</v>
      </c>
      <c r="H440" s="230">
        <v>0</v>
      </c>
      <c r="I440" s="230">
        <v>0</v>
      </c>
      <c r="J440" s="230">
        <v>17747922.049999997</v>
      </c>
      <c r="K440" s="230">
        <v>0</v>
      </c>
      <c r="L440" s="230">
        <v>-18236723.129999995</v>
      </c>
      <c r="M440" s="76">
        <v>0</v>
      </c>
      <c r="N440" s="230">
        <v>0</v>
      </c>
      <c r="O440" s="263">
        <v>0</v>
      </c>
      <c r="P440" s="286"/>
      <c r="Q440" s="78"/>
      <c r="R440" s="89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</row>
    <row r="441" spans="1:36" ht="12" customHeight="1">
      <c r="A441" s="66" t="s">
        <v>935</v>
      </c>
      <c r="B441" s="81" t="s">
        <v>936</v>
      </c>
      <c r="C441" s="85" t="s">
        <v>937</v>
      </c>
      <c r="D441" s="230">
        <v>0</v>
      </c>
      <c r="E441" s="230">
        <v>0</v>
      </c>
      <c r="F441" s="230">
        <v>0</v>
      </c>
      <c r="G441" s="230">
        <v>0</v>
      </c>
      <c r="H441" s="230">
        <v>0</v>
      </c>
      <c r="I441" s="230">
        <v>0</v>
      </c>
      <c r="J441" s="230">
        <v>-47868.67</v>
      </c>
      <c r="K441" s="230">
        <v>0</v>
      </c>
      <c r="L441" s="230">
        <v>-580036.7699999999</v>
      </c>
      <c r="M441" s="76">
        <v>-627905.43999999994</v>
      </c>
      <c r="N441" s="230">
        <v>0</v>
      </c>
      <c r="O441" s="263">
        <v>-627905.43999999994</v>
      </c>
      <c r="P441" s="286"/>
      <c r="Q441" s="78"/>
      <c r="R441" s="89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54"/>
      <c r="AI441" s="54"/>
      <c r="AJ441" s="54"/>
    </row>
    <row r="442" spans="1:36" ht="12" customHeight="1">
      <c r="A442" s="66" t="s">
        <v>938</v>
      </c>
      <c r="B442" s="81" t="s">
        <v>145</v>
      </c>
      <c r="C442" s="85" t="s">
        <v>939</v>
      </c>
      <c r="D442" s="230">
        <v>446247.18</v>
      </c>
      <c r="E442" s="230">
        <v>1919092.7100000002</v>
      </c>
      <c r="F442" s="230">
        <v>301443.19</v>
      </c>
      <c r="G442" s="230">
        <v>0</v>
      </c>
      <c r="H442" s="230">
        <v>0</v>
      </c>
      <c r="I442" s="230">
        <v>0</v>
      </c>
      <c r="J442" s="230">
        <v>18597091.260000002</v>
      </c>
      <c r="K442" s="230">
        <v>0</v>
      </c>
      <c r="L442" s="230">
        <v>-11924367.48</v>
      </c>
      <c r="M442" s="76">
        <v>9339506.8600000031</v>
      </c>
      <c r="N442" s="230">
        <v>-7565120.7599999998</v>
      </c>
      <c r="O442" s="263">
        <v>1774386.1000000034</v>
      </c>
      <c r="P442" s="286"/>
      <c r="Q442" s="78"/>
      <c r="R442" s="89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  <c r="AG442" s="54"/>
      <c r="AH442" s="54"/>
      <c r="AI442" s="54"/>
      <c r="AJ442" s="54"/>
    </row>
    <row r="443" spans="1:36" ht="12" customHeight="1">
      <c r="A443" s="66"/>
      <c r="B443" s="108"/>
      <c r="C443" s="85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274"/>
      <c r="P443" s="116"/>
      <c r="Q443" s="78"/>
      <c r="R443" s="89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  <c r="AG443" s="54"/>
      <c r="AH443" s="54"/>
      <c r="AI443" s="54"/>
      <c r="AJ443" s="54"/>
    </row>
    <row r="444" spans="1:36" ht="12" customHeight="1" thickBot="1">
      <c r="A444" s="66"/>
      <c r="B444" s="97" t="s">
        <v>940</v>
      </c>
      <c r="C444" s="85"/>
      <c r="D444" s="98">
        <v>56577779.569999993</v>
      </c>
      <c r="E444" s="98">
        <v>49383487.920000002</v>
      </c>
      <c r="F444" s="98">
        <v>3452266.51</v>
      </c>
      <c r="G444" s="98">
        <v>0</v>
      </c>
      <c r="H444" s="98">
        <v>94816.12</v>
      </c>
      <c r="I444" s="98">
        <v>0</v>
      </c>
      <c r="J444" s="98">
        <v>419378037.19</v>
      </c>
      <c r="K444" s="98">
        <v>0</v>
      </c>
      <c r="L444" s="98">
        <v>-381767785.94999999</v>
      </c>
      <c r="M444" s="98">
        <v>147118601.36000001</v>
      </c>
      <c r="N444" s="98">
        <v>-9977661.8099999987</v>
      </c>
      <c r="O444" s="98">
        <v>137140939.54999998</v>
      </c>
      <c r="P444" s="116"/>
      <c r="Q444" s="78"/>
      <c r="R444" s="89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</row>
    <row r="445" spans="1:36" ht="12" customHeight="1">
      <c r="A445" s="66"/>
      <c r="B445" s="92"/>
      <c r="C445" s="85"/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287"/>
      <c r="P445" s="116"/>
      <c r="Q445" s="78"/>
      <c r="R445" s="89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  <c r="AG445" s="54"/>
      <c r="AH445" s="54"/>
      <c r="AI445" s="54"/>
      <c r="AJ445" s="54"/>
    </row>
    <row r="446" spans="1:36" ht="12" customHeight="1">
      <c r="A446" s="66"/>
      <c r="B446" s="97" t="s">
        <v>941</v>
      </c>
      <c r="C446" s="85"/>
      <c r="D446" s="77">
        <v>2874236352.3099999</v>
      </c>
      <c r="E446" s="77">
        <v>503246587.15300006</v>
      </c>
      <c r="F446" s="77">
        <v>84252213.910000011</v>
      </c>
      <c r="G446" s="77">
        <v>14471756.850000001</v>
      </c>
      <c r="H446" s="77">
        <v>1053431989.6399999</v>
      </c>
      <c r="I446" s="77">
        <v>1745.5799999999981</v>
      </c>
      <c r="J446" s="77">
        <v>567641810.87</v>
      </c>
      <c r="K446" s="77">
        <v>16806235.919999998</v>
      </c>
      <c r="L446" s="77">
        <v>-179172545.86999997</v>
      </c>
      <c r="M446" s="77">
        <v>4934916146.3629999</v>
      </c>
      <c r="N446" s="77">
        <v>-688221244.90000021</v>
      </c>
      <c r="O446" s="77">
        <v>4246694901.4629989</v>
      </c>
      <c r="P446" s="116">
        <v>130216966.99999999</v>
      </c>
      <c r="Q446" s="78"/>
      <c r="R446" s="89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  <c r="AG446" s="54"/>
      <c r="AH446" s="54"/>
      <c r="AI446" s="54"/>
      <c r="AJ446" s="54"/>
    </row>
    <row r="447" spans="1:36" ht="12" customHeight="1">
      <c r="A447" s="66"/>
      <c r="B447" s="97" t="s">
        <v>942</v>
      </c>
      <c r="C447" s="121"/>
      <c r="D447" s="122">
        <v>-96444720.230000496</v>
      </c>
      <c r="E447" s="122">
        <v>17525823.426999927</v>
      </c>
      <c r="F447" s="122">
        <v>163117.04999996722</v>
      </c>
      <c r="G447" s="122">
        <v>24235414.019999996</v>
      </c>
      <c r="H447" s="122">
        <v>7403458.3099999428</v>
      </c>
      <c r="I447" s="122">
        <v>11533.760000000002</v>
      </c>
      <c r="J447" s="122">
        <v>-24390647.669999957</v>
      </c>
      <c r="K447" s="122">
        <v>-1054666.7699999977</v>
      </c>
      <c r="L447" s="122">
        <v>197460644.62999997</v>
      </c>
      <c r="M447" s="122">
        <v>124909956.52699757</v>
      </c>
      <c r="N447" s="303">
        <v>7750289.8400001815</v>
      </c>
      <c r="O447" s="122">
        <v>131827162.83699846</v>
      </c>
      <c r="P447" s="288" t="s">
        <v>1120</v>
      </c>
      <c r="Q447" s="78"/>
      <c r="R447" s="89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  <c r="AG447" s="54"/>
      <c r="AH447" s="54"/>
      <c r="AI447" s="54"/>
      <c r="AJ447" s="54"/>
    </row>
    <row r="448" spans="1:36" ht="12" customHeight="1">
      <c r="A448" s="66"/>
      <c r="B448" s="123"/>
      <c r="C448" s="121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289"/>
      <c r="P448" s="116"/>
      <c r="Q448" s="78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</row>
    <row r="449" spans="1:36" ht="12" customHeight="1">
      <c r="A449" s="66"/>
      <c r="B449" s="123"/>
      <c r="C449" s="121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289"/>
      <c r="P449" s="116"/>
      <c r="Q449" s="78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  <c r="AG449" s="54"/>
      <c r="AH449" s="54"/>
      <c r="AI449" s="54"/>
      <c r="AJ449" s="54"/>
    </row>
    <row r="450" spans="1:36" ht="12" customHeight="1">
      <c r="A450" s="66"/>
      <c r="B450" s="110"/>
      <c r="C450" s="125"/>
      <c r="D450" s="126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289"/>
      <c r="P450" s="116"/>
      <c r="Q450" s="78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/>
      <c r="AH450" s="54"/>
      <c r="AI450" s="54"/>
      <c r="AJ450" s="54"/>
    </row>
    <row r="451" spans="1:36" ht="12" customHeight="1">
      <c r="A451" s="66"/>
      <c r="B451" s="67" t="s">
        <v>663</v>
      </c>
      <c r="C451" s="127" t="s">
        <v>663</v>
      </c>
      <c r="D451" s="128" t="s">
        <v>943</v>
      </c>
      <c r="E451" s="124"/>
      <c r="F451" s="124"/>
      <c r="G451" s="124"/>
      <c r="H451" s="124"/>
      <c r="I451" s="124"/>
      <c r="J451" s="124"/>
      <c r="K451" s="124"/>
      <c r="L451" s="124"/>
      <c r="M451" s="124"/>
      <c r="N451" s="124"/>
      <c r="O451" s="289"/>
      <c r="P451" s="116"/>
      <c r="Q451" s="78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  <c r="AG451" s="54"/>
      <c r="AH451" s="54"/>
      <c r="AI451" s="54"/>
      <c r="AJ451" s="54"/>
    </row>
    <row r="452" spans="1:36" ht="12" customHeight="1">
      <c r="A452" s="66"/>
      <c r="B452" s="67"/>
      <c r="C452" s="127" t="s">
        <v>944</v>
      </c>
      <c r="D452" s="128" t="s">
        <v>945</v>
      </c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289"/>
      <c r="P452" s="116"/>
      <c r="Q452" s="78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  <c r="AG452" s="54"/>
      <c r="AH452" s="54"/>
      <c r="AI452" s="54"/>
      <c r="AJ452" s="54"/>
    </row>
    <row r="453" spans="1:36" ht="12" customHeight="1">
      <c r="A453" s="66"/>
      <c r="B453" s="129" t="s">
        <v>946</v>
      </c>
      <c r="C453" s="130" t="s">
        <v>947</v>
      </c>
      <c r="D453" s="131" t="s">
        <v>948</v>
      </c>
      <c r="E453" s="132"/>
      <c r="F453" s="132"/>
      <c r="G453" s="132"/>
      <c r="H453" s="132"/>
      <c r="I453" s="132"/>
      <c r="J453" s="132"/>
      <c r="K453" s="132"/>
      <c r="L453" s="132"/>
      <c r="M453" s="132"/>
      <c r="N453" s="132"/>
      <c r="O453" s="289"/>
      <c r="P453" s="116"/>
      <c r="Q453" s="78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  <c r="AG453" s="54"/>
      <c r="AH453" s="54"/>
      <c r="AI453" s="54"/>
      <c r="AJ453" s="54"/>
    </row>
    <row r="454" spans="1:36" ht="12" customHeight="1">
      <c r="A454" s="66"/>
      <c r="B454" s="108"/>
      <c r="C454" s="85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272"/>
      <c r="P454" s="116"/>
      <c r="Q454" s="78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  <c r="AG454" s="54"/>
      <c r="AH454" s="54"/>
      <c r="AI454" s="54"/>
      <c r="AJ454" s="54"/>
    </row>
    <row r="455" spans="1:36" ht="12" customHeight="1">
      <c r="A455" s="66"/>
      <c r="B455" s="81" t="s">
        <v>330</v>
      </c>
      <c r="C455" s="85" t="s">
        <v>331</v>
      </c>
      <c r="D455" s="230">
        <v>100516424.96000001</v>
      </c>
      <c r="E455" s="230">
        <v>25026035.559999999</v>
      </c>
      <c r="F455" s="230">
        <v>704734.59000000008</v>
      </c>
      <c r="G455" s="230">
        <v>0</v>
      </c>
      <c r="H455" s="230">
        <v>116281.59</v>
      </c>
      <c r="I455" s="230">
        <v>1047692.5700000001</v>
      </c>
      <c r="J455" s="230">
        <v>256242363.27000001</v>
      </c>
      <c r="K455" s="230">
        <v>0</v>
      </c>
      <c r="L455" s="230">
        <v>0</v>
      </c>
      <c r="M455" s="76">
        <v>383653532.54000002</v>
      </c>
      <c r="N455" s="230">
        <v>0</v>
      </c>
      <c r="O455" s="263">
        <v>383653532.54000002</v>
      </c>
      <c r="P455" s="290" t="s">
        <v>1121</v>
      </c>
      <c r="Q455" s="78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  <c r="AG455" s="54"/>
      <c r="AH455" s="54"/>
      <c r="AI455" s="54"/>
      <c r="AJ455" s="54"/>
    </row>
    <row r="456" spans="1:36" ht="12" customHeight="1">
      <c r="A456" s="66"/>
      <c r="B456" s="81" t="s">
        <v>333</v>
      </c>
      <c r="C456" s="85" t="s">
        <v>334</v>
      </c>
      <c r="D456" s="230">
        <v>0</v>
      </c>
      <c r="E456" s="230">
        <v>0</v>
      </c>
      <c r="F456" s="230">
        <v>0</v>
      </c>
      <c r="G456" s="230">
        <v>0</v>
      </c>
      <c r="H456" s="230">
        <v>0</v>
      </c>
      <c r="I456" s="230">
        <v>0</v>
      </c>
      <c r="J456" s="230">
        <v>0</v>
      </c>
      <c r="K456" s="230">
        <v>0</v>
      </c>
      <c r="L456" s="230">
        <v>0</v>
      </c>
      <c r="M456" s="76">
        <v>0</v>
      </c>
      <c r="N456" s="230">
        <v>0</v>
      </c>
      <c r="O456" s="263">
        <v>0</v>
      </c>
      <c r="P456" s="116" t="s">
        <v>1122</v>
      </c>
      <c r="Q456" s="78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  <c r="AG456" s="54"/>
      <c r="AH456" s="54"/>
      <c r="AI456" s="54"/>
      <c r="AJ456" s="54"/>
    </row>
    <row r="457" spans="1:36" ht="12" customHeight="1">
      <c r="A457" s="66"/>
      <c r="B457" s="81" t="s">
        <v>336</v>
      </c>
      <c r="C457" s="85" t="s">
        <v>337</v>
      </c>
      <c r="D457" s="230">
        <v>0</v>
      </c>
      <c r="E457" s="230">
        <v>29899.21</v>
      </c>
      <c r="F457" s="230">
        <v>0</v>
      </c>
      <c r="G457" s="230">
        <v>0</v>
      </c>
      <c r="H457" s="230">
        <v>0</v>
      </c>
      <c r="I457" s="230">
        <v>0</v>
      </c>
      <c r="J457" s="230">
        <v>0</v>
      </c>
      <c r="K457" s="230">
        <v>0</v>
      </c>
      <c r="L457" s="230">
        <v>0</v>
      </c>
      <c r="M457" s="76">
        <v>29899.21</v>
      </c>
      <c r="N457" s="230">
        <v>0</v>
      </c>
      <c r="O457" s="263">
        <v>29899.21</v>
      </c>
      <c r="P457" s="116" t="s">
        <v>1123</v>
      </c>
      <c r="Q457" s="78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  <c r="AG457" s="54"/>
      <c r="AH457" s="54"/>
      <c r="AI457" s="54"/>
      <c r="AJ457" s="54"/>
    </row>
    <row r="458" spans="1:36" ht="12" customHeight="1">
      <c r="A458" s="66"/>
      <c r="B458" s="81" t="s">
        <v>339</v>
      </c>
      <c r="C458" s="85" t="s">
        <v>340</v>
      </c>
      <c r="D458" s="230">
        <v>2204587.4900000002</v>
      </c>
      <c r="E458" s="230">
        <v>30709.279999999999</v>
      </c>
      <c r="F458" s="230">
        <v>1286580.44</v>
      </c>
      <c r="G458" s="230">
        <v>0</v>
      </c>
      <c r="H458" s="230">
        <v>0</v>
      </c>
      <c r="I458" s="230">
        <v>0</v>
      </c>
      <c r="J458" s="230">
        <v>0</v>
      </c>
      <c r="K458" s="230">
        <v>0</v>
      </c>
      <c r="L458" s="230">
        <v>0</v>
      </c>
      <c r="M458" s="76">
        <v>3521877.21</v>
      </c>
      <c r="N458" s="230">
        <v>0</v>
      </c>
      <c r="O458" s="263">
        <v>3521877.21</v>
      </c>
      <c r="P458" s="116" t="s">
        <v>1124</v>
      </c>
      <c r="Q458" s="78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  <c r="AG458" s="54"/>
      <c r="AH458" s="54"/>
      <c r="AI458" s="54"/>
      <c r="AJ458" s="54"/>
    </row>
    <row r="459" spans="1:36" ht="12" customHeight="1">
      <c r="A459" s="66"/>
      <c r="B459" s="81" t="s">
        <v>342</v>
      </c>
      <c r="C459" s="85" t="s">
        <v>343</v>
      </c>
      <c r="D459" s="230">
        <v>5257180.5</v>
      </c>
      <c r="E459" s="230">
        <v>0</v>
      </c>
      <c r="F459" s="230">
        <v>0</v>
      </c>
      <c r="G459" s="230">
        <v>0</v>
      </c>
      <c r="H459" s="230">
        <v>0</v>
      </c>
      <c r="I459" s="230">
        <v>0</v>
      </c>
      <c r="J459" s="230">
        <v>0</v>
      </c>
      <c r="K459" s="230">
        <v>0</v>
      </c>
      <c r="L459" s="230">
        <v>0</v>
      </c>
      <c r="M459" s="76">
        <v>5257180.5</v>
      </c>
      <c r="N459" s="230">
        <v>0</v>
      </c>
      <c r="O459" s="263">
        <v>5257180.5</v>
      </c>
      <c r="P459" s="116" t="s">
        <v>1125</v>
      </c>
      <c r="Q459" s="78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  <c r="AG459" s="54"/>
      <c r="AH459" s="54"/>
      <c r="AI459" s="54"/>
      <c r="AJ459" s="54"/>
    </row>
    <row r="460" spans="1:36" ht="12" customHeight="1">
      <c r="A460" s="66"/>
      <c r="B460" s="81" t="s">
        <v>345</v>
      </c>
      <c r="C460" s="85" t="s">
        <v>346</v>
      </c>
      <c r="D460" s="230">
        <v>0</v>
      </c>
      <c r="E460" s="230">
        <v>2945014.89</v>
      </c>
      <c r="F460" s="230">
        <v>0</v>
      </c>
      <c r="G460" s="230">
        <v>0</v>
      </c>
      <c r="H460" s="230">
        <v>0</v>
      </c>
      <c r="I460" s="230">
        <v>0</v>
      </c>
      <c r="J460" s="230">
        <v>0</v>
      </c>
      <c r="K460" s="230">
        <v>0</v>
      </c>
      <c r="L460" s="230">
        <v>0</v>
      </c>
      <c r="M460" s="76">
        <v>2945014.89</v>
      </c>
      <c r="N460" s="230">
        <v>0</v>
      </c>
      <c r="O460" s="263">
        <v>2945014.89</v>
      </c>
      <c r="P460" s="116" t="s">
        <v>1126</v>
      </c>
      <c r="Q460" s="78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  <c r="AG460" s="54"/>
      <c r="AH460" s="54"/>
      <c r="AI460" s="54"/>
      <c r="AJ460" s="54"/>
    </row>
    <row r="461" spans="1:36" ht="12" customHeight="1">
      <c r="A461" s="66"/>
      <c r="B461" s="81" t="s">
        <v>348</v>
      </c>
      <c r="C461" s="85" t="s">
        <v>349</v>
      </c>
      <c r="D461" s="230">
        <v>0</v>
      </c>
      <c r="E461" s="230">
        <v>0</v>
      </c>
      <c r="F461" s="230">
        <v>0</v>
      </c>
      <c r="G461" s="230">
        <v>0</v>
      </c>
      <c r="H461" s="230">
        <v>0</v>
      </c>
      <c r="I461" s="230">
        <v>0</v>
      </c>
      <c r="J461" s="230">
        <v>0</v>
      </c>
      <c r="K461" s="230">
        <v>0</v>
      </c>
      <c r="L461" s="230">
        <v>0</v>
      </c>
      <c r="M461" s="76">
        <v>0</v>
      </c>
      <c r="N461" s="230">
        <v>0</v>
      </c>
      <c r="O461" s="263">
        <v>0</v>
      </c>
      <c r="P461" s="116" t="s">
        <v>1127</v>
      </c>
      <c r="Q461" s="78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  <c r="AG461" s="54"/>
      <c r="AH461" s="54"/>
      <c r="AI461" s="54"/>
      <c r="AJ461" s="54"/>
    </row>
    <row r="462" spans="1:36" ht="12" customHeight="1">
      <c r="A462" s="66"/>
      <c r="B462" s="81" t="s">
        <v>354</v>
      </c>
      <c r="C462" s="85" t="s">
        <v>355</v>
      </c>
      <c r="D462" s="230">
        <v>51681027.07</v>
      </c>
      <c r="E462" s="230">
        <v>0</v>
      </c>
      <c r="F462" s="230">
        <v>0</v>
      </c>
      <c r="G462" s="230">
        <v>11853934.9</v>
      </c>
      <c r="H462" s="230">
        <v>0</v>
      </c>
      <c r="I462" s="230">
        <v>0</v>
      </c>
      <c r="J462" s="230">
        <v>13462744.119999999</v>
      </c>
      <c r="K462" s="230">
        <v>0</v>
      </c>
      <c r="L462" s="230">
        <v>0</v>
      </c>
      <c r="M462" s="76">
        <v>76997706.090000004</v>
      </c>
      <c r="N462" s="230">
        <v>0</v>
      </c>
      <c r="O462" s="263">
        <v>76997706.090000004</v>
      </c>
      <c r="P462" s="116"/>
      <c r="Q462" s="78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  <c r="AG462" s="54"/>
      <c r="AH462" s="54"/>
      <c r="AI462" s="54"/>
      <c r="AJ462" s="54"/>
    </row>
    <row r="463" spans="1:36" ht="12" customHeight="1">
      <c r="A463" s="54"/>
      <c r="B463" s="81" t="s">
        <v>357</v>
      </c>
      <c r="C463" s="85" t="s">
        <v>358</v>
      </c>
      <c r="D463" s="230">
        <v>0</v>
      </c>
      <c r="E463" s="230">
        <v>31613168.476999998</v>
      </c>
      <c r="F463" s="230">
        <v>5242711.07</v>
      </c>
      <c r="G463" s="230">
        <v>5569408.7399999946</v>
      </c>
      <c r="H463" s="230">
        <v>4509773.0600000005</v>
      </c>
      <c r="I463" s="230">
        <v>0</v>
      </c>
      <c r="J463" s="230">
        <v>36049050.030000001</v>
      </c>
      <c r="K463" s="230">
        <v>45692.229999999996</v>
      </c>
      <c r="L463" s="230">
        <v>0</v>
      </c>
      <c r="M463" s="76">
        <v>83029803.607000008</v>
      </c>
      <c r="N463" s="230">
        <v>0</v>
      </c>
      <c r="O463" s="263">
        <v>83029803.607000008</v>
      </c>
      <c r="P463" s="116"/>
      <c r="Q463" s="78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</row>
    <row r="464" spans="1:36" ht="12" customHeight="1">
      <c r="A464" s="54"/>
      <c r="B464" s="81" t="s">
        <v>360</v>
      </c>
      <c r="C464" s="85" t="s">
        <v>361</v>
      </c>
      <c r="D464" s="230">
        <v>620077003.73000002</v>
      </c>
      <c r="E464" s="230">
        <v>56673076.479999974</v>
      </c>
      <c r="F464" s="230">
        <v>175929070.25999999</v>
      </c>
      <c r="G464" s="230">
        <v>210468180.01999998</v>
      </c>
      <c r="H464" s="230">
        <v>24384417.27999999</v>
      </c>
      <c r="I464" s="230">
        <v>-1098132.3799999999</v>
      </c>
      <c r="J464" s="230">
        <v>1087192756.5400002</v>
      </c>
      <c r="K464" s="230">
        <v>-554700.08999999985</v>
      </c>
      <c r="L464" s="230">
        <v>1821981652.8300002</v>
      </c>
      <c r="M464" s="76">
        <v>3995053324.6700001</v>
      </c>
      <c r="N464" s="230">
        <v>0</v>
      </c>
      <c r="O464" s="263">
        <v>3995053324.6700001</v>
      </c>
      <c r="P464" s="116"/>
      <c r="Q464" s="78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  <c r="AG464" s="54"/>
      <c r="AH464" s="54"/>
      <c r="AI464" s="54"/>
      <c r="AJ464" s="54"/>
    </row>
    <row r="465" spans="1:36" ht="12" customHeight="1">
      <c r="A465" s="54"/>
      <c r="B465" s="81" t="s">
        <v>363</v>
      </c>
      <c r="C465" s="85" t="s">
        <v>364</v>
      </c>
      <c r="D465" s="230">
        <v>0</v>
      </c>
      <c r="E465" s="230">
        <v>0</v>
      </c>
      <c r="F465" s="230">
        <v>0</v>
      </c>
      <c r="G465" s="230">
        <v>0</v>
      </c>
      <c r="H465" s="230">
        <v>0</v>
      </c>
      <c r="I465" s="230">
        <v>0</v>
      </c>
      <c r="J465" s="230">
        <v>0</v>
      </c>
      <c r="K465" s="230">
        <v>0</v>
      </c>
      <c r="L465" s="230">
        <v>2746720738.2300005</v>
      </c>
      <c r="M465" s="76">
        <v>2746720738.2300005</v>
      </c>
      <c r="N465" s="230">
        <v>0</v>
      </c>
      <c r="O465" s="263">
        <v>2746720738.2300005</v>
      </c>
      <c r="P465" s="116" t="s">
        <v>1128</v>
      </c>
      <c r="Q465" s="78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  <c r="AG465" s="54"/>
      <c r="AH465" s="54"/>
      <c r="AI465" s="54"/>
      <c r="AJ465" s="54"/>
    </row>
    <row r="466" spans="1:36" ht="12" customHeight="1">
      <c r="A466" s="54"/>
      <c r="B466" s="117" t="s">
        <v>949</v>
      </c>
      <c r="C466" s="85"/>
      <c r="D466" s="96">
        <v>779736223.75</v>
      </c>
      <c r="E466" s="96">
        <v>116317903.89699997</v>
      </c>
      <c r="F466" s="96">
        <v>183163096.35999998</v>
      </c>
      <c r="G466" s="96">
        <v>227891523.65999997</v>
      </c>
      <c r="H466" s="96">
        <v>29010471.929999992</v>
      </c>
      <c r="I466" s="96">
        <v>-50439.809999999823</v>
      </c>
      <c r="J466" s="96">
        <v>1392946913.96</v>
      </c>
      <c r="K466" s="96">
        <v>-509007.85999999987</v>
      </c>
      <c r="L466" s="96">
        <v>4568702391.0600004</v>
      </c>
      <c r="M466" s="96">
        <v>7297209076.9470005</v>
      </c>
      <c r="N466" s="96">
        <v>0</v>
      </c>
      <c r="O466" s="96">
        <v>7297209076.9470005</v>
      </c>
      <c r="P466" s="116"/>
      <c r="Q466" s="78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  <c r="AG466" s="54"/>
      <c r="AH466" s="54"/>
      <c r="AI466" s="54"/>
      <c r="AJ466" s="54"/>
    </row>
    <row r="467" spans="1:36" ht="12" customHeight="1">
      <c r="A467" s="54"/>
      <c r="B467" s="81" t="s">
        <v>950</v>
      </c>
      <c r="C467" s="85" t="s">
        <v>352</v>
      </c>
      <c r="D467" s="230">
        <v>-1477894973.0100005</v>
      </c>
      <c r="E467" s="230">
        <v>-1129816.6000000001</v>
      </c>
      <c r="F467" s="230">
        <v>-1539003.1700000002</v>
      </c>
      <c r="G467" s="230">
        <v>0</v>
      </c>
      <c r="H467" s="230">
        <v>0</v>
      </c>
      <c r="I467" s="230">
        <v>0</v>
      </c>
      <c r="J467" s="230">
        <v>-53004.33</v>
      </c>
      <c r="K467" s="230">
        <v>0</v>
      </c>
      <c r="L467" s="230">
        <v>0</v>
      </c>
      <c r="M467" s="230">
        <v>-1480616797.1100004</v>
      </c>
      <c r="N467" s="230">
        <v>7750289.8399999999</v>
      </c>
      <c r="O467" s="230">
        <v>-1472866507.2700002</v>
      </c>
      <c r="P467" s="116"/>
      <c r="Q467" s="78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  <c r="AG467" s="54"/>
      <c r="AH467" s="54"/>
      <c r="AI467" s="54"/>
      <c r="AJ467" s="54"/>
    </row>
    <row r="468" spans="1:36" ht="18" customHeight="1" thickBot="1">
      <c r="A468" s="54"/>
      <c r="B468" s="117" t="s">
        <v>951</v>
      </c>
      <c r="C468" s="85"/>
      <c r="D468" s="96">
        <v>-698158749.26000047</v>
      </c>
      <c r="E468" s="96">
        <v>115188087.29699998</v>
      </c>
      <c r="F468" s="96">
        <v>181624093.19</v>
      </c>
      <c r="G468" s="96">
        <v>227891523.65999997</v>
      </c>
      <c r="H468" s="96">
        <v>29010471.929999992</v>
      </c>
      <c r="I468" s="96">
        <v>-50439.809999999823</v>
      </c>
      <c r="J468" s="96">
        <v>1392893909.6300001</v>
      </c>
      <c r="K468" s="96">
        <v>-509007.85999999987</v>
      </c>
      <c r="L468" s="96">
        <v>4568702391.0600004</v>
      </c>
      <c r="M468" s="96">
        <v>5816592279.8369999</v>
      </c>
      <c r="N468" s="96">
        <v>7750289.8399999999</v>
      </c>
      <c r="O468" s="291">
        <v>5824342569.677</v>
      </c>
      <c r="P468" s="116"/>
      <c r="Q468" s="78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  <c r="AG468" s="54"/>
      <c r="AH468" s="54"/>
      <c r="AI468" s="54"/>
      <c r="AJ468" s="54"/>
    </row>
    <row r="469" spans="1:36" ht="12" customHeight="1" thickTop="1">
      <c r="A469" s="54"/>
      <c r="B469" s="108"/>
      <c r="C469" s="85"/>
      <c r="D469" s="133"/>
      <c r="E469" s="133"/>
      <c r="F469" s="133"/>
      <c r="G469" s="133"/>
      <c r="H469" s="133"/>
      <c r="I469" s="133"/>
      <c r="J469" s="133"/>
      <c r="K469" s="133"/>
      <c r="L469" s="133"/>
      <c r="M469" s="133"/>
      <c r="N469" s="133"/>
      <c r="O469" s="292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  <c r="AG469" s="54"/>
      <c r="AH469" s="54"/>
      <c r="AI469" s="54"/>
      <c r="AJ469" s="54"/>
    </row>
    <row r="470" spans="1:36" ht="12" customHeight="1">
      <c r="A470" s="54"/>
      <c r="B470" s="108" t="s">
        <v>1129</v>
      </c>
      <c r="C470" s="85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292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  <c r="AG470" s="54"/>
      <c r="AH470" s="54"/>
      <c r="AI470" s="54"/>
      <c r="AJ470" s="54"/>
    </row>
    <row r="471" spans="1:36" ht="12" customHeight="1">
      <c r="A471" s="54"/>
      <c r="B471" s="135" t="s">
        <v>952</v>
      </c>
      <c r="C471" s="136"/>
      <c r="D471" s="137">
        <v>620138057.53999996</v>
      </c>
      <c r="E471" s="304" t="s">
        <v>953</v>
      </c>
      <c r="F471" s="134"/>
      <c r="G471" s="134"/>
      <c r="H471" s="134"/>
      <c r="I471" s="134"/>
      <c r="J471" s="134"/>
      <c r="K471" s="134"/>
      <c r="L471" s="134"/>
      <c r="M471" s="134"/>
      <c r="N471" s="134"/>
      <c r="O471" s="292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  <c r="AG471" s="54"/>
      <c r="AH471" s="54"/>
      <c r="AI471" s="54"/>
      <c r="AJ471" s="54"/>
    </row>
    <row r="472" spans="1:36" ht="12" customHeight="1">
      <c r="A472" s="54"/>
      <c r="B472" s="135" t="s">
        <v>954</v>
      </c>
      <c r="C472" s="136"/>
      <c r="D472" s="235">
        <v>0</v>
      </c>
      <c r="E472" s="134"/>
      <c r="F472" s="137"/>
      <c r="G472" s="134"/>
      <c r="H472" s="134"/>
      <c r="I472" s="134"/>
      <c r="J472" s="134"/>
      <c r="K472" s="134"/>
      <c r="L472" s="134"/>
      <c r="M472" s="134"/>
      <c r="N472" s="134"/>
      <c r="O472" s="292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  <c r="AG472" s="54"/>
      <c r="AH472" s="54"/>
      <c r="AI472" s="54"/>
      <c r="AJ472" s="54"/>
    </row>
    <row r="473" spans="1:36" ht="12" customHeight="1">
      <c r="A473" s="54"/>
      <c r="B473" s="135" t="s">
        <v>955</v>
      </c>
      <c r="C473" s="136"/>
      <c r="D473" s="235">
        <v>0</v>
      </c>
      <c r="E473" s="134"/>
      <c r="F473" s="137"/>
      <c r="G473" s="134"/>
      <c r="H473" s="134"/>
      <c r="I473" s="134"/>
      <c r="J473" s="134"/>
      <c r="K473" s="134"/>
      <c r="L473" s="134"/>
      <c r="M473" s="134"/>
      <c r="N473" s="134"/>
      <c r="O473" s="292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  <c r="AG473" s="54"/>
      <c r="AH473" s="54"/>
      <c r="AI473" s="54"/>
      <c r="AJ473" s="54"/>
    </row>
    <row r="474" spans="1:36" ht="12" customHeight="1">
      <c r="A474" s="54"/>
      <c r="B474" s="135" t="s">
        <v>956</v>
      </c>
      <c r="C474" s="136"/>
      <c r="D474" s="138">
        <v>620138057.53999996</v>
      </c>
      <c r="E474" s="134"/>
      <c r="F474" s="137"/>
      <c r="G474" s="134"/>
      <c r="H474" s="134"/>
      <c r="I474" s="134"/>
      <c r="J474" s="134"/>
      <c r="K474" s="134"/>
      <c r="L474" s="134"/>
      <c r="M474" s="134"/>
      <c r="N474" s="134"/>
      <c r="O474" s="292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  <c r="AG474" s="54"/>
      <c r="AH474" s="54"/>
      <c r="AI474" s="54"/>
      <c r="AJ474" s="54"/>
    </row>
    <row r="475" spans="1:36" ht="12" customHeight="1">
      <c r="A475" s="54"/>
      <c r="B475" s="135" t="s">
        <v>957</v>
      </c>
      <c r="C475" s="136"/>
      <c r="D475" s="138">
        <v>2777791632.0799994</v>
      </c>
      <c r="E475" s="134"/>
      <c r="F475" s="137"/>
      <c r="G475" s="134"/>
      <c r="H475" s="134"/>
      <c r="I475" s="134"/>
      <c r="J475" s="134"/>
      <c r="K475" s="134"/>
      <c r="L475" s="134"/>
      <c r="M475" s="134"/>
      <c r="N475" s="134"/>
      <c r="O475" s="292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  <c r="AG475" s="54"/>
      <c r="AH475" s="54"/>
      <c r="AI475" s="54"/>
      <c r="AJ475" s="54"/>
    </row>
    <row r="476" spans="1:36" ht="12" customHeight="1">
      <c r="A476" s="54"/>
      <c r="B476" s="135" t="s">
        <v>958</v>
      </c>
      <c r="C476" s="136"/>
      <c r="D476" s="138">
        <v>3397929689.6199994</v>
      </c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292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  <c r="AG476" s="54"/>
      <c r="AH476" s="54"/>
      <c r="AI476" s="54"/>
      <c r="AJ476" s="54"/>
    </row>
    <row r="477" spans="1:36" ht="12" customHeight="1">
      <c r="A477" s="54"/>
      <c r="B477" s="135"/>
      <c r="C477" s="118"/>
      <c r="D477" s="138"/>
      <c r="E477" s="134"/>
      <c r="F477" s="139" t="s">
        <v>1161</v>
      </c>
      <c r="G477" s="134"/>
      <c r="H477" s="134"/>
      <c r="I477" s="134"/>
      <c r="J477" s="134"/>
      <c r="K477" s="134"/>
      <c r="L477" s="134"/>
      <c r="M477" s="134"/>
      <c r="N477" s="134"/>
      <c r="O477" s="292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  <c r="AG477" s="54"/>
      <c r="AH477" s="54"/>
      <c r="AI477" s="54"/>
      <c r="AJ477" s="54"/>
    </row>
    <row r="478" spans="1:36" ht="12" customHeight="1">
      <c r="A478" s="54"/>
      <c r="B478" s="135" t="s">
        <v>1246</v>
      </c>
      <c r="C478" s="118"/>
      <c r="D478" s="140">
        <v>0.19989224640665218</v>
      </c>
      <c r="E478" s="134"/>
      <c r="F478" s="141" t="s">
        <v>959</v>
      </c>
      <c r="G478" s="134"/>
      <c r="H478" s="134"/>
      <c r="I478" s="134"/>
      <c r="J478" s="134"/>
      <c r="K478" s="134"/>
      <c r="L478" s="134"/>
      <c r="M478" s="134"/>
      <c r="N478" s="134"/>
      <c r="O478" s="292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  <c r="AG478" s="54"/>
      <c r="AH478" s="54"/>
      <c r="AI478" s="54"/>
      <c r="AJ478" s="54"/>
    </row>
    <row r="479" spans="1:36" ht="12" customHeight="1">
      <c r="A479" s="66"/>
      <c r="B479" s="142"/>
      <c r="C479" s="85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292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  <c r="AG479" s="54"/>
      <c r="AH479" s="54"/>
      <c r="AI479" s="54"/>
      <c r="AJ479" s="54"/>
    </row>
    <row r="480" spans="1:36" ht="12" customHeight="1">
      <c r="A480" s="66"/>
      <c r="B480" s="142"/>
      <c r="C480" s="85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292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  <c r="AG480" s="54"/>
      <c r="AH480" s="54"/>
      <c r="AI480" s="54"/>
      <c r="AJ480" s="54"/>
    </row>
    <row r="481" spans="1:36" ht="12" customHeight="1" thickBot="1">
      <c r="A481" s="66"/>
      <c r="B481" s="142"/>
      <c r="C481" s="85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292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  <c r="AG481" s="54"/>
      <c r="AH481" s="54"/>
      <c r="AI481" s="54"/>
      <c r="AJ481" s="54"/>
    </row>
    <row r="482" spans="1:36" ht="12" customHeight="1" thickBot="1">
      <c r="A482" s="143" t="s">
        <v>960</v>
      </c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293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  <c r="AG482" s="54"/>
      <c r="AH482" s="54"/>
      <c r="AI482" s="54"/>
      <c r="AJ482" s="54"/>
    </row>
    <row r="483" spans="1:36" ht="12" customHeight="1" thickBot="1">
      <c r="A483" s="66"/>
      <c r="B483" s="145" t="s">
        <v>961</v>
      </c>
      <c r="C483" s="146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292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  <c r="AG483" s="54"/>
      <c r="AH483" s="54"/>
      <c r="AI483" s="54"/>
      <c r="AJ483" s="54"/>
    </row>
    <row r="484" spans="1:36" ht="12" customHeight="1">
      <c r="A484" s="66"/>
      <c r="B484" s="147"/>
      <c r="C484" s="85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292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  <c r="AG484" s="54"/>
      <c r="AH484" s="54"/>
      <c r="AI484" s="54"/>
      <c r="AJ484" s="54"/>
    </row>
    <row r="485" spans="1:36" ht="12" customHeight="1">
      <c r="A485" s="66"/>
      <c r="B485" s="148"/>
      <c r="C485" s="136"/>
      <c r="D485" s="134">
        <v>620138057.53999996</v>
      </c>
      <c r="E485" s="149" t="s">
        <v>962</v>
      </c>
      <c r="F485" s="134"/>
      <c r="G485" s="149"/>
      <c r="H485" s="149"/>
      <c r="I485" s="149"/>
      <c r="J485" s="149"/>
      <c r="K485" s="149"/>
      <c r="L485" s="134"/>
      <c r="M485" s="134"/>
      <c r="N485" s="134"/>
      <c r="O485" s="292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  <c r="AG485" s="54"/>
      <c r="AH485" s="54"/>
      <c r="AI485" s="54"/>
      <c r="AJ485" s="54"/>
    </row>
    <row r="486" spans="1:36" ht="12" customHeight="1">
      <c r="A486" s="66"/>
      <c r="B486" s="148"/>
      <c r="C486" s="118"/>
      <c r="D486" s="134"/>
      <c r="E486" s="149"/>
      <c r="F486" s="134"/>
      <c r="G486" s="149"/>
      <c r="H486" s="149"/>
      <c r="I486" s="149"/>
      <c r="J486" s="149"/>
      <c r="K486" s="149"/>
      <c r="L486" s="134"/>
      <c r="M486" s="134"/>
      <c r="N486" s="134"/>
      <c r="O486" s="292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  <c r="AG486" s="54"/>
      <c r="AH486" s="54"/>
      <c r="AI486" s="54"/>
      <c r="AJ486" s="54"/>
    </row>
    <row r="487" spans="1:36" ht="12" customHeight="1">
      <c r="A487" s="66"/>
      <c r="B487" s="148"/>
      <c r="C487" s="136"/>
      <c r="D487" s="134">
        <v>0</v>
      </c>
      <c r="E487" s="149" t="s">
        <v>963</v>
      </c>
      <c r="F487" s="134"/>
      <c r="G487" s="149"/>
      <c r="H487" s="149"/>
      <c r="I487" s="149"/>
      <c r="J487" s="149"/>
      <c r="K487" s="149"/>
      <c r="L487" s="134"/>
      <c r="M487" s="134"/>
      <c r="N487" s="134"/>
      <c r="O487" s="292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  <c r="AG487" s="54"/>
      <c r="AH487" s="54"/>
      <c r="AI487" s="54"/>
      <c r="AJ487" s="54"/>
    </row>
    <row r="488" spans="1:36" ht="12" customHeight="1">
      <c r="A488" s="66"/>
      <c r="B488" s="148"/>
      <c r="C488" s="118"/>
      <c r="D488" s="134"/>
      <c r="E488" s="149"/>
      <c r="F488" s="134"/>
      <c r="G488" s="149"/>
      <c r="H488" s="149"/>
      <c r="I488" s="149"/>
      <c r="J488" s="149"/>
      <c r="K488" s="149"/>
      <c r="L488" s="134"/>
      <c r="M488" s="134"/>
      <c r="N488" s="134"/>
      <c r="O488" s="292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  <c r="AG488" s="54"/>
      <c r="AH488" s="54"/>
      <c r="AI488" s="54"/>
      <c r="AJ488" s="54"/>
    </row>
    <row r="489" spans="1:36" ht="12" customHeight="1">
      <c r="A489" s="54"/>
      <c r="B489" s="148"/>
      <c r="C489" s="136"/>
      <c r="D489" s="134">
        <v>0</v>
      </c>
      <c r="E489" s="149" t="s">
        <v>964</v>
      </c>
      <c r="F489" s="134"/>
      <c r="G489" s="149"/>
      <c r="H489" s="149"/>
      <c r="I489" s="149"/>
      <c r="J489" s="149"/>
      <c r="K489" s="149"/>
      <c r="L489" s="134"/>
      <c r="M489" s="134"/>
      <c r="N489" s="134"/>
      <c r="O489" s="292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  <c r="AG489" s="54"/>
      <c r="AH489" s="54"/>
      <c r="AI489" s="54"/>
      <c r="AJ489" s="54"/>
    </row>
    <row r="490" spans="1:36" ht="12" customHeight="1">
      <c r="A490" s="54"/>
      <c r="B490" s="142"/>
      <c r="C490" s="85"/>
      <c r="D490" s="134"/>
      <c r="E490" s="134"/>
      <c r="F490" s="149"/>
      <c r="G490" s="149"/>
      <c r="H490" s="149"/>
      <c r="I490" s="149"/>
      <c r="J490" s="149"/>
      <c r="K490" s="149"/>
      <c r="L490" s="134"/>
      <c r="M490" s="134"/>
      <c r="N490" s="134"/>
      <c r="O490" s="292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  <c r="AG490" s="54"/>
      <c r="AH490" s="54"/>
      <c r="AI490" s="54"/>
      <c r="AJ490" s="54"/>
    </row>
    <row r="491" spans="1:36" ht="12" customHeight="1" thickBot="1">
      <c r="A491" s="66"/>
      <c r="B491" s="142"/>
      <c r="C491" s="85"/>
      <c r="D491" s="134"/>
      <c r="E491" s="134"/>
      <c r="F491" s="134"/>
      <c r="G491" s="134"/>
      <c r="H491" s="134"/>
      <c r="I491" s="134"/>
      <c r="J491" s="134"/>
      <c r="K491" s="134"/>
      <c r="L491" s="134"/>
      <c r="M491" s="134"/>
      <c r="N491" s="134"/>
      <c r="O491" s="292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  <c r="AG491" s="54"/>
      <c r="AH491" s="54"/>
      <c r="AI491" s="54"/>
      <c r="AJ491" s="54"/>
    </row>
    <row r="492" spans="1:36" ht="12" customHeight="1" thickBot="1">
      <c r="A492" s="66"/>
      <c r="B492" s="150" t="s">
        <v>965</v>
      </c>
      <c r="C492" s="151"/>
      <c r="D492" s="134"/>
      <c r="E492" s="134"/>
      <c r="F492" s="134"/>
      <c r="G492" s="134"/>
      <c r="H492" s="134"/>
      <c r="I492" s="134"/>
      <c r="J492" s="134"/>
      <c r="K492" s="134"/>
      <c r="L492" s="134"/>
      <c r="M492" s="134"/>
      <c r="N492" s="134"/>
      <c r="O492" s="292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  <c r="AG492" s="54"/>
      <c r="AH492" s="54"/>
      <c r="AI492" s="54"/>
      <c r="AJ492" s="54"/>
    </row>
    <row r="493" spans="1:36" ht="12" customHeight="1">
      <c r="A493" s="66"/>
      <c r="B493" s="142"/>
      <c r="C493" s="85"/>
      <c r="D493" s="134"/>
      <c r="E493" s="134"/>
      <c r="F493" s="134"/>
      <c r="G493" s="134"/>
      <c r="H493" s="134"/>
      <c r="I493" s="134"/>
      <c r="J493" s="134"/>
      <c r="K493" s="134"/>
      <c r="L493" s="134"/>
      <c r="M493" s="134"/>
      <c r="N493" s="134"/>
      <c r="O493" s="292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  <c r="AG493" s="54"/>
      <c r="AH493" s="54"/>
      <c r="AI493" s="54"/>
      <c r="AJ493" s="54"/>
    </row>
    <row r="494" spans="1:36" ht="12" customHeight="1">
      <c r="A494" s="66"/>
      <c r="B494" s="152" t="s">
        <v>966</v>
      </c>
      <c r="C494" s="136"/>
      <c r="D494" s="134">
        <v>2389173501.8499994</v>
      </c>
      <c r="E494" s="134">
        <v>406663172.43000007</v>
      </c>
      <c r="F494" s="134">
        <v>220228067.08999994</v>
      </c>
      <c r="G494" s="134">
        <v>243026672.34999999</v>
      </c>
      <c r="H494" s="134">
        <v>271115535.32000005</v>
      </c>
      <c r="I494" s="134">
        <v>259174368.51999959</v>
      </c>
      <c r="J494" s="134">
        <v>1479861987.0200005</v>
      </c>
      <c r="K494" s="134">
        <v>-225370.57000000004</v>
      </c>
      <c r="L494" s="134">
        <v>5129928400.3800001</v>
      </c>
      <c r="M494" s="134">
        <v>10398946334.389994</v>
      </c>
      <c r="N494" s="134">
        <v>-1825329899.0800002</v>
      </c>
      <c r="O494" s="134">
        <v>8573616435.3100004</v>
      </c>
      <c r="P494" s="54"/>
      <c r="Q494" s="54"/>
      <c r="R494" s="89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</row>
    <row r="495" spans="1:36" ht="12" customHeight="1">
      <c r="A495" s="54"/>
      <c r="B495" s="152"/>
      <c r="C495" s="118"/>
      <c r="D495" s="134"/>
      <c r="E495" s="134"/>
      <c r="F495" s="134"/>
      <c r="G495" s="134"/>
      <c r="H495" s="134"/>
      <c r="I495" s="134"/>
      <c r="J495" s="134"/>
      <c r="K495" s="134"/>
      <c r="L495" s="134"/>
      <c r="M495" s="134"/>
      <c r="N495" s="134"/>
      <c r="O495" s="292"/>
      <c r="P495" s="54"/>
      <c r="Q495" s="54"/>
      <c r="R495" s="89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</row>
    <row r="496" spans="1:36" ht="12" customHeight="1">
      <c r="A496" s="54"/>
      <c r="B496" s="152" t="s">
        <v>967</v>
      </c>
      <c r="C496" s="136"/>
      <c r="D496" s="134">
        <v>3087332251.7269998</v>
      </c>
      <c r="E496" s="134">
        <v>291475085.54900002</v>
      </c>
      <c r="F496" s="134">
        <v>38603975.540000007</v>
      </c>
      <c r="G496" s="134">
        <v>15135148.109999998</v>
      </c>
      <c r="H496" s="134">
        <v>242105062.96000001</v>
      </c>
      <c r="I496" s="134">
        <v>259224808.33000004</v>
      </c>
      <c r="J496" s="134">
        <v>86968078.320000008</v>
      </c>
      <c r="K496" s="134">
        <v>283637.29000000004</v>
      </c>
      <c r="L496" s="134">
        <v>561226009.58999991</v>
      </c>
      <c r="M496" s="134">
        <v>4582354057.4159994</v>
      </c>
      <c r="N496" s="134">
        <v>-1833080188.9200001</v>
      </c>
      <c r="O496" s="134">
        <v>2749273868.4959998</v>
      </c>
      <c r="P496" s="54"/>
      <c r="Q496" s="54"/>
      <c r="R496" s="89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  <c r="AG496" s="54"/>
      <c r="AH496" s="54"/>
      <c r="AI496" s="54"/>
      <c r="AJ496" s="54"/>
    </row>
    <row r="497" spans="1:36" ht="12" customHeight="1">
      <c r="A497" s="54"/>
      <c r="B497" s="153"/>
      <c r="C497" s="118"/>
      <c r="D497" s="134"/>
      <c r="E497" s="134"/>
      <c r="F497" s="134"/>
      <c r="G497" s="134"/>
      <c r="H497" s="134"/>
      <c r="I497" s="134"/>
      <c r="J497" s="134"/>
      <c r="K497" s="134"/>
      <c r="L497" s="134"/>
      <c r="M497" s="134"/>
      <c r="N497" s="134"/>
      <c r="O497" s="292"/>
      <c r="P497" s="54"/>
      <c r="Q497" s="54"/>
      <c r="R497" s="89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  <c r="AG497" s="54"/>
      <c r="AH497" s="54"/>
      <c r="AI497" s="54"/>
      <c r="AJ497" s="54"/>
    </row>
    <row r="498" spans="1:36" ht="12" customHeight="1">
      <c r="A498" s="54"/>
      <c r="B498" s="152" t="s">
        <v>968</v>
      </c>
      <c r="C498" s="136"/>
      <c r="D498" s="134">
        <v>-698158749.26000047</v>
      </c>
      <c r="E498" s="134">
        <v>115188087.29699998</v>
      </c>
      <c r="F498" s="134">
        <v>181624093.19</v>
      </c>
      <c r="G498" s="134">
        <v>227891523.65999997</v>
      </c>
      <c r="H498" s="134">
        <v>29010471.929999992</v>
      </c>
      <c r="I498" s="134">
        <v>-50439.809999999823</v>
      </c>
      <c r="J498" s="134">
        <v>1392893909.6300001</v>
      </c>
      <c r="K498" s="134">
        <v>-509007.85999999987</v>
      </c>
      <c r="L498" s="134">
        <v>4568702391.0600004</v>
      </c>
      <c r="M498" s="134">
        <v>5816592279.8369999</v>
      </c>
      <c r="N498" s="134">
        <v>7750289.8399999999</v>
      </c>
      <c r="O498" s="134">
        <v>5824342569.677</v>
      </c>
      <c r="P498" s="54"/>
      <c r="Q498" s="54"/>
      <c r="R498" s="89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  <c r="AG498" s="54"/>
      <c r="AH498" s="54"/>
      <c r="AI498" s="54"/>
      <c r="AJ498" s="54"/>
    </row>
    <row r="499" spans="1:36" ht="12" customHeight="1">
      <c r="A499" s="54"/>
      <c r="B499" s="152"/>
      <c r="C499" s="118"/>
      <c r="D499" s="134"/>
      <c r="E499" s="134"/>
      <c r="F499" s="134"/>
      <c r="G499" s="134"/>
      <c r="H499" s="134"/>
      <c r="I499" s="134"/>
      <c r="J499" s="134"/>
      <c r="K499" s="134"/>
      <c r="L499" s="134"/>
      <c r="M499" s="134"/>
      <c r="N499" s="134"/>
      <c r="O499" s="292"/>
      <c r="P499" s="54"/>
      <c r="Q499" s="54"/>
      <c r="R499" s="89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  <c r="AG499" s="54"/>
      <c r="AH499" s="54"/>
      <c r="AI499" s="54"/>
      <c r="AJ499" s="54"/>
    </row>
    <row r="500" spans="1:36" ht="12" customHeight="1">
      <c r="A500" s="54"/>
      <c r="B500" s="154" t="s">
        <v>969</v>
      </c>
      <c r="C500" s="155"/>
      <c r="D500" s="134">
        <v>-0.61699962615966797</v>
      </c>
      <c r="E500" s="134">
        <v>-0.41599994897842407</v>
      </c>
      <c r="F500" s="134">
        <v>-1.6400000751018524</v>
      </c>
      <c r="G500" s="134">
        <v>0.58000004291534424</v>
      </c>
      <c r="H500" s="134">
        <v>0.43000006675720215</v>
      </c>
      <c r="I500" s="134">
        <v>-4.4703483581542969E-7</v>
      </c>
      <c r="J500" s="134">
        <v>-0.92999958992004395</v>
      </c>
      <c r="K500" s="134">
        <v>0</v>
      </c>
      <c r="L500" s="134">
        <v>-0.27000045776367188</v>
      </c>
      <c r="M500" s="134">
        <v>-2.8630046844482422</v>
      </c>
      <c r="N500" s="134">
        <v>0</v>
      </c>
      <c r="O500" s="134">
        <v>-2.8629999160766602</v>
      </c>
      <c r="P500" s="54"/>
      <c r="Q500" s="54"/>
      <c r="R500" s="89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  <c r="AG500" s="54"/>
      <c r="AH500" s="54"/>
      <c r="AI500" s="54"/>
      <c r="AJ500" s="54"/>
    </row>
    <row r="501" spans="1:36" ht="12" customHeight="1" thickBot="1">
      <c r="A501" s="54"/>
      <c r="B501" s="142"/>
      <c r="C501" s="85"/>
      <c r="D501" s="134"/>
      <c r="E501" s="134"/>
      <c r="F501" s="134"/>
      <c r="G501" s="134"/>
      <c r="H501" s="134"/>
      <c r="I501" s="134"/>
      <c r="J501" s="134"/>
      <c r="K501" s="134"/>
      <c r="L501" s="134"/>
      <c r="M501" s="134"/>
      <c r="N501" s="134"/>
      <c r="O501" s="292"/>
      <c r="P501" s="54"/>
      <c r="Q501" s="119"/>
      <c r="R501" s="89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  <c r="AG501" s="54"/>
      <c r="AH501" s="54"/>
      <c r="AI501" s="54"/>
      <c r="AJ501" s="54"/>
    </row>
    <row r="502" spans="1:36" ht="12" customHeight="1">
      <c r="A502" s="54"/>
      <c r="B502" s="156" t="s">
        <v>970</v>
      </c>
      <c r="C502" s="157"/>
      <c r="D502" s="134">
        <v>1.1329998970031738</v>
      </c>
      <c r="E502" s="134">
        <v>-0.44599980115890503</v>
      </c>
      <c r="F502" s="134">
        <v>-1.9399999529123306</v>
      </c>
      <c r="G502" s="134">
        <v>0.58100001513957977</v>
      </c>
      <c r="H502" s="134">
        <v>0.43000006675720215</v>
      </c>
      <c r="I502" s="134">
        <v>-4.4942134991288185E-7</v>
      </c>
      <c r="J502" s="134">
        <v>-0.9299997091293335</v>
      </c>
      <c r="K502" s="134">
        <v>0</v>
      </c>
      <c r="L502" s="134">
        <v>-0.30000004172325134</v>
      </c>
      <c r="M502" s="134">
        <v>-1.4720039367675781</v>
      </c>
      <c r="N502" s="134">
        <v>0</v>
      </c>
      <c r="O502" s="134">
        <v>-1.4719967842102051</v>
      </c>
      <c r="P502" s="54"/>
      <c r="Q502" s="119"/>
      <c r="R502" s="89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  <c r="AG502" s="54"/>
      <c r="AH502" s="54"/>
      <c r="AI502" s="54"/>
      <c r="AJ502" s="54"/>
    </row>
    <row r="503" spans="1:36" ht="12" customHeight="1">
      <c r="A503" s="54"/>
      <c r="B503" s="158"/>
      <c r="C503" s="159"/>
      <c r="D503" s="134"/>
      <c r="E503" s="134"/>
      <c r="F503" s="134"/>
      <c r="G503" s="134"/>
      <c r="H503" s="134"/>
      <c r="I503" s="134"/>
      <c r="J503" s="134"/>
      <c r="K503" s="134"/>
      <c r="L503" s="134"/>
      <c r="M503" s="134"/>
      <c r="N503" s="134"/>
      <c r="O503" s="292"/>
      <c r="P503" s="54"/>
      <c r="Q503" s="89"/>
      <c r="R503" s="89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  <c r="AG503" s="54"/>
      <c r="AH503" s="54"/>
      <c r="AI503" s="54"/>
      <c r="AJ503" s="54"/>
    </row>
    <row r="504" spans="1:36" ht="12" customHeight="1">
      <c r="A504" s="54"/>
      <c r="B504" s="54" t="s">
        <v>971</v>
      </c>
      <c r="C504" s="5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5"/>
      <c r="P504" s="54"/>
      <c r="Q504" s="89"/>
      <c r="R504" s="89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  <c r="AG504" s="54"/>
      <c r="AH504" s="54"/>
      <c r="AI504" s="54"/>
      <c r="AJ504" s="54"/>
    </row>
    <row r="505" spans="1:36" ht="12" customHeight="1">
      <c r="A505" s="54"/>
      <c r="B505" s="142"/>
      <c r="C505" s="85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54"/>
      <c r="Q505" s="89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  <c r="AG505" s="54"/>
      <c r="AH505" s="54"/>
      <c r="AI505" s="54"/>
      <c r="AJ505" s="54"/>
    </row>
    <row r="506" spans="1:36" ht="12" customHeight="1">
      <c r="A506" s="54"/>
      <c r="B506" s="142"/>
      <c r="C506" s="85"/>
      <c r="D506" s="294"/>
      <c r="E506" s="294"/>
      <c r="F506" s="294"/>
      <c r="G506" s="294"/>
      <c r="H506" s="294"/>
      <c r="I506" s="294"/>
      <c r="J506" s="294"/>
      <c r="K506" s="294"/>
      <c r="L506" s="294"/>
      <c r="M506" s="294"/>
      <c r="N506" s="294"/>
      <c r="O506" s="295"/>
      <c r="P506" s="54"/>
      <c r="Q506" s="89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  <c r="AG506" s="54"/>
      <c r="AH506" s="54"/>
      <c r="AI506" s="54"/>
      <c r="AJ506" s="54"/>
    </row>
    <row r="507" spans="1:36" ht="12" customHeight="1">
      <c r="A507" s="54"/>
      <c r="B507" s="142"/>
      <c r="C507" s="85"/>
      <c r="D507" s="294"/>
      <c r="E507" s="294"/>
      <c r="F507" s="294"/>
      <c r="G507" s="294"/>
      <c r="H507" s="294"/>
      <c r="I507" s="294"/>
      <c r="J507" s="294"/>
      <c r="K507" s="294"/>
      <c r="L507" s="294"/>
      <c r="M507" s="294"/>
      <c r="N507" s="294"/>
      <c r="O507" s="294"/>
      <c r="P507" s="54"/>
      <c r="Q507" s="89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  <c r="AG507" s="54"/>
      <c r="AH507" s="54"/>
      <c r="AI507" s="54"/>
      <c r="AJ507" s="54"/>
    </row>
    <row r="508" spans="1:36" ht="12" customHeight="1">
      <c r="A508" s="54"/>
      <c r="B508" s="142"/>
      <c r="C508" s="85"/>
      <c r="D508" s="294"/>
      <c r="E508" s="294"/>
      <c r="F508" s="294"/>
      <c r="G508" s="294"/>
      <c r="H508" s="294"/>
      <c r="I508" s="294"/>
      <c r="J508" s="294"/>
      <c r="K508" s="294"/>
      <c r="L508" s="294"/>
      <c r="M508" s="294"/>
      <c r="N508" s="294"/>
      <c r="O508" s="295"/>
      <c r="P508" s="54"/>
      <c r="Q508" s="89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  <c r="AG508" s="54"/>
      <c r="AH508" s="54"/>
      <c r="AI508" s="54"/>
      <c r="AJ508" s="54"/>
    </row>
    <row r="509" spans="1:36" ht="12" customHeight="1">
      <c r="A509" s="54"/>
      <c r="B509" s="142"/>
      <c r="C509" s="85"/>
      <c r="D509" s="294"/>
      <c r="E509" s="294"/>
      <c r="F509" s="294"/>
      <c r="G509" s="294"/>
      <c r="H509" s="294"/>
      <c r="I509" s="294"/>
      <c r="J509" s="294"/>
      <c r="K509" s="294"/>
      <c r="L509" s="294"/>
      <c r="M509" s="294"/>
      <c r="N509" s="294"/>
      <c r="O509" s="294"/>
      <c r="P509" s="54"/>
      <c r="Q509" s="89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  <c r="AG509" s="54"/>
      <c r="AH509" s="54"/>
      <c r="AI509" s="54"/>
      <c r="AJ509" s="54"/>
    </row>
    <row r="510" spans="1:36" ht="12" customHeight="1">
      <c r="A510" s="54"/>
      <c r="B510" s="142"/>
      <c r="C510" s="85"/>
      <c r="D510" s="294"/>
      <c r="E510" s="294"/>
      <c r="F510" s="294"/>
      <c r="G510" s="294"/>
      <c r="H510" s="294"/>
      <c r="I510" s="294"/>
      <c r="J510" s="294"/>
      <c r="K510" s="294"/>
      <c r="L510" s="294"/>
      <c r="M510" s="294"/>
      <c r="N510" s="294"/>
      <c r="O510" s="295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  <c r="AG510" s="54"/>
      <c r="AH510" s="54"/>
      <c r="AI510" s="54"/>
      <c r="AJ510" s="54"/>
    </row>
    <row r="511" spans="1:36" ht="12" customHeight="1">
      <c r="A511" s="54"/>
      <c r="B511" s="54"/>
      <c r="C511" s="54"/>
      <c r="D511" s="294"/>
      <c r="E511" s="294"/>
      <c r="F511" s="294"/>
      <c r="G511" s="294"/>
      <c r="H511" s="294"/>
      <c r="I511" s="294"/>
      <c r="J511" s="294"/>
      <c r="K511" s="294"/>
      <c r="L511" s="294"/>
      <c r="M511" s="294"/>
      <c r="N511" s="294"/>
      <c r="O511" s="29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  <c r="AG511" s="54"/>
      <c r="AH511" s="54"/>
      <c r="AI511" s="54"/>
      <c r="AJ511" s="54"/>
    </row>
    <row r="512" spans="1:36" ht="12" customHeight="1">
      <c r="A512" s="54"/>
      <c r="B512" s="54"/>
      <c r="C512" s="54"/>
      <c r="D512" s="294"/>
      <c r="E512" s="294"/>
      <c r="F512" s="294"/>
      <c r="G512" s="294"/>
      <c r="H512" s="294"/>
      <c r="I512" s="294"/>
      <c r="J512" s="294"/>
      <c r="K512" s="294"/>
      <c r="L512" s="294"/>
      <c r="M512" s="294"/>
      <c r="N512" s="294"/>
      <c r="O512" s="295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  <c r="AG512" s="54"/>
      <c r="AH512" s="54"/>
      <c r="AI512" s="54"/>
      <c r="AJ512" s="54"/>
    </row>
    <row r="513" spans="1:36" ht="12" customHeight="1">
      <c r="A513" s="54"/>
      <c r="B513" s="54"/>
      <c r="C513" s="54"/>
      <c r="D513" s="294"/>
      <c r="E513" s="294"/>
      <c r="F513" s="294"/>
      <c r="G513" s="294"/>
      <c r="H513" s="294"/>
      <c r="I513" s="294"/>
      <c r="J513" s="294"/>
      <c r="K513" s="294"/>
      <c r="L513" s="294"/>
      <c r="M513" s="294"/>
      <c r="N513" s="294"/>
      <c r="O513" s="29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  <c r="AG513" s="54"/>
      <c r="AH513" s="54"/>
      <c r="AI513" s="54"/>
      <c r="AJ513" s="54"/>
    </row>
    <row r="514" spans="1:36" ht="12" customHeight="1">
      <c r="A514" s="54"/>
      <c r="B514" s="54"/>
      <c r="C514" s="54"/>
      <c r="D514" s="294"/>
      <c r="E514" s="294"/>
      <c r="F514" s="294"/>
      <c r="G514" s="294"/>
      <c r="H514" s="294"/>
      <c r="I514" s="294"/>
      <c r="J514" s="294"/>
      <c r="K514" s="294"/>
      <c r="L514" s="294"/>
      <c r="M514" s="294"/>
      <c r="N514" s="294"/>
      <c r="O514" s="295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  <c r="AG514" s="54"/>
      <c r="AH514" s="54"/>
      <c r="AI514" s="54"/>
      <c r="AJ514" s="54"/>
    </row>
    <row r="515" spans="1:36" ht="12" customHeight="1">
      <c r="A515" s="54"/>
      <c r="B515" s="54"/>
      <c r="C515" s="54"/>
      <c r="D515" s="294"/>
      <c r="E515" s="294"/>
      <c r="F515" s="294"/>
      <c r="G515" s="294"/>
      <c r="H515" s="294"/>
      <c r="I515" s="294"/>
      <c r="J515" s="294"/>
      <c r="K515" s="294"/>
      <c r="L515" s="294"/>
      <c r="M515" s="294"/>
      <c r="N515" s="294"/>
      <c r="O515" s="295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  <c r="AG515" s="54"/>
      <c r="AH515" s="54"/>
      <c r="AI515" s="54"/>
      <c r="AJ515" s="54"/>
    </row>
    <row r="516" spans="1:36" ht="12" customHeight="1">
      <c r="A516" s="54"/>
      <c r="B516" s="54"/>
      <c r="C516" s="54"/>
      <c r="D516" s="294"/>
      <c r="E516" s="294"/>
      <c r="F516" s="294"/>
      <c r="G516" s="294"/>
      <c r="H516" s="294"/>
      <c r="I516" s="294"/>
      <c r="J516" s="294"/>
      <c r="K516" s="294"/>
      <c r="L516" s="294"/>
      <c r="M516" s="294"/>
      <c r="N516" s="294"/>
      <c r="O516" s="295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  <c r="AG516" s="54"/>
      <c r="AH516" s="54"/>
      <c r="AI516" s="54"/>
      <c r="AJ516" s="54"/>
    </row>
    <row r="517" spans="1:36" ht="12" customHeight="1">
      <c r="A517" s="54"/>
      <c r="B517" s="54"/>
      <c r="C517" s="54"/>
      <c r="D517" s="294"/>
      <c r="E517" s="294"/>
      <c r="F517" s="294"/>
      <c r="G517" s="294"/>
      <c r="H517" s="294"/>
      <c r="I517" s="294"/>
      <c r="J517" s="294"/>
      <c r="K517" s="294"/>
      <c r="L517" s="294"/>
      <c r="M517" s="294"/>
      <c r="N517" s="294"/>
      <c r="O517" s="295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  <c r="AG517" s="54"/>
      <c r="AH517" s="54"/>
      <c r="AI517" s="54"/>
      <c r="AJ517" s="54"/>
    </row>
    <row r="518" spans="1:36" ht="12" customHeight="1">
      <c r="A518" s="54"/>
      <c r="B518" s="54"/>
      <c r="C518" s="54"/>
      <c r="D518" s="294"/>
      <c r="E518" s="294"/>
      <c r="F518" s="294"/>
      <c r="G518" s="294"/>
      <c r="H518" s="294"/>
      <c r="I518" s="294"/>
      <c r="J518" s="294"/>
      <c r="K518" s="294"/>
      <c r="L518" s="294"/>
      <c r="M518" s="294"/>
      <c r="N518" s="294"/>
      <c r="O518" s="295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  <c r="AG518" s="54"/>
      <c r="AH518" s="54"/>
      <c r="AI518" s="54"/>
      <c r="AJ518" s="54"/>
    </row>
    <row r="519" spans="1:36" ht="12" customHeight="1">
      <c r="A519" s="54"/>
      <c r="B519" s="54"/>
      <c r="C519" s="54"/>
      <c r="D519" s="294"/>
      <c r="E519" s="294"/>
      <c r="F519" s="294"/>
      <c r="G519" s="294"/>
      <c r="H519" s="294"/>
      <c r="I519" s="294"/>
      <c r="J519" s="294"/>
      <c r="K519" s="294"/>
      <c r="L519" s="294"/>
      <c r="M519" s="294"/>
      <c r="N519" s="294"/>
      <c r="O519" s="295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  <c r="AG519" s="54"/>
      <c r="AH519" s="54"/>
      <c r="AI519" s="54"/>
      <c r="AJ519" s="54"/>
    </row>
    <row r="520" spans="1:36" ht="12" customHeight="1">
      <c r="A520" s="54"/>
      <c r="B520" s="54"/>
      <c r="C520" s="54"/>
      <c r="D520" s="294"/>
      <c r="E520" s="294"/>
      <c r="F520" s="294"/>
      <c r="G520" s="294"/>
      <c r="H520" s="294"/>
      <c r="I520" s="294"/>
      <c r="J520" s="294"/>
      <c r="K520" s="294"/>
      <c r="L520" s="294"/>
      <c r="M520" s="294"/>
      <c r="N520" s="294"/>
      <c r="O520" s="295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  <c r="AG520" s="54"/>
      <c r="AH520" s="54"/>
      <c r="AI520" s="54"/>
      <c r="AJ520" s="54"/>
    </row>
    <row r="521" spans="1:36" ht="12" customHeight="1">
      <c r="A521" s="54"/>
      <c r="B521" s="54"/>
      <c r="C521" s="54"/>
      <c r="D521" s="294"/>
      <c r="E521" s="294"/>
      <c r="F521" s="294"/>
      <c r="G521" s="294"/>
      <c r="H521" s="294"/>
      <c r="I521" s="294"/>
      <c r="J521" s="294"/>
      <c r="K521" s="294"/>
      <c r="L521" s="294"/>
      <c r="M521" s="294"/>
      <c r="N521" s="294"/>
      <c r="O521" s="295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  <c r="AG521" s="54"/>
      <c r="AH521" s="54"/>
      <c r="AI521" s="54"/>
      <c r="AJ521" s="54"/>
    </row>
    <row r="522" spans="1:36" ht="12" customHeight="1">
      <c r="A522" s="54"/>
      <c r="B522" s="54"/>
      <c r="C522" s="54"/>
      <c r="D522" s="294"/>
      <c r="E522" s="294"/>
      <c r="F522" s="294"/>
      <c r="G522" s="294"/>
      <c r="H522" s="294"/>
      <c r="I522" s="294"/>
      <c r="J522" s="294"/>
      <c r="K522" s="294"/>
      <c r="L522" s="294"/>
      <c r="M522" s="294"/>
      <c r="N522" s="294"/>
      <c r="O522" s="295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  <c r="AG522" s="54"/>
      <c r="AH522" s="54"/>
      <c r="AI522" s="54"/>
      <c r="AJ522" s="54"/>
    </row>
    <row r="523" spans="1:36" ht="12" customHeight="1">
      <c r="A523" s="54"/>
      <c r="B523" s="54"/>
      <c r="C523" s="54"/>
      <c r="D523" s="294"/>
      <c r="E523" s="294"/>
      <c r="F523" s="294"/>
      <c r="G523" s="294"/>
      <c r="H523" s="294"/>
      <c r="I523" s="294"/>
      <c r="J523" s="294"/>
      <c r="K523" s="294"/>
      <c r="L523" s="294"/>
      <c r="M523" s="294"/>
      <c r="N523" s="294"/>
      <c r="O523" s="295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  <c r="AG523" s="54"/>
      <c r="AH523" s="54"/>
      <c r="AI523" s="54"/>
      <c r="AJ523" s="54"/>
    </row>
    <row r="524" spans="1:36" ht="12" customHeight="1">
      <c r="A524" s="54"/>
      <c r="B524" s="54"/>
      <c r="C524" s="54"/>
      <c r="D524" s="294"/>
      <c r="E524" s="294"/>
      <c r="F524" s="294"/>
      <c r="G524" s="294"/>
      <c r="H524" s="294"/>
      <c r="I524" s="294"/>
      <c r="J524" s="294"/>
      <c r="K524" s="294"/>
      <c r="L524" s="294"/>
      <c r="M524" s="294"/>
      <c r="N524" s="294"/>
      <c r="O524" s="295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  <c r="AG524" s="54"/>
      <c r="AH524" s="54"/>
      <c r="AI524" s="54"/>
      <c r="AJ524" s="54"/>
    </row>
    <row r="525" spans="1:36" ht="12" customHeight="1">
      <c r="A525" s="54"/>
      <c r="B525" s="54"/>
      <c r="C525" s="54"/>
      <c r="D525" s="294"/>
      <c r="E525" s="294"/>
      <c r="F525" s="294"/>
      <c r="G525" s="294"/>
      <c r="H525" s="294"/>
      <c r="I525" s="294"/>
      <c r="J525" s="294"/>
      <c r="K525" s="294"/>
      <c r="L525" s="294"/>
      <c r="M525" s="294"/>
      <c r="N525" s="294"/>
      <c r="O525" s="295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  <c r="AG525" s="54"/>
      <c r="AH525" s="54"/>
      <c r="AI525" s="54"/>
      <c r="AJ525" s="54"/>
    </row>
    <row r="526" spans="1:36" ht="12" customHeight="1">
      <c r="A526" s="66"/>
      <c r="B526" s="142"/>
      <c r="C526" s="85"/>
      <c r="D526" s="134"/>
      <c r="E526" s="134"/>
      <c r="F526" s="134"/>
      <c r="G526" s="134"/>
      <c r="H526" s="134"/>
      <c r="I526" s="134"/>
      <c r="J526" s="134"/>
      <c r="K526" s="134"/>
      <c r="L526" s="134"/>
      <c r="M526" s="134"/>
      <c r="N526" s="134"/>
      <c r="O526" s="292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  <c r="AG526" s="54"/>
      <c r="AH526" s="54"/>
      <c r="AI526" s="54"/>
      <c r="AJ526" s="54"/>
    </row>
    <row r="527" spans="1:36" ht="12" customHeight="1">
      <c r="A527" s="66"/>
      <c r="B527" s="142"/>
      <c r="C527" s="85"/>
      <c r="D527" s="134"/>
      <c r="E527" s="134"/>
      <c r="F527" s="134"/>
      <c r="G527" s="134"/>
      <c r="H527" s="134"/>
      <c r="I527" s="134"/>
      <c r="J527" s="134"/>
      <c r="K527" s="134"/>
      <c r="L527" s="134"/>
      <c r="M527" s="134"/>
      <c r="N527" s="134"/>
      <c r="O527" s="292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  <c r="AG527" s="54"/>
      <c r="AH527" s="54"/>
      <c r="AI527" s="54"/>
      <c r="AJ527" s="54"/>
    </row>
    <row r="528" spans="1:36" ht="12" customHeight="1">
      <c r="A528" s="66"/>
      <c r="B528" s="142"/>
      <c r="C528" s="85"/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292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  <c r="AG528" s="54"/>
      <c r="AH528" s="54"/>
      <c r="AI528" s="54"/>
      <c r="AJ528" s="54"/>
    </row>
    <row r="529" spans="1:36" ht="12" customHeight="1">
      <c r="A529" s="66"/>
      <c r="B529" s="142"/>
      <c r="C529" s="85"/>
      <c r="D529" s="134"/>
      <c r="E529" s="134"/>
      <c r="F529" s="134"/>
      <c r="G529" s="134"/>
      <c r="H529" s="134"/>
      <c r="I529" s="134"/>
      <c r="J529" s="134"/>
      <c r="K529" s="134"/>
      <c r="L529" s="134"/>
      <c r="M529" s="134"/>
      <c r="N529" s="134"/>
      <c r="O529" s="292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  <c r="AG529" s="54"/>
      <c r="AH529" s="54"/>
      <c r="AI529" s="54"/>
      <c r="AJ529" s="54"/>
    </row>
    <row r="530" spans="1:36" ht="12" customHeight="1">
      <c r="A530" s="66"/>
      <c r="B530" s="142"/>
      <c r="C530" s="85"/>
      <c r="D530" s="134"/>
      <c r="E530" s="134"/>
      <c r="F530" s="134"/>
      <c r="G530" s="134"/>
      <c r="H530" s="134"/>
      <c r="I530" s="134"/>
      <c r="J530" s="134"/>
      <c r="K530" s="134"/>
      <c r="L530" s="134"/>
      <c r="M530" s="134"/>
      <c r="N530" s="134"/>
      <c r="O530" s="292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  <c r="AG530" s="54"/>
      <c r="AH530" s="54"/>
      <c r="AI530" s="54"/>
      <c r="AJ530" s="54"/>
    </row>
    <row r="531" spans="1:36" ht="12" customHeight="1">
      <c r="A531" s="66"/>
      <c r="B531" s="142"/>
      <c r="C531" s="85"/>
      <c r="D531" s="134"/>
      <c r="E531" s="134"/>
      <c r="F531" s="134"/>
      <c r="G531" s="134"/>
      <c r="H531" s="134"/>
      <c r="I531" s="134"/>
      <c r="J531" s="134"/>
      <c r="K531" s="134"/>
      <c r="L531" s="134"/>
      <c r="M531" s="134"/>
      <c r="N531" s="134"/>
      <c r="O531" s="292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  <c r="AG531" s="54"/>
      <c r="AH531" s="54"/>
      <c r="AI531" s="54"/>
      <c r="AJ531" s="54"/>
    </row>
    <row r="532" spans="1:36" ht="12" customHeight="1">
      <c r="A532" s="66"/>
      <c r="B532" s="142"/>
      <c r="C532" s="85"/>
      <c r="D532" s="134"/>
      <c r="E532" s="134"/>
      <c r="F532" s="134"/>
      <c r="G532" s="134"/>
      <c r="H532" s="134"/>
      <c r="I532" s="134"/>
      <c r="J532" s="134"/>
      <c r="K532" s="134"/>
      <c r="L532" s="134"/>
      <c r="M532" s="134"/>
      <c r="N532" s="134"/>
      <c r="O532" s="292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  <c r="AG532" s="54"/>
      <c r="AH532" s="54"/>
      <c r="AI532" s="54"/>
      <c r="AJ532" s="54"/>
    </row>
    <row r="533" spans="1:36" ht="12" customHeight="1">
      <c r="A533" s="66"/>
      <c r="B533" s="142"/>
      <c r="C533" s="85"/>
      <c r="D533" s="134"/>
      <c r="E533" s="134"/>
      <c r="F533" s="134"/>
      <c r="G533" s="134"/>
      <c r="H533" s="134"/>
      <c r="I533" s="134"/>
      <c r="J533" s="134"/>
      <c r="K533" s="134"/>
      <c r="L533" s="134"/>
      <c r="M533" s="134"/>
      <c r="N533" s="134"/>
      <c r="O533" s="292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  <c r="AG533" s="54"/>
      <c r="AH533" s="54"/>
      <c r="AI533" s="54"/>
      <c r="AJ533" s="54"/>
    </row>
    <row r="534" spans="1:36" ht="12" customHeight="1">
      <c r="A534" s="66"/>
      <c r="B534" s="142"/>
      <c r="C534" s="85"/>
      <c r="D534" s="134"/>
      <c r="E534" s="134"/>
      <c r="F534" s="134"/>
      <c r="G534" s="134"/>
      <c r="H534" s="134"/>
      <c r="I534" s="134"/>
      <c r="J534" s="134"/>
      <c r="K534" s="134"/>
      <c r="L534" s="134"/>
      <c r="M534" s="134"/>
      <c r="N534" s="134"/>
      <c r="O534" s="292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  <c r="AG534" s="54"/>
      <c r="AH534" s="54"/>
      <c r="AI534" s="54"/>
      <c r="AJ534" s="54"/>
    </row>
    <row r="535" spans="1:36" ht="12" customHeight="1">
      <c r="A535" s="66"/>
      <c r="B535" s="142"/>
      <c r="C535" s="85"/>
      <c r="D535" s="134"/>
      <c r="E535" s="134"/>
      <c r="F535" s="134"/>
      <c r="G535" s="134"/>
      <c r="H535" s="134"/>
      <c r="I535" s="134"/>
      <c r="J535" s="134"/>
      <c r="K535" s="134"/>
      <c r="L535" s="134"/>
      <c r="M535" s="134"/>
      <c r="N535" s="134"/>
      <c r="O535" s="292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  <c r="AG535" s="54"/>
      <c r="AH535" s="54"/>
      <c r="AI535" s="54"/>
      <c r="AJ535" s="54"/>
    </row>
    <row r="536" spans="1:36" ht="12" customHeight="1">
      <c r="A536" s="66"/>
      <c r="B536" s="142"/>
      <c r="C536" s="85"/>
      <c r="D536" s="134"/>
      <c r="E536" s="134"/>
      <c r="F536" s="134"/>
      <c r="G536" s="134"/>
      <c r="H536" s="134"/>
      <c r="I536" s="134"/>
      <c r="J536" s="134"/>
      <c r="K536" s="134"/>
      <c r="L536" s="134"/>
      <c r="M536" s="134"/>
      <c r="N536" s="134"/>
      <c r="O536" s="292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  <c r="AG536" s="54"/>
      <c r="AH536" s="54"/>
      <c r="AI536" s="54"/>
      <c r="AJ536" s="54"/>
    </row>
    <row r="537" spans="1:36" ht="12" customHeight="1">
      <c r="A537" s="66"/>
      <c r="B537" s="142"/>
      <c r="C537" s="85"/>
      <c r="D537" s="134"/>
      <c r="E537" s="134"/>
      <c r="F537" s="134"/>
      <c r="G537" s="134"/>
      <c r="H537" s="134"/>
      <c r="I537" s="134"/>
      <c r="J537" s="134"/>
      <c r="K537" s="134"/>
      <c r="L537" s="134"/>
      <c r="M537" s="134"/>
      <c r="N537" s="134"/>
      <c r="O537" s="292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  <c r="AG537" s="54"/>
      <c r="AH537" s="54"/>
      <c r="AI537" s="54"/>
      <c r="AJ537" s="54"/>
    </row>
    <row r="538" spans="1:36" ht="12" customHeight="1">
      <c r="A538" s="66"/>
      <c r="B538" s="142"/>
      <c r="C538" s="85"/>
      <c r="D538" s="134"/>
      <c r="E538" s="134"/>
      <c r="F538" s="134"/>
      <c r="G538" s="134"/>
      <c r="H538" s="134"/>
      <c r="I538" s="134"/>
      <c r="J538" s="134"/>
      <c r="K538" s="134"/>
      <c r="L538" s="134"/>
      <c r="M538" s="134"/>
      <c r="N538" s="134"/>
      <c r="O538" s="292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  <c r="AG538" s="54"/>
      <c r="AH538" s="54"/>
      <c r="AI538" s="54"/>
      <c r="AJ538" s="54"/>
    </row>
    <row r="539" spans="1:36" ht="12" customHeight="1">
      <c r="A539" s="66"/>
      <c r="B539" s="142"/>
      <c r="C539" s="85"/>
      <c r="D539" s="134"/>
      <c r="E539" s="134"/>
      <c r="F539" s="134"/>
      <c r="G539" s="134"/>
      <c r="H539" s="134"/>
      <c r="I539" s="134"/>
      <c r="J539" s="134"/>
      <c r="K539" s="134"/>
      <c r="L539" s="134"/>
      <c r="M539" s="134"/>
      <c r="N539" s="134"/>
      <c r="O539" s="292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</row>
    <row r="540" spans="1:36" ht="12" customHeight="1">
      <c r="A540" s="66"/>
      <c r="B540" s="142"/>
      <c r="C540" s="85"/>
      <c r="D540" s="134"/>
      <c r="E540" s="134"/>
      <c r="F540" s="134"/>
      <c r="G540" s="134"/>
      <c r="H540" s="134"/>
      <c r="I540" s="134"/>
      <c r="J540" s="134"/>
      <c r="K540" s="134"/>
      <c r="L540" s="134"/>
      <c r="M540" s="134"/>
      <c r="N540" s="134"/>
      <c r="O540" s="292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</row>
    <row r="541" spans="1:36" ht="12" customHeight="1">
      <c r="A541" s="66"/>
      <c r="B541" s="142"/>
      <c r="C541" s="85"/>
      <c r="D541" s="134"/>
      <c r="E541" s="134"/>
      <c r="F541" s="134"/>
      <c r="G541" s="134"/>
      <c r="H541" s="134"/>
      <c r="I541" s="134"/>
      <c r="J541" s="134"/>
      <c r="K541" s="134"/>
      <c r="L541" s="134"/>
      <c r="M541" s="134"/>
      <c r="N541" s="134"/>
      <c r="O541" s="292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  <c r="AG541" s="54"/>
      <c r="AH541" s="54"/>
      <c r="AI541" s="54"/>
      <c r="AJ541" s="54"/>
    </row>
    <row r="542" spans="1:36" ht="12" customHeight="1">
      <c r="A542" s="66"/>
      <c r="B542" s="142"/>
      <c r="C542" s="85"/>
      <c r="D542" s="134"/>
      <c r="E542" s="134"/>
      <c r="F542" s="134"/>
      <c r="G542" s="134"/>
      <c r="H542" s="134"/>
      <c r="I542" s="134"/>
      <c r="J542" s="134"/>
      <c r="K542" s="134"/>
      <c r="L542" s="134"/>
      <c r="M542" s="134"/>
      <c r="N542" s="134"/>
      <c r="O542" s="292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</row>
    <row r="543" spans="1:36" ht="12" customHeight="1">
      <c r="A543" s="66"/>
      <c r="B543" s="142"/>
      <c r="C543" s="85"/>
      <c r="D543" s="134"/>
      <c r="E543" s="134"/>
      <c r="F543" s="134"/>
      <c r="G543" s="134"/>
      <c r="H543" s="134"/>
      <c r="I543" s="134"/>
      <c r="J543" s="134"/>
      <c r="K543" s="134"/>
      <c r="L543" s="134"/>
      <c r="M543" s="134"/>
      <c r="N543" s="134"/>
      <c r="O543" s="292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  <c r="AG543" s="54"/>
      <c r="AH543" s="54"/>
      <c r="AI543" s="54"/>
      <c r="AJ543" s="54"/>
    </row>
    <row r="544" spans="1:36" ht="12" customHeight="1">
      <c r="A544" s="66"/>
      <c r="B544" s="142"/>
      <c r="C544" s="85"/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4"/>
      <c r="O544" s="292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</row>
    <row r="545" spans="1:36" ht="12" customHeight="1">
      <c r="A545" s="66"/>
      <c r="B545" s="142"/>
      <c r="C545" s="85"/>
      <c r="D545" s="134"/>
      <c r="E545" s="134"/>
      <c r="F545" s="134"/>
      <c r="G545" s="134"/>
      <c r="H545" s="134"/>
      <c r="I545" s="134"/>
      <c r="J545" s="134"/>
      <c r="K545" s="134"/>
      <c r="L545" s="134"/>
      <c r="M545" s="134"/>
      <c r="N545" s="134"/>
      <c r="O545" s="292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  <c r="AG545" s="54"/>
      <c r="AH545" s="54"/>
      <c r="AI545" s="54"/>
      <c r="AJ545" s="54"/>
    </row>
    <row r="546" spans="1:36" ht="12" customHeight="1">
      <c r="A546" s="66"/>
      <c r="B546" s="142"/>
      <c r="C546" s="85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4"/>
      <c r="O546" s="292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  <c r="AG546" s="54"/>
      <c r="AH546" s="54"/>
      <c r="AI546" s="54"/>
      <c r="AJ546" s="54"/>
    </row>
    <row r="547" spans="1:36" ht="12" customHeight="1">
      <c r="A547" s="66"/>
      <c r="B547" s="142"/>
      <c r="C547" s="85"/>
      <c r="D547" s="134"/>
      <c r="E547" s="134"/>
      <c r="F547" s="134"/>
      <c r="G547" s="134"/>
      <c r="H547" s="134"/>
      <c r="I547" s="134"/>
      <c r="J547" s="134"/>
      <c r="K547" s="134"/>
      <c r="L547" s="134"/>
      <c r="M547" s="134"/>
      <c r="N547" s="134"/>
      <c r="O547" s="292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  <c r="AG547" s="54"/>
      <c r="AH547" s="54"/>
      <c r="AI547" s="54"/>
      <c r="AJ547" s="54"/>
    </row>
    <row r="548" spans="1:36" ht="12" customHeight="1">
      <c r="A548" s="66"/>
      <c r="B548" s="142"/>
      <c r="C548" s="85"/>
      <c r="D548" s="134"/>
      <c r="E548" s="134"/>
      <c r="F548" s="134"/>
      <c r="G548" s="134"/>
      <c r="H548" s="134"/>
      <c r="I548" s="134"/>
      <c r="J548" s="134"/>
      <c r="K548" s="134"/>
      <c r="L548" s="134"/>
      <c r="M548" s="134"/>
      <c r="N548" s="134"/>
      <c r="O548" s="292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</row>
    <row r="549" spans="1:36" ht="12" customHeight="1">
      <c r="A549" s="66"/>
      <c r="B549" s="142"/>
      <c r="C549" s="85"/>
      <c r="D549" s="134"/>
      <c r="E549" s="134"/>
      <c r="F549" s="134"/>
      <c r="G549" s="134"/>
      <c r="H549" s="134"/>
      <c r="I549" s="134"/>
      <c r="J549" s="134"/>
      <c r="K549" s="134"/>
      <c r="L549" s="134"/>
      <c r="M549" s="134"/>
      <c r="N549" s="134"/>
      <c r="O549" s="292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</row>
    <row r="550" spans="1:36" ht="12" customHeight="1">
      <c r="A550" s="66"/>
      <c r="B550" s="142"/>
      <c r="C550" s="85"/>
      <c r="D550" s="134"/>
      <c r="E550" s="134"/>
      <c r="F550" s="134"/>
      <c r="G550" s="134"/>
      <c r="H550" s="134"/>
      <c r="I550" s="134"/>
      <c r="J550" s="134"/>
      <c r="K550" s="134"/>
      <c r="L550" s="134"/>
      <c r="M550" s="134"/>
      <c r="N550" s="134"/>
      <c r="O550" s="292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54"/>
      <c r="AI550" s="54"/>
      <c r="AJ550" s="54"/>
    </row>
    <row r="551" spans="1:36" ht="12" customHeight="1">
      <c r="A551" s="66"/>
      <c r="B551" s="142"/>
      <c r="C551" s="85"/>
      <c r="D551" s="134"/>
      <c r="E551" s="134"/>
      <c r="F551" s="134"/>
      <c r="G551" s="134"/>
      <c r="H551" s="134"/>
      <c r="I551" s="134"/>
      <c r="J551" s="134"/>
      <c r="K551" s="134"/>
      <c r="L551" s="134"/>
      <c r="M551" s="134"/>
      <c r="N551" s="134"/>
      <c r="O551" s="292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  <c r="AG551" s="54"/>
      <c r="AH551" s="54"/>
      <c r="AI551" s="54"/>
      <c r="AJ551" s="54"/>
    </row>
    <row r="552" spans="1:36" ht="12" customHeight="1">
      <c r="A552" s="66"/>
      <c r="B552" s="142"/>
      <c r="C552" s="85"/>
      <c r="D552" s="134"/>
      <c r="E552" s="134"/>
      <c r="F552" s="134"/>
      <c r="G552" s="134"/>
      <c r="H552" s="134"/>
      <c r="I552" s="134"/>
      <c r="J552" s="134"/>
      <c r="K552" s="134"/>
      <c r="L552" s="134"/>
      <c r="M552" s="134"/>
      <c r="N552" s="134"/>
      <c r="O552" s="292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  <c r="AG552" s="54"/>
      <c r="AH552" s="54"/>
      <c r="AI552" s="54"/>
      <c r="AJ552" s="54"/>
    </row>
    <row r="553" spans="1:36" ht="12" customHeight="1">
      <c r="A553" s="66"/>
      <c r="B553" s="142"/>
      <c r="C553" s="85"/>
      <c r="D553" s="134"/>
      <c r="E553" s="134"/>
      <c r="F553" s="134"/>
      <c r="G553" s="134"/>
      <c r="H553" s="134"/>
      <c r="I553" s="134"/>
      <c r="J553" s="134"/>
      <c r="K553" s="134"/>
      <c r="L553" s="134"/>
      <c r="M553" s="134"/>
      <c r="N553" s="134"/>
      <c r="O553" s="292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</row>
    <row r="554" spans="1:36" ht="12" customHeight="1">
      <c r="A554" s="66"/>
      <c r="B554" s="142"/>
      <c r="C554" s="85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292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54"/>
      <c r="AI554" s="54"/>
      <c r="AJ554" s="54"/>
    </row>
    <row r="555" spans="1:36" ht="12" customHeight="1">
      <c r="A555" s="66"/>
      <c r="B555" s="142"/>
      <c r="C555" s="85"/>
      <c r="D555" s="134"/>
      <c r="E555" s="134"/>
      <c r="F555" s="134"/>
      <c r="G555" s="134"/>
      <c r="H555" s="134"/>
      <c r="I555" s="134"/>
      <c r="J555" s="134"/>
      <c r="K555" s="134"/>
      <c r="L555" s="134"/>
      <c r="M555" s="134"/>
      <c r="N555" s="134"/>
      <c r="O555" s="292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</row>
    <row r="556" spans="1:36" ht="12" customHeight="1">
      <c r="A556" s="66"/>
      <c r="B556" s="142"/>
      <c r="C556" s="85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292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  <c r="AG556" s="54"/>
      <c r="AH556" s="54"/>
      <c r="AI556" s="54"/>
      <c r="AJ556" s="54"/>
    </row>
    <row r="557" spans="1:36" ht="12" customHeight="1">
      <c r="A557" s="66"/>
      <c r="B557" s="142"/>
      <c r="C557" s="85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292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54"/>
      <c r="AI557" s="54"/>
      <c r="AJ557" s="54"/>
    </row>
    <row r="558" spans="1:36" ht="12" customHeight="1">
      <c r="A558" s="66"/>
      <c r="B558" s="142"/>
      <c r="C558" s="85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292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  <c r="AG558" s="54"/>
      <c r="AH558" s="54"/>
      <c r="AI558" s="54"/>
      <c r="AJ558" s="54"/>
    </row>
    <row r="559" spans="1:36" ht="12" customHeight="1">
      <c r="A559" s="66"/>
      <c r="B559" s="142"/>
      <c r="C559" s="85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292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  <c r="AG559" s="54"/>
      <c r="AH559" s="54"/>
      <c r="AI559" s="54"/>
      <c r="AJ559" s="54"/>
    </row>
    <row r="560" spans="1:36" ht="12" customHeight="1">
      <c r="A560" s="66"/>
      <c r="B560" s="142"/>
      <c r="C560" s="85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292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</row>
    <row r="561" spans="1:36" ht="12" customHeight="1">
      <c r="A561" s="66"/>
      <c r="B561" s="142"/>
      <c r="C561" s="85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292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</row>
    <row r="562" spans="1:36" ht="12" customHeight="1">
      <c r="A562" s="66"/>
      <c r="B562" s="142"/>
      <c r="C562" s="85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292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  <c r="AG562" s="54"/>
      <c r="AH562" s="54"/>
      <c r="AI562" s="54"/>
      <c r="AJ562" s="54"/>
    </row>
    <row r="563" spans="1:36" ht="12" customHeight="1">
      <c r="A563" s="66"/>
      <c r="B563" s="142"/>
      <c r="C563" s="85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292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</row>
    <row r="564" spans="1:36" ht="12" customHeight="1">
      <c r="A564" s="66"/>
      <c r="B564" s="142"/>
      <c r="C564" s="85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292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  <c r="AG564" s="54"/>
      <c r="AH564" s="54"/>
      <c r="AI564" s="54"/>
      <c r="AJ564" s="54"/>
    </row>
    <row r="565" spans="1:36" ht="12" customHeight="1">
      <c r="A565" s="66"/>
      <c r="B565" s="142"/>
      <c r="C565" s="85"/>
      <c r="D565" s="134"/>
      <c r="E565" s="134"/>
      <c r="F565" s="134"/>
      <c r="G565" s="134"/>
      <c r="H565" s="134"/>
      <c r="I565" s="134"/>
      <c r="J565" s="134"/>
      <c r="K565" s="134"/>
      <c r="L565" s="134"/>
      <c r="M565" s="134"/>
      <c r="N565" s="134"/>
      <c r="O565" s="292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</row>
    <row r="566" spans="1:36" ht="12" customHeight="1">
      <c r="A566" s="66"/>
      <c r="B566" s="142"/>
      <c r="C566" s="85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292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</row>
    <row r="567" spans="1:36" ht="12" customHeight="1">
      <c r="A567" s="66"/>
      <c r="B567" s="142"/>
      <c r="C567" s="85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292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</row>
    <row r="568" spans="1:36" ht="12" customHeight="1">
      <c r="A568" s="66"/>
      <c r="B568" s="142"/>
      <c r="C568" s="85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292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</row>
    <row r="569" spans="1:36" ht="12" customHeight="1">
      <c r="A569" s="66"/>
      <c r="B569" s="142"/>
      <c r="C569" s="85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292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  <c r="AG569" s="54"/>
      <c r="AH569" s="54"/>
      <c r="AI569" s="54"/>
      <c r="AJ569" s="54"/>
    </row>
    <row r="570" spans="1:36" ht="12" customHeight="1">
      <c r="A570" s="66"/>
      <c r="B570" s="142"/>
      <c r="C570" s="85"/>
      <c r="D570" s="134"/>
      <c r="E570" s="134"/>
      <c r="F570" s="134"/>
      <c r="G570" s="134"/>
      <c r="H570" s="134"/>
      <c r="I570" s="134"/>
      <c r="J570" s="134"/>
      <c r="K570" s="134"/>
      <c r="L570" s="134"/>
      <c r="M570" s="134"/>
      <c r="N570" s="134"/>
      <c r="O570" s="292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</row>
    <row r="571" spans="1:36" ht="12" customHeight="1">
      <c r="A571" s="66"/>
      <c r="B571" s="142"/>
      <c r="C571" s="85"/>
      <c r="D571" s="134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292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  <c r="AG571" s="54"/>
      <c r="AH571" s="54"/>
      <c r="AI571" s="54"/>
      <c r="AJ571" s="54"/>
    </row>
    <row r="572" spans="1:36" ht="12" customHeight="1">
      <c r="A572" s="66"/>
      <c r="B572" s="142"/>
      <c r="C572" s="85"/>
      <c r="D572" s="134"/>
      <c r="E572" s="134"/>
      <c r="F572" s="134"/>
      <c r="G572" s="134"/>
      <c r="H572" s="134"/>
      <c r="I572" s="134"/>
      <c r="J572" s="134"/>
      <c r="K572" s="134"/>
      <c r="L572" s="134"/>
      <c r="M572" s="134"/>
      <c r="N572" s="134"/>
      <c r="O572" s="292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</row>
    <row r="573" spans="1:36" ht="12" customHeight="1">
      <c r="A573" s="66"/>
      <c r="B573" s="142"/>
      <c r="C573" s="85"/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4"/>
      <c r="O573" s="292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</row>
    <row r="574" spans="1:36" ht="12" customHeight="1">
      <c r="A574" s="66"/>
      <c r="B574" s="142"/>
      <c r="C574" s="85"/>
      <c r="D574" s="134"/>
      <c r="E574" s="134"/>
      <c r="F574" s="134"/>
      <c r="G574" s="134"/>
      <c r="H574" s="134"/>
      <c r="I574" s="134"/>
      <c r="J574" s="134"/>
      <c r="K574" s="134"/>
      <c r="L574" s="134"/>
      <c r="M574" s="134"/>
      <c r="N574" s="134"/>
      <c r="O574" s="292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</row>
    <row r="575" spans="1:36" ht="12" customHeight="1">
      <c r="A575" s="66"/>
      <c r="B575" s="142"/>
      <c r="C575" s="85"/>
      <c r="D575" s="134"/>
      <c r="E575" s="134"/>
      <c r="F575" s="134"/>
      <c r="G575" s="134"/>
      <c r="H575" s="134"/>
      <c r="I575" s="134"/>
      <c r="J575" s="134"/>
      <c r="K575" s="134"/>
      <c r="L575" s="134"/>
      <c r="M575" s="134"/>
      <c r="N575" s="134"/>
      <c r="O575" s="292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</row>
    <row r="576" spans="1:36" ht="12" customHeight="1">
      <c r="A576" s="66"/>
      <c r="B576" s="142"/>
      <c r="C576" s="85"/>
      <c r="D576" s="134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292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</row>
    <row r="577" spans="1:36" ht="12" customHeight="1">
      <c r="A577" s="66"/>
      <c r="B577" s="142"/>
      <c r="C577" s="85"/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34"/>
      <c r="O577" s="292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</row>
    <row r="578" spans="1:36" ht="12" customHeight="1">
      <c r="A578" s="66"/>
      <c r="B578" s="142"/>
      <c r="C578" s="85"/>
      <c r="D578" s="134"/>
      <c r="E578" s="134"/>
      <c r="F578" s="134"/>
      <c r="G578" s="134"/>
      <c r="H578" s="134"/>
      <c r="I578" s="134"/>
      <c r="J578" s="134"/>
      <c r="K578" s="134"/>
      <c r="L578" s="134"/>
      <c r="M578" s="134"/>
      <c r="N578" s="134"/>
      <c r="O578" s="292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</row>
    <row r="579" spans="1:36" ht="12" customHeight="1">
      <c r="A579" s="66"/>
      <c r="B579" s="142"/>
      <c r="C579" s="85"/>
      <c r="D579" s="134"/>
      <c r="E579" s="134"/>
      <c r="F579" s="134"/>
      <c r="G579" s="134"/>
      <c r="H579" s="134"/>
      <c r="I579" s="134"/>
      <c r="J579" s="134"/>
      <c r="K579" s="134"/>
      <c r="L579" s="134"/>
      <c r="M579" s="134"/>
      <c r="N579" s="134"/>
      <c r="O579" s="292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</row>
    <row r="580" spans="1:36" ht="12" customHeight="1">
      <c r="A580" s="66"/>
      <c r="B580" s="142"/>
      <c r="C580" s="85"/>
      <c r="D580" s="134"/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292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</row>
    <row r="581" spans="1:36" ht="12" customHeight="1">
      <c r="A581" s="66"/>
      <c r="B581" s="142"/>
      <c r="C581" s="85"/>
      <c r="D581" s="134"/>
      <c r="E581" s="134"/>
      <c r="F581" s="134"/>
      <c r="G581" s="134"/>
      <c r="H581" s="134"/>
      <c r="I581" s="134"/>
      <c r="J581" s="134"/>
      <c r="K581" s="134"/>
      <c r="L581" s="134"/>
      <c r="M581" s="134"/>
      <c r="N581" s="134"/>
      <c r="O581" s="292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</row>
    <row r="582" spans="1:36" ht="12" customHeight="1">
      <c r="A582" s="66"/>
      <c r="B582" s="142"/>
      <c r="C582" s="85"/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4"/>
      <c r="O582" s="292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</row>
    <row r="583" spans="1:36" ht="12" customHeight="1">
      <c r="A583" s="66"/>
      <c r="B583" s="142"/>
      <c r="C583" s="85"/>
      <c r="D583" s="134"/>
      <c r="E583" s="134"/>
      <c r="F583" s="134"/>
      <c r="G583" s="134"/>
      <c r="H583" s="134"/>
      <c r="I583" s="134"/>
      <c r="J583" s="134"/>
      <c r="K583" s="134"/>
      <c r="L583" s="134"/>
      <c r="M583" s="134"/>
      <c r="N583" s="134"/>
      <c r="O583" s="292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</row>
    <row r="584" spans="1:36" ht="12" customHeight="1">
      <c r="A584" s="66"/>
      <c r="B584" s="142"/>
      <c r="C584" s="85"/>
      <c r="D584" s="134"/>
      <c r="E584" s="134"/>
      <c r="F584" s="134"/>
      <c r="G584" s="134"/>
      <c r="H584" s="134"/>
      <c r="I584" s="134"/>
      <c r="J584" s="134"/>
      <c r="K584" s="134"/>
      <c r="L584" s="134"/>
      <c r="M584" s="134"/>
      <c r="N584" s="134"/>
      <c r="O584" s="292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</row>
    <row r="585" spans="1:36" ht="12" customHeight="1">
      <c r="A585" s="66"/>
      <c r="B585" s="142"/>
      <c r="C585" s="85"/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4"/>
      <c r="O585" s="292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</row>
    <row r="586" spans="1:36" ht="12" customHeight="1">
      <c r="A586" s="66"/>
      <c r="B586" s="142"/>
      <c r="C586" s="85"/>
      <c r="D586" s="134"/>
      <c r="E586" s="134"/>
      <c r="F586" s="134"/>
      <c r="G586" s="134"/>
      <c r="H586" s="134"/>
      <c r="I586" s="134"/>
      <c r="J586" s="134"/>
      <c r="K586" s="134"/>
      <c r="L586" s="134"/>
      <c r="M586" s="134"/>
      <c r="N586" s="134"/>
      <c r="O586" s="292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</row>
    <row r="587" spans="1:36" ht="12" customHeight="1">
      <c r="A587" s="66"/>
      <c r="B587" s="142"/>
      <c r="C587" s="85"/>
      <c r="D587" s="134"/>
      <c r="E587" s="134"/>
      <c r="F587" s="134"/>
      <c r="G587" s="134"/>
      <c r="H587" s="134"/>
      <c r="I587" s="134"/>
      <c r="J587" s="134"/>
      <c r="K587" s="134"/>
      <c r="L587" s="134"/>
      <c r="M587" s="134"/>
      <c r="N587" s="134"/>
      <c r="O587" s="292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</row>
    <row r="588" spans="1:36" ht="12" customHeight="1">
      <c r="A588" s="66"/>
      <c r="B588" s="142"/>
      <c r="C588" s="85"/>
      <c r="D588" s="134"/>
      <c r="E588" s="134"/>
      <c r="F588" s="134"/>
      <c r="G588" s="134"/>
      <c r="H588" s="134"/>
      <c r="I588" s="134"/>
      <c r="J588" s="134"/>
      <c r="K588" s="134"/>
      <c r="L588" s="134"/>
      <c r="M588" s="134"/>
      <c r="N588" s="134"/>
      <c r="O588" s="292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</row>
    <row r="589" spans="1:36" ht="12" customHeight="1">
      <c r="A589" s="66"/>
      <c r="B589" s="142"/>
      <c r="C589" s="85"/>
      <c r="D589" s="134"/>
      <c r="E589" s="134"/>
      <c r="F589" s="134"/>
      <c r="G589" s="134"/>
      <c r="H589" s="134"/>
      <c r="I589" s="134"/>
      <c r="J589" s="134"/>
      <c r="K589" s="134"/>
      <c r="L589" s="134"/>
      <c r="M589" s="134"/>
      <c r="N589" s="134"/>
      <c r="O589" s="292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</row>
    <row r="590" spans="1:36" ht="12" customHeight="1">
      <c r="A590" s="66"/>
      <c r="B590" s="142"/>
      <c r="C590" s="85"/>
      <c r="D590" s="134"/>
      <c r="E590" s="134"/>
      <c r="F590" s="134"/>
      <c r="G590" s="134"/>
      <c r="H590" s="134"/>
      <c r="I590" s="134"/>
      <c r="J590" s="134"/>
      <c r="K590" s="134"/>
      <c r="L590" s="134"/>
      <c r="M590" s="134"/>
      <c r="N590" s="134"/>
      <c r="O590" s="292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</row>
    <row r="591" spans="1:36" ht="12" customHeight="1">
      <c r="A591" s="66"/>
      <c r="B591" s="142"/>
      <c r="C591" s="85"/>
      <c r="D591" s="134"/>
      <c r="E591" s="134"/>
      <c r="F591" s="134"/>
      <c r="G591" s="134"/>
      <c r="H591" s="134"/>
      <c r="I591" s="134"/>
      <c r="J591" s="134"/>
      <c r="K591" s="134"/>
      <c r="L591" s="134"/>
      <c r="M591" s="134"/>
      <c r="N591" s="134"/>
      <c r="O591" s="292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</row>
    <row r="592" spans="1:36" ht="12" customHeight="1">
      <c r="A592" s="66"/>
      <c r="B592" s="142"/>
      <c r="C592" s="85"/>
      <c r="D592" s="134"/>
      <c r="E592" s="134"/>
      <c r="F592" s="134"/>
      <c r="G592" s="134"/>
      <c r="H592" s="134"/>
      <c r="I592" s="134"/>
      <c r="J592" s="134"/>
      <c r="K592" s="134"/>
      <c r="L592" s="134"/>
      <c r="M592" s="134"/>
      <c r="N592" s="134"/>
      <c r="O592" s="292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</row>
    <row r="593" spans="1:36" ht="12" customHeight="1">
      <c r="A593" s="66"/>
      <c r="B593" s="142"/>
      <c r="C593" s="85"/>
      <c r="D593" s="134"/>
      <c r="E593" s="134"/>
      <c r="F593" s="134"/>
      <c r="G593" s="134"/>
      <c r="H593" s="134"/>
      <c r="I593" s="134"/>
      <c r="J593" s="134"/>
      <c r="K593" s="134"/>
      <c r="L593" s="134"/>
      <c r="M593" s="134"/>
      <c r="N593" s="134"/>
      <c r="O593" s="292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</row>
    <row r="594" spans="1:36" ht="12" customHeight="1">
      <c r="A594" s="66"/>
      <c r="B594" s="142"/>
      <c r="C594" s="85"/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134"/>
      <c r="O594" s="292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</row>
    <row r="595" spans="1:36" ht="12" customHeight="1">
      <c r="A595" s="66"/>
      <c r="B595" s="142"/>
      <c r="C595" s="85"/>
      <c r="D595" s="134"/>
      <c r="E595" s="134"/>
      <c r="F595" s="134"/>
      <c r="G595" s="134"/>
      <c r="H595" s="134"/>
      <c r="I595" s="134"/>
      <c r="J595" s="134"/>
      <c r="K595" s="134"/>
      <c r="L595" s="134"/>
      <c r="M595" s="134"/>
      <c r="N595" s="134"/>
      <c r="O595" s="292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</row>
    <row r="596" spans="1:36" ht="12" customHeight="1">
      <c r="A596" s="66"/>
      <c r="B596" s="142"/>
      <c r="C596" s="85"/>
      <c r="D596" s="134"/>
      <c r="E596" s="134"/>
      <c r="F596" s="134"/>
      <c r="G596" s="134"/>
      <c r="H596" s="134"/>
      <c r="I596" s="134"/>
      <c r="J596" s="134"/>
      <c r="K596" s="134"/>
      <c r="L596" s="134"/>
      <c r="M596" s="134"/>
      <c r="N596" s="134"/>
      <c r="O596" s="292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</row>
    <row r="597" spans="1:36" ht="12" customHeight="1">
      <c r="A597" s="66"/>
      <c r="B597" s="142"/>
      <c r="C597" s="85"/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292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</row>
    <row r="598" spans="1:36" ht="12" customHeight="1">
      <c r="A598" s="66"/>
      <c r="B598" s="142"/>
      <c r="C598" s="85"/>
      <c r="D598" s="134"/>
      <c r="E598" s="134"/>
      <c r="F598" s="134"/>
      <c r="G598" s="134"/>
      <c r="H598" s="134"/>
      <c r="I598" s="134"/>
      <c r="J598" s="134"/>
      <c r="K598" s="134"/>
      <c r="L598" s="134"/>
      <c r="M598" s="134"/>
      <c r="N598" s="134"/>
      <c r="O598" s="292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</row>
    <row r="599" spans="1:36" ht="12" customHeight="1">
      <c r="A599" s="66"/>
      <c r="B599" s="142"/>
      <c r="C599" s="85"/>
      <c r="D599" s="134"/>
      <c r="E599" s="134"/>
      <c r="F599" s="134"/>
      <c r="G599" s="134"/>
      <c r="H599" s="134"/>
      <c r="I599" s="134"/>
      <c r="J599" s="134"/>
      <c r="K599" s="134"/>
      <c r="L599" s="134"/>
      <c r="M599" s="134"/>
      <c r="N599" s="134"/>
      <c r="O599" s="292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</row>
    <row r="600" spans="1:36" ht="12" customHeight="1">
      <c r="A600" s="66"/>
      <c r="B600" s="142"/>
      <c r="C600" s="85"/>
      <c r="D600" s="134"/>
      <c r="E600" s="134"/>
      <c r="F600" s="134"/>
      <c r="G600" s="134"/>
      <c r="H600" s="134"/>
      <c r="I600" s="134"/>
      <c r="J600" s="134"/>
      <c r="K600" s="134"/>
      <c r="L600" s="134"/>
      <c r="M600" s="134"/>
      <c r="N600" s="134"/>
      <c r="O600" s="292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</row>
    <row r="601" spans="1:36" ht="12" customHeight="1">
      <c r="A601" s="66"/>
      <c r="B601" s="142"/>
      <c r="C601" s="85"/>
      <c r="D601" s="134"/>
      <c r="E601" s="134"/>
      <c r="F601" s="134"/>
      <c r="G601" s="134"/>
      <c r="H601" s="134"/>
      <c r="I601" s="134"/>
      <c r="J601" s="134"/>
      <c r="K601" s="134"/>
      <c r="L601" s="134"/>
      <c r="M601" s="134"/>
      <c r="N601" s="134"/>
      <c r="O601" s="292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</row>
    <row r="602" spans="1:36" ht="12" customHeight="1">
      <c r="A602" s="66"/>
      <c r="B602" s="142"/>
      <c r="C602" s="85"/>
      <c r="D602" s="134"/>
      <c r="E602" s="134"/>
      <c r="F602" s="134"/>
      <c r="G602" s="134"/>
      <c r="H602" s="134"/>
      <c r="I602" s="134"/>
      <c r="J602" s="134"/>
      <c r="K602" s="134"/>
      <c r="L602" s="134"/>
      <c r="M602" s="134"/>
      <c r="N602" s="134"/>
      <c r="O602" s="292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</row>
    <row r="603" spans="1:36" ht="12" customHeight="1">
      <c r="A603" s="66"/>
      <c r="B603" s="142"/>
      <c r="C603" s="85"/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4"/>
      <c r="O603" s="292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</row>
    <row r="604" spans="1:36" ht="12" customHeight="1">
      <c r="A604" s="66"/>
      <c r="B604" s="142"/>
      <c r="C604" s="85"/>
      <c r="D604" s="134"/>
      <c r="E604" s="134"/>
      <c r="F604" s="134"/>
      <c r="G604" s="134"/>
      <c r="H604" s="134"/>
      <c r="I604" s="134"/>
      <c r="J604" s="134"/>
      <c r="K604" s="134"/>
      <c r="L604" s="134"/>
      <c r="M604" s="134"/>
      <c r="N604" s="134"/>
      <c r="O604" s="292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</row>
    <row r="605" spans="1:36" ht="12" customHeight="1">
      <c r="A605" s="66"/>
      <c r="B605" s="142"/>
      <c r="C605" s="85"/>
      <c r="D605" s="134"/>
      <c r="E605" s="134"/>
      <c r="F605" s="134"/>
      <c r="G605" s="134"/>
      <c r="H605" s="134"/>
      <c r="I605" s="134"/>
      <c r="J605" s="134"/>
      <c r="K605" s="134"/>
      <c r="L605" s="134"/>
      <c r="M605" s="134"/>
      <c r="N605" s="134"/>
      <c r="O605" s="292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  <c r="AG605" s="54"/>
      <c r="AH605" s="54"/>
      <c r="AI605" s="54"/>
      <c r="AJ605" s="54"/>
    </row>
    <row r="606" spans="1:36" ht="12" customHeight="1">
      <c r="A606" s="66"/>
      <c r="B606" s="142"/>
      <c r="C606" s="85"/>
      <c r="D606" s="134"/>
      <c r="E606" s="134"/>
      <c r="F606" s="134"/>
      <c r="G606" s="134"/>
      <c r="H606" s="134"/>
      <c r="I606" s="134"/>
      <c r="J606" s="134"/>
      <c r="K606" s="134"/>
      <c r="L606" s="134"/>
      <c r="M606" s="134"/>
      <c r="N606" s="134"/>
      <c r="O606" s="292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  <c r="AG606" s="54"/>
      <c r="AH606" s="54"/>
      <c r="AI606" s="54"/>
      <c r="AJ606" s="54"/>
    </row>
    <row r="607" spans="1:36" ht="12" customHeight="1">
      <c r="A607" s="66"/>
      <c r="B607" s="142"/>
      <c r="C607" s="85"/>
      <c r="D607" s="134"/>
      <c r="E607" s="134"/>
      <c r="F607" s="134"/>
      <c r="G607" s="134"/>
      <c r="H607" s="134"/>
      <c r="I607" s="134"/>
      <c r="J607" s="134"/>
      <c r="K607" s="134"/>
      <c r="L607" s="134"/>
      <c r="M607" s="134"/>
      <c r="N607" s="134"/>
      <c r="O607" s="292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  <c r="AG607" s="54"/>
      <c r="AH607" s="54"/>
      <c r="AI607" s="54"/>
      <c r="AJ607" s="54"/>
    </row>
    <row r="608" spans="1:36" ht="12" customHeight="1">
      <c r="A608" s="66"/>
      <c r="B608" s="142"/>
      <c r="C608" s="85"/>
      <c r="D608" s="134"/>
      <c r="E608" s="134"/>
      <c r="F608" s="134"/>
      <c r="G608" s="134"/>
      <c r="H608" s="134"/>
      <c r="I608" s="134"/>
      <c r="J608" s="134"/>
      <c r="K608" s="134"/>
      <c r="L608" s="134"/>
      <c r="M608" s="134"/>
      <c r="N608" s="134"/>
      <c r="O608" s="292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  <c r="AG608" s="54"/>
      <c r="AH608" s="54"/>
      <c r="AI608" s="54"/>
      <c r="AJ608" s="54"/>
    </row>
    <row r="609" spans="1:36" ht="12" customHeight="1">
      <c r="A609" s="66"/>
      <c r="B609" s="142"/>
      <c r="C609" s="85"/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292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  <c r="AG609" s="54"/>
      <c r="AH609" s="54"/>
      <c r="AI609" s="54"/>
      <c r="AJ609" s="54"/>
    </row>
    <row r="610" spans="1:36" ht="12" customHeight="1">
      <c r="A610" s="66"/>
      <c r="B610" s="142"/>
      <c r="C610" s="85"/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292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  <c r="AG610" s="54"/>
      <c r="AH610" s="54"/>
      <c r="AI610" s="54"/>
      <c r="AJ610" s="54"/>
    </row>
    <row r="611" spans="1:36" ht="12" customHeight="1">
      <c r="A611" s="66"/>
      <c r="B611" s="142"/>
      <c r="C611" s="85"/>
      <c r="D611" s="134"/>
      <c r="E611" s="134"/>
      <c r="F611" s="134"/>
      <c r="G611" s="134"/>
      <c r="H611" s="134"/>
      <c r="I611" s="134"/>
      <c r="J611" s="134"/>
      <c r="K611" s="134"/>
      <c r="L611" s="134"/>
      <c r="M611" s="134"/>
      <c r="N611" s="134"/>
      <c r="O611" s="292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  <c r="AG611" s="54"/>
      <c r="AH611" s="54"/>
      <c r="AI611" s="54"/>
      <c r="AJ611" s="54"/>
    </row>
    <row r="612" spans="1:36" ht="12" customHeight="1">
      <c r="A612" s="66"/>
      <c r="B612" s="142"/>
      <c r="C612" s="85"/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292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  <c r="AG612" s="54"/>
      <c r="AH612" s="54"/>
      <c r="AI612" s="54"/>
      <c r="AJ612" s="54"/>
    </row>
    <row r="613" spans="1:36" ht="12" customHeight="1">
      <c r="A613" s="66"/>
      <c r="B613" s="142"/>
      <c r="C613" s="85"/>
      <c r="D613" s="134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292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  <c r="AG613" s="54"/>
      <c r="AH613" s="54"/>
      <c r="AI613" s="54"/>
      <c r="AJ613" s="54"/>
    </row>
    <row r="614" spans="1:36" ht="12" customHeight="1">
      <c r="A614" s="66"/>
      <c r="B614" s="142"/>
      <c r="C614" s="85"/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292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  <c r="AG614" s="54"/>
      <c r="AH614" s="54"/>
      <c r="AI614" s="54"/>
      <c r="AJ614" s="54"/>
    </row>
    <row r="615" spans="1:36" ht="12" customHeight="1">
      <c r="A615" s="66"/>
      <c r="B615" s="142"/>
      <c r="C615" s="85"/>
      <c r="D615" s="134"/>
      <c r="E615" s="134"/>
      <c r="F615" s="134"/>
      <c r="G615" s="134"/>
      <c r="H615" s="134"/>
      <c r="I615" s="134"/>
      <c r="J615" s="134"/>
      <c r="K615" s="134"/>
      <c r="L615" s="134"/>
      <c r="M615" s="134"/>
      <c r="N615" s="134"/>
      <c r="O615" s="292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  <c r="AG615" s="54"/>
      <c r="AH615" s="54"/>
      <c r="AI615" s="54"/>
      <c r="AJ615" s="54"/>
    </row>
    <row r="616" spans="1:36" ht="12" customHeight="1">
      <c r="A616" s="66"/>
      <c r="B616" s="142"/>
      <c r="C616" s="85"/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4"/>
      <c r="O616" s="292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  <c r="AG616" s="54"/>
      <c r="AH616" s="54"/>
      <c r="AI616" s="54"/>
      <c r="AJ616" s="54"/>
    </row>
    <row r="617" spans="1:36" ht="12" customHeight="1">
      <c r="A617" s="66"/>
      <c r="B617" s="142"/>
      <c r="C617" s="85"/>
      <c r="D617" s="134"/>
      <c r="E617" s="134"/>
      <c r="F617" s="134"/>
      <c r="G617" s="134"/>
      <c r="H617" s="134"/>
      <c r="I617" s="134"/>
      <c r="J617" s="134"/>
      <c r="K617" s="134"/>
      <c r="L617" s="134"/>
      <c r="M617" s="134"/>
      <c r="N617" s="134"/>
      <c r="O617" s="292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  <c r="AG617" s="54"/>
      <c r="AH617" s="54"/>
      <c r="AI617" s="54"/>
      <c r="AJ617" s="54"/>
    </row>
    <row r="618" spans="1:36" ht="12" customHeight="1">
      <c r="A618" s="66"/>
      <c r="B618" s="142"/>
      <c r="C618" s="85"/>
      <c r="D618" s="134"/>
      <c r="E618" s="134"/>
      <c r="F618" s="134"/>
      <c r="G618" s="134"/>
      <c r="H618" s="134"/>
      <c r="I618" s="134"/>
      <c r="J618" s="134"/>
      <c r="K618" s="134"/>
      <c r="L618" s="134"/>
      <c r="M618" s="134"/>
      <c r="N618" s="134"/>
      <c r="O618" s="292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  <c r="AG618" s="54"/>
      <c r="AH618" s="54"/>
      <c r="AI618" s="54"/>
      <c r="AJ618" s="54"/>
    </row>
    <row r="619" spans="1:36" ht="12" customHeight="1">
      <c r="A619" s="66"/>
      <c r="B619" s="142"/>
      <c r="C619" s="85"/>
      <c r="D619" s="134"/>
      <c r="E619" s="134"/>
      <c r="F619" s="134"/>
      <c r="G619" s="134"/>
      <c r="H619" s="134"/>
      <c r="I619" s="134"/>
      <c r="J619" s="134"/>
      <c r="K619" s="134"/>
      <c r="L619" s="134"/>
      <c r="M619" s="134"/>
      <c r="N619" s="134"/>
      <c r="O619" s="292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  <c r="AG619" s="54"/>
      <c r="AH619" s="54"/>
      <c r="AI619" s="54"/>
      <c r="AJ619" s="54"/>
    </row>
    <row r="620" spans="1:36" ht="12" customHeight="1">
      <c r="A620" s="66"/>
      <c r="B620" s="142"/>
      <c r="C620" s="85"/>
      <c r="D620" s="134"/>
      <c r="E620" s="134"/>
      <c r="F620" s="134"/>
      <c r="G620" s="134"/>
      <c r="H620" s="134"/>
      <c r="I620" s="134"/>
      <c r="J620" s="134"/>
      <c r="K620" s="134"/>
      <c r="L620" s="134"/>
      <c r="M620" s="134"/>
      <c r="N620" s="134"/>
      <c r="O620" s="292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  <c r="AG620" s="54"/>
      <c r="AH620" s="54"/>
      <c r="AI620" s="54"/>
      <c r="AJ620" s="54"/>
    </row>
    <row r="621" spans="1:36" ht="12" customHeight="1">
      <c r="A621" s="66"/>
      <c r="B621" s="142"/>
      <c r="C621" s="85"/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4"/>
      <c r="O621" s="292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  <c r="AG621" s="54"/>
      <c r="AH621" s="54"/>
      <c r="AI621" s="54"/>
      <c r="AJ621" s="54"/>
    </row>
    <row r="622" spans="1:36" ht="12" customHeight="1">
      <c r="A622" s="66"/>
      <c r="B622" s="142"/>
      <c r="C622" s="85"/>
      <c r="D622" s="134"/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292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  <c r="AG622" s="54"/>
      <c r="AH622" s="54"/>
      <c r="AI622" s="54"/>
      <c r="AJ622" s="54"/>
    </row>
    <row r="623" spans="1:36" ht="12" customHeight="1">
      <c r="A623" s="66"/>
      <c r="B623" s="142"/>
      <c r="C623" s="85"/>
      <c r="D623" s="134"/>
      <c r="E623" s="134"/>
      <c r="F623" s="134"/>
      <c r="G623" s="134"/>
      <c r="H623" s="134"/>
      <c r="I623" s="134"/>
      <c r="J623" s="134"/>
      <c r="K623" s="134"/>
      <c r="L623" s="134"/>
      <c r="M623" s="134"/>
      <c r="N623" s="134"/>
      <c r="O623" s="292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  <c r="AG623" s="54"/>
      <c r="AH623" s="54"/>
      <c r="AI623" s="54"/>
      <c r="AJ623" s="54"/>
    </row>
    <row r="624" spans="1:36" ht="12" customHeight="1">
      <c r="A624" s="66"/>
      <c r="B624" s="142"/>
      <c r="C624" s="85"/>
      <c r="D624" s="134"/>
      <c r="E624" s="134"/>
      <c r="F624" s="134"/>
      <c r="G624" s="134"/>
      <c r="H624" s="134"/>
      <c r="I624" s="134"/>
      <c r="J624" s="134"/>
      <c r="K624" s="134"/>
      <c r="L624" s="134"/>
      <c r="M624" s="134"/>
      <c r="N624" s="134"/>
      <c r="O624" s="292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  <c r="AG624" s="54"/>
      <c r="AH624" s="54"/>
      <c r="AI624" s="54"/>
      <c r="AJ624" s="54"/>
    </row>
    <row r="625" spans="1:36" ht="12" customHeight="1">
      <c r="A625" s="66"/>
      <c r="B625" s="142"/>
      <c r="C625" s="85"/>
      <c r="D625" s="134"/>
      <c r="E625" s="134"/>
      <c r="F625" s="134"/>
      <c r="G625" s="134"/>
      <c r="H625" s="134"/>
      <c r="I625" s="134"/>
      <c r="J625" s="134"/>
      <c r="K625" s="134"/>
      <c r="L625" s="134"/>
      <c r="M625" s="134"/>
      <c r="N625" s="134"/>
      <c r="O625" s="292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  <c r="AG625" s="54"/>
      <c r="AH625" s="54"/>
      <c r="AI625" s="54"/>
      <c r="AJ625" s="54"/>
    </row>
    <row r="626" spans="1:36" ht="12" customHeight="1">
      <c r="A626" s="66"/>
      <c r="B626" s="142"/>
      <c r="C626" s="85"/>
      <c r="D626" s="134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292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  <c r="AG626" s="54"/>
      <c r="AH626" s="54"/>
      <c r="AI626" s="54"/>
      <c r="AJ626" s="54"/>
    </row>
    <row r="627" spans="1:36" ht="12" customHeight="1">
      <c r="A627" s="66"/>
      <c r="B627" s="142"/>
      <c r="C627" s="85"/>
      <c r="D627" s="134"/>
      <c r="E627" s="134"/>
      <c r="F627" s="134"/>
      <c r="G627" s="134"/>
      <c r="H627" s="134"/>
      <c r="I627" s="134"/>
      <c r="J627" s="134"/>
      <c r="K627" s="134"/>
      <c r="L627" s="134"/>
      <c r="M627" s="134"/>
      <c r="N627" s="134"/>
      <c r="O627" s="292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  <c r="AG627" s="54"/>
      <c r="AH627" s="54"/>
      <c r="AI627" s="54"/>
      <c r="AJ627" s="54"/>
    </row>
    <row r="628" spans="1:36" ht="12" customHeight="1">
      <c r="A628" s="66"/>
      <c r="B628" s="142"/>
      <c r="C628" s="85"/>
      <c r="D628" s="134"/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292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  <c r="AG628" s="54"/>
      <c r="AH628" s="54"/>
      <c r="AI628" s="54"/>
      <c r="AJ628" s="54"/>
    </row>
    <row r="629" spans="1:36" ht="12" customHeight="1">
      <c r="A629" s="66"/>
      <c r="B629" s="142"/>
      <c r="C629" s="85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292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  <c r="AG629" s="54"/>
      <c r="AH629" s="54"/>
      <c r="AI629" s="54"/>
      <c r="AJ629" s="54"/>
    </row>
    <row r="630" spans="1:36" ht="12" customHeight="1">
      <c r="A630" s="66"/>
      <c r="B630" s="142"/>
      <c r="C630" s="85"/>
      <c r="D630" s="134"/>
      <c r="E630" s="134"/>
      <c r="F630" s="134"/>
      <c r="G630" s="134"/>
      <c r="H630" s="134"/>
      <c r="I630" s="134"/>
      <c r="J630" s="134"/>
      <c r="K630" s="134"/>
      <c r="L630" s="134"/>
      <c r="M630" s="134"/>
      <c r="N630" s="134"/>
      <c r="O630" s="292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  <c r="AG630" s="54"/>
      <c r="AH630" s="54"/>
      <c r="AI630" s="54"/>
      <c r="AJ630" s="54"/>
    </row>
    <row r="631" spans="1:36" ht="12" customHeight="1">
      <c r="A631" s="66"/>
      <c r="B631" s="142"/>
      <c r="C631" s="85"/>
      <c r="D631" s="134"/>
      <c r="E631" s="134"/>
      <c r="F631" s="134"/>
      <c r="G631" s="134"/>
      <c r="H631" s="134"/>
      <c r="I631" s="134"/>
      <c r="J631" s="134"/>
      <c r="K631" s="134"/>
      <c r="L631" s="134"/>
      <c r="M631" s="134"/>
      <c r="N631" s="134"/>
      <c r="O631" s="292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  <c r="AG631" s="54"/>
      <c r="AH631" s="54"/>
      <c r="AI631" s="54"/>
      <c r="AJ631" s="54"/>
    </row>
    <row r="632" spans="1:36" ht="12" customHeight="1">
      <c r="A632" s="66"/>
      <c r="B632" s="142"/>
      <c r="C632" s="85"/>
      <c r="D632" s="134"/>
      <c r="E632" s="134"/>
      <c r="F632" s="134"/>
      <c r="G632" s="134"/>
      <c r="H632" s="134"/>
      <c r="I632" s="134"/>
      <c r="J632" s="134"/>
      <c r="K632" s="134"/>
      <c r="L632" s="134"/>
      <c r="M632" s="134"/>
      <c r="N632" s="134"/>
      <c r="O632" s="292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  <c r="AG632" s="54"/>
      <c r="AH632" s="54"/>
      <c r="AI632" s="54"/>
      <c r="AJ632" s="54"/>
    </row>
    <row r="633" spans="1:36" ht="12" customHeight="1">
      <c r="A633" s="66"/>
      <c r="B633" s="142"/>
      <c r="C633" s="85"/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292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  <c r="AG633" s="54"/>
      <c r="AH633" s="54"/>
      <c r="AI633" s="54"/>
      <c r="AJ633" s="54"/>
    </row>
    <row r="634" spans="1:36" ht="12" customHeight="1">
      <c r="A634" s="66"/>
      <c r="B634" s="142"/>
      <c r="C634" s="85"/>
      <c r="D634" s="134"/>
      <c r="E634" s="134"/>
      <c r="F634" s="134"/>
      <c r="G634" s="134"/>
      <c r="H634" s="134"/>
      <c r="I634" s="134"/>
      <c r="J634" s="134"/>
      <c r="K634" s="134"/>
      <c r="L634" s="134"/>
      <c r="M634" s="134"/>
      <c r="N634" s="134"/>
      <c r="O634" s="292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  <c r="AG634" s="54"/>
      <c r="AH634" s="54"/>
      <c r="AI634" s="54"/>
      <c r="AJ634" s="54"/>
    </row>
    <row r="635" spans="1:36" ht="12" customHeight="1">
      <c r="A635" s="66"/>
      <c r="B635" s="142"/>
      <c r="C635" s="85"/>
      <c r="D635" s="134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292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  <c r="AG635" s="54"/>
      <c r="AH635" s="54"/>
      <c r="AI635" s="54"/>
      <c r="AJ635" s="54"/>
    </row>
    <row r="636" spans="1:36" ht="12" customHeight="1">
      <c r="A636" s="66"/>
      <c r="B636" s="142"/>
      <c r="C636" s="85"/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4"/>
      <c r="O636" s="292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  <c r="AG636" s="54"/>
      <c r="AH636" s="54"/>
      <c r="AI636" s="54"/>
      <c r="AJ636" s="54"/>
    </row>
    <row r="637" spans="1:36" ht="12" customHeight="1">
      <c r="A637" s="66"/>
      <c r="B637" s="142"/>
      <c r="C637" s="85"/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34"/>
      <c r="O637" s="292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  <c r="AG637" s="54"/>
      <c r="AH637" s="54"/>
      <c r="AI637" s="54"/>
      <c r="AJ637" s="54"/>
    </row>
    <row r="638" spans="1:36" ht="12" customHeight="1">
      <c r="A638" s="66"/>
      <c r="B638" s="142"/>
      <c r="C638" s="85"/>
      <c r="D638" s="134"/>
      <c r="E638" s="134"/>
      <c r="F638" s="134"/>
      <c r="G638" s="134"/>
      <c r="H638" s="134"/>
      <c r="I638" s="134"/>
      <c r="J638" s="134"/>
      <c r="K638" s="134"/>
      <c r="L638" s="134"/>
      <c r="M638" s="134"/>
      <c r="N638" s="134"/>
      <c r="O638" s="292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  <c r="AG638" s="54"/>
      <c r="AH638" s="54"/>
      <c r="AI638" s="54"/>
      <c r="AJ638" s="54"/>
    </row>
    <row r="639" spans="1:36" ht="12" customHeight="1">
      <c r="A639" s="66"/>
      <c r="B639" s="142"/>
      <c r="C639" s="85"/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4"/>
      <c r="O639" s="292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  <c r="AG639" s="54"/>
      <c r="AH639" s="54"/>
      <c r="AI639" s="54"/>
      <c r="AJ639" s="54"/>
    </row>
    <row r="640" spans="1:36" ht="12" customHeight="1">
      <c r="A640" s="66"/>
      <c r="B640" s="142"/>
      <c r="C640" s="85"/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292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54"/>
      <c r="AI640" s="54"/>
      <c r="AJ640" s="54"/>
    </row>
    <row r="641" spans="1:36" ht="12" customHeight="1">
      <c r="A641" s="66"/>
      <c r="B641" s="142"/>
      <c r="C641" s="85"/>
      <c r="D641" s="134"/>
      <c r="E641" s="134"/>
      <c r="F641" s="134"/>
      <c r="G641" s="134"/>
      <c r="H641" s="134"/>
      <c r="I641" s="134"/>
      <c r="J641" s="134"/>
      <c r="K641" s="134"/>
      <c r="L641" s="134"/>
      <c r="M641" s="134"/>
      <c r="N641" s="134"/>
      <c r="O641" s="292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  <c r="AG641" s="54"/>
      <c r="AH641" s="54"/>
      <c r="AI641" s="54"/>
      <c r="AJ641" s="54"/>
    </row>
    <row r="642" spans="1:36" ht="12" customHeight="1">
      <c r="A642" s="66"/>
      <c r="B642" s="142"/>
      <c r="C642" s="85"/>
      <c r="D642" s="134"/>
      <c r="E642" s="134"/>
      <c r="F642" s="134"/>
      <c r="G642" s="134"/>
      <c r="H642" s="134"/>
      <c r="I642" s="134"/>
      <c r="J642" s="134"/>
      <c r="K642" s="134"/>
      <c r="L642" s="134"/>
      <c r="M642" s="134"/>
      <c r="N642" s="134"/>
      <c r="O642" s="292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  <c r="AG642" s="54"/>
      <c r="AH642" s="54"/>
      <c r="AI642" s="54"/>
      <c r="AJ642" s="54"/>
    </row>
    <row r="643" spans="1:36" ht="12" customHeight="1">
      <c r="A643" s="66"/>
      <c r="B643" s="142"/>
      <c r="C643" s="85"/>
      <c r="D643" s="134"/>
      <c r="E643" s="134"/>
      <c r="F643" s="134"/>
      <c r="G643" s="134"/>
      <c r="H643" s="134"/>
      <c r="I643" s="134"/>
      <c r="J643" s="134"/>
      <c r="K643" s="134"/>
      <c r="L643" s="134"/>
      <c r="M643" s="134"/>
      <c r="N643" s="134"/>
      <c r="O643" s="292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  <c r="AG643" s="54"/>
      <c r="AH643" s="54"/>
      <c r="AI643" s="54"/>
      <c r="AJ643" s="54"/>
    </row>
    <row r="644" spans="1:36" ht="12" customHeight="1">
      <c r="A644" s="66"/>
      <c r="B644" s="142"/>
      <c r="C644" s="85"/>
      <c r="D644" s="134"/>
      <c r="E644" s="134"/>
      <c r="F644" s="134"/>
      <c r="G644" s="134"/>
      <c r="H644" s="134"/>
      <c r="I644" s="134"/>
      <c r="J644" s="134"/>
      <c r="K644" s="134"/>
      <c r="L644" s="134"/>
      <c r="M644" s="134"/>
      <c r="N644" s="134"/>
      <c r="O644" s="292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  <c r="AG644" s="54"/>
      <c r="AH644" s="54"/>
      <c r="AI644" s="54"/>
      <c r="AJ644" s="54"/>
    </row>
    <row r="645" spans="1:36" ht="12" customHeight="1">
      <c r="A645" s="66"/>
      <c r="B645" s="142"/>
      <c r="C645" s="85"/>
      <c r="D645" s="134"/>
      <c r="E645" s="134"/>
      <c r="F645" s="134"/>
      <c r="G645" s="134"/>
      <c r="H645" s="134"/>
      <c r="I645" s="134"/>
      <c r="J645" s="134"/>
      <c r="K645" s="134"/>
      <c r="L645" s="134"/>
      <c r="M645" s="134"/>
      <c r="N645" s="134"/>
      <c r="O645" s="292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  <c r="AG645" s="54"/>
      <c r="AH645" s="54"/>
      <c r="AI645" s="54"/>
      <c r="AJ645" s="54"/>
    </row>
    <row r="646" spans="1:36" ht="12" customHeight="1">
      <c r="A646" s="66"/>
      <c r="B646" s="142"/>
      <c r="C646" s="85"/>
      <c r="D646" s="134"/>
      <c r="E646" s="134"/>
      <c r="F646" s="134"/>
      <c r="G646" s="134"/>
      <c r="H646" s="134"/>
      <c r="I646" s="134"/>
      <c r="J646" s="134"/>
      <c r="K646" s="134"/>
      <c r="L646" s="134"/>
      <c r="M646" s="134"/>
      <c r="N646" s="134"/>
      <c r="O646" s="292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  <c r="AG646" s="54"/>
      <c r="AH646" s="54"/>
      <c r="AI646" s="54"/>
      <c r="AJ646" s="54"/>
    </row>
    <row r="647" spans="1:36" ht="12" customHeight="1">
      <c r="A647" s="66"/>
      <c r="B647" s="142"/>
      <c r="C647" s="85"/>
      <c r="D647" s="134"/>
      <c r="E647" s="134"/>
      <c r="F647" s="134"/>
      <c r="G647" s="134"/>
      <c r="H647" s="134"/>
      <c r="I647" s="134"/>
      <c r="J647" s="134"/>
      <c r="K647" s="134"/>
      <c r="L647" s="134"/>
      <c r="M647" s="134"/>
      <c r="N647" s="134"/>
      <c r="O647" s="292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  <c r="AG647" s="54"/>
      <c r="AH647" s="54"/>
      <c r="AI647" s="54"/>
      <c r="AJ647" s="54"/>
    </row>
    <row r="648" spans="1:36" ht="12" customHeight="1">
      <c r="A648" s="66"/>
      <c r="B648" s="142"/>
      <c r="C648" s="85"/>
      <c r="D648" s="134"/>
      <c r="E648" s="134"/>
      <c r="F648" s="134"/>
      <c r="G648" s="134"/>
      <c r="H648" s="134"/>
      <c r="I648" s="134"/>
      <c r="J648" s="134"/>
      <c r="K648" s="134"/>
      <c r="L648" s="134"/>
      <c r="M648" s="134"/>
      <c r="N648" s="134"/>
      <c r="O648" s="292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  <c r="AG648" s="54"/>
      <c r="AH648" s="54"/>
      <c r="AI648" s="54"/>
      <c r="AJ648" s="54"/>
    </row>
    <row r="649" spans="1:36" ht="12" customHeight="1">
      <c r="A649" s="66"/>
      <c r="B649" s="142"/>
      <c r="C649" s="85"/>
      <c r="D649" s="134"/>
      <c r="E649" s="134"/>
      <c r="F649" s="134"/>
      <c r="G649" s="134"/>
      <c r="H649" s="134"/>
      <c r="I649" s="134"/>
      <c r="J649" s="134"/>
      <c r="K649" s="134"/>
      <c r="L649" s="134"/>
      <c r="M649" s="134"/>
      <c r="N649" s="134"/>
      <c r="O649" s="292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</row>
    <row r="650" spans="1:36" ht="12" customHeight="1">
      <c r="A650" s="66"/>
      <c r="B650" s="142"/>
      <c r="C650" s="85"/>
      <c r="D650" s="134"/>
      <c r="E650" s="134"/>
      <c r="F650" s="134"/>
      <c r="G650" s="134"/>
      <c r="H650" s="134"/>
      <c r="I650" s="134"/>
      <c r="J650" s="134"/>
      <c r="K650" s="134"/>
      <c r="L650" s="134"/>
      <c r="M650" s="134"/>
      <c r="N650" s="134"/>
      <c r="O650" s="292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  <c r="AG650" s="54"/>
      <c r="AH650" s="54"/>
      <c r="AI650" s="54"/>
      <c r="AJ650" s="54"/>
    </row>
    <row r="651" spans="1:36" ht="12" customHeight="1">
      <c r="A651" s="66"/>
      <c r="B651" s="142"/>
      <c r="C651" s="85"/>
      <c r="D651" s="134"/>
      <c r="E651" s="134"/>
      <c r="F651" s="134"/>
      <c r="G651" s="134"/>
      <c r="H651" s="134"/>
      <c r="I651" s="134"/>
      <c r="J651" s="134"/>
      <c r="K651" s="134"/>
      <c r="L651" s="134"/>
      <c r="M651" s="134"/>
      <c r="N651" s="134"/>
      <c r="O651" s="292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  <c r="AG651" s="54"/>
      <c r="AH651" s="54"/>
      <c r="AI651" s="54"/>
      <c r="AJ651" s="54"/>
    </row>
    <row r="652" spans="1:36" ht="12" customHeight="1">
      <c r="A652" s="66"/>
      <c r="B652" s="142"/>
      <c r="C652" s="85"/>
      <c r="D652" s="134"/>
      <c r="E652" s="134"/>
      <c r="F652" s="134"/>
      <c r="G652" s="134"/>
      <c r="H652" s="134"/>
      <c r="I652" s="134"/>
      <c r="J652" s="134"/>
      <c r="K652" s="134"/>
      <c r="L652" s="134"/>
      <c r="M652" s="134"/>
      <c r="N652" s="134"/>
      <c r="O652" s="292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</row>
    <row r="653" spans="1:36" ht="12" customHeight="1">
      <c r="A653" s="66"/>
      <c r="B653" s="142"/>
      <c r="C653" s="85"/>
      <c r="D653" s="134"/>
      <c r="E653" s="134"/>
      <c r="F653" s="134"/>
      <c r="G653" s="134"/>
      <c r="H653" s="134"/>
      <c r="I653" s="134"/>
      <c r="J653" s="134"/>
      <c r="K653" s="134"/>
      <c r="L653" s="134"/>
      <c r="M653" s="134"/>
      <c r="N653" s="134"/>
      <c r="O653" s="292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  <c r="AG653" s="54"/>
      <c r="AH653" s="54"/>
      <c r="AI653" s="54"/>
      <c r="AJ653" s="54"/>
    </row>
    <row r="654" spans="1:36" ht="12" customHeight="1">
      <c r="A654" s="66"/>
      <c r="B654" s="142"/>
      <c r="C654" s="85"/>
      <c r="D654" s="134"/>
      <c r="E654" s="134"/>
      <c r="F654" s="134"/>
      <c r="G654" s="134"/>
      <c r="H654" s="134"/>
      <c r="I654" s="134"/>
      <c r="J654" s="134"/>
      <c r="K654" s="134"/>
      <c r="L654" s="134"/>
      <c r="M654" s="134"/>
      <c r="N654" s="134"/>
      <c r="O654" s="292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  <c r="AG654" s="54"/>
      <c r="AH654" s="54"/>
      <c r="AI654" s="54"/>
      <c r="AJ654" s="54"/>
    </row>
    <row r="655" spans="1:36" ht="12" customHeight="1">
      <c r="A655" s="66"/>
      <c r="B655" s="142"/>
      <c r="C655" s="85"/>
      <c r="D655" s="134"/>
      <c r="E655" s="134"/>
      <c r="F655" s="134"/>
      <c r="G655" s="134"/>
      <c r="H655" s="134"/>
      <c r="I655" s="134"/>
      <c r="J655" s="134"/>
      <c r="K655" s="134"/>
      <c r="L655" s="134"/>
      <c r="M655" s="134"/>
      <c r="N655" s="134"/>
      <c r="O655" s="292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  <c r="AG655" s="54"/>
      <c r="AH655" s="54"/>
      <c r="AI655" s="54"/>
      <c r="AJ655" s="54"/>
    </row>
    <row r="656" spans="1:36" ht="12" customHeight="1">
      <c r="A656" s="66"/>
      <c r="B656" s="142"/>
      <c r="C656" s="85"/>
      <c r="D656" s="134"/>
      <c r="E656" s="134"/>
      <c r="F656" s="134"/>
      <c r="G656" s="134"/>
      <c r="H656" s="134"/>
      <c r="I656" s="134"/>
      <c r="J656" s="134"/>
      <c r="K656" s="134"/>
      <c r="L656" s="134"/>
      <c r="M656" s="134"/>
      <c r="N656" s="134"/>
      <c r="O656" s="292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  <c r="AG656" s="54"/>
      <c r="AH656" s="54"/>
      <c r="AI656" s="54"/>
      <c r="AJ656" s="54"/>
    </row>
    <row r="657" spans="1:36" ht="12" customHeight="1">
      <c r="A657" s="66"/>
      <c r="B657" s="142"/>
      <c r="C657" s="85"/>
      <c r="D657" s="134"/>
      <c r="E657" s="134"/>
      <c r="F657" s="134"/>
      <c r="G657" s="134"/>
      <c r="H657" s="134"/>
      <c r="I657" s="134"/>
      <c r="J657" s="134"/>
      <c r="K657" s="134"/>
      <c r="L657" s="134"/>
      <c r="M657" s="134"/>
      <c r="N657" s="134"/>
      <c r="O657" s="292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</row>
    <row r="658" spans="1:36" ht="12" customHeight="1">
      <c r="A658" s="66"/>
      <c r="B658" s="142"/>
      <c r="C658" s="85"/>
      <c r="D658" s="134"/>
      <c r="E658" s="134"/>
      <c r="F658" s="134"/>
      <c r="G658" s="134"/>
      <c r="H658" s="134"/>
      <c r="I658" s="134"/>
      <c r="J658" s="134"/>
      <c r="K658" s="134"/>
      <c r="L658" s="134"/>
      <c r="M658" s="134"/>
      <c r="N658" s="134"/>
      <c r="O658" s="292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</row>
    <row r="659" spans="1:36" ht="12" customHeight="1">
      <c r="A659" s="66"/>
      <c r="B659" s="142"/>
      <c r="C659" s="85"/>
      <c r="D659" s="134"/>
      <c r="E659" s="134"/>
      <c r="F659" s="134"/>
      <c r="G659" s="134"/>
      <c r="H659" s="134"/>
      <c r="I659" s="134"/>
      <c r="J659" s="134"/>
      <c r="K659" s="134"/>
      <c r="L659" s="134"/>
      <c r="M659" s="134"/>
      <c r="N659" s="134"/>
      <c r="O659" s="292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  <c r="AG659" s="54"/>
      <c r="AH659" s="54"/>
      <c r="AI659" s="54"/>
      <c r="AJ659" s="54"/>
    </row>
    <row r="660" spans="1:36" ht="12" customHeight="1">
      <c r="A660" s="66"/>
      <c r="B660" s="142"/>
      <c r="C660" s="85"/>
      <c r="D660" s="134"/>
      <c r="E660" s="134"/>
      <c r="F660" s="134"/>
      <c r="G660" s="134"/>
      <c r="H660" s="134"/>
      <c r="I660" s="134"/>
      <c r="J660" s="134"/>
      <c r="K660" s="134"/>
      <c r="L660" s="134"/>
      <c r="M660" s="134"/>
      <c r="N660" s="134"/>
      <c r="O660" s="292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  <c r="AG660" s="54"/>
      <c r="AH660" s="54"/>
      <c r="AI660" s="54"/>
      <c r="AJ660" s="54"/>
    </row>
    <row r="661" spans="1:36" ht="12" customHeight="1">
      <c r="A661" s="66"/>
      <c r="B661" s="142"/>
      <c r="C661" s="85"/>
      <c r="D661" s="134"/>
      <c r="E661" s="134"/>
      <c r="F661" s="134"/>
      <c r="G661" s="134"/>
      <c r="H661" s="134"/>
      <c r="I661" s="134"/>
      <c r="J661" s="134"/>
      <c r="K661" s="134"/>
      <c r="L661" s="134"/>
      <c r="M661" s="134"/>
      <c r="N661" s="134"/>
      <c r="O661" s="292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  <c r="AG661" s="54"/>
      <c r="AH661" s="54"/>
      <c r="AI661" s="54"/>
      <c r="AJ661" s="54"/>
    </row>
    <row r="662" spans="1:36" ht="12" customHeight="1">
      <c r="A662" s="66"/>
      <c r="B662" s="142"/>
      <c r="C662" s="85"/>
      <c r="D662" s="134"/>
      <c r="E662" s="134"/>
      <c r="F662" s="134"/>
      <c r="G662" s="134"/>
      <c r="H662" s="134"/>
      <c r="I662" s="134"/>
      <c r="J662" s="134"/>
      <c r="K662" s="134"/>
      <c r="L662" s="134"/>
      <c r="M662" s="134"/>
      <c r="N662" s="134"/>
      <c r="O662" s="292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</row>
    <row r="663" spans="1:36" ht="12" customHeight="1">
      <c r="A663" s="66"/>
      <c r="B663" s="142"/>
      <c r="C663" s="85"/>
      <c r="D663" s="134"/>
      <c r="E663" s="134"/>
      <c r="F663" s="134"/>
      <c r="G663" s="134"/>
      <c r="H663" s="134"/>
      <c r="I663" s="134"/>
      <c r="J663" s="134"/>
      <c r="K663" s="134"/>
      <c r="L663" s="134"/>
      <c r="M663" s="134"/>
      <c r="N663" s="134"/>
      <c r="O663" s="292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  <c r="AG663" s="54"/>
      <c r="AH663" s="54"/>
      <c r="AI663" s="54"/>
      <c r="AJ663" s="54"/>
    </row>
    <row r="664" spans="1:36" ht="12" customHeight="1">
      <c r="A664" s="66"/>
      <c r="B664" s="142"/>
      <c r="C664" s="85"/>
      <c r="D664" s="134"/>
      <c r="E664" s="134"/>
      <c r="F664" s="134"/>
      <c r="G664" s="134"/>
      <c r="H664" s="134"/>
      <c r="I664" s="134"/>
      <c r="J664" s="134"/>
      <c r="K664" s="134"/>
      <c r="L664" s="134"/>
      <c r="M664" s="134"/>
      <c r="N664" s="134"/>
      <c r="O664" s="292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  <c r="AG664" s="54"/>
      <c r="AH664" s="54"/>
      <c r="AI664" s="54"/>
      <c r="AJ664" s="54"/>
    </row>
    <row r="665" spans="1:36" ht="12" customHeight="1">
      <c r="A665" s="66"/>
      <c r="B665" s="142"/>
      <c r="C665" s="85"/>
      <c r="D665" s="134"/>
      <c r="E665" s="134"/>
      <c r="F665" s="134"/>
      <c r="G665" s="134"/>
      <c r="H665" s="134"/>
      <c r="I665" s="134"/>
      <c r="J665" s="134"/>
      <c r="K665" s="134"/>
      <c r="L665" s="134"/>
      <c r="M665" s="134"/>
      <c r="N665" s="134"/>
      <c r="O665" s="292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54"/>
      <c r="AI665" s="54"/>
      <c r="AJ665" s="54"/>
    </row>
    <row r="666" spans="1:36" ht="12" customHeight="1">
      <c r="A666" s="66"/>
      <c r="B666" s="142"/>
      <c r="C666" s="85"/>
      <c r="D666" s="134"/>
      <c r="E666" s="134"/>
      <c r="F666" s="134"/>
      <c r="G666" s="134"/>
      <c r="H666" s="134"/>
      <c r="I666" s="134"/>
      <c r="J666" s="134"/>
      <c r="K666" s="134"/>
      <c r="L666" s="134"/>
      <c r="M666" s="134"/>
      <c r="N666" s="134"/>
      <c r="O666" s="292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54"/>
      <c r="AI666" s="54"/>
      <c r="AJ666" s="54"/>
    </row>
    <row r="667" spans="1:36" ht="12" customHeight="1">
      <c r="A667" s="66"/>
      <c r="B667" s="142"/>
      <c r="C667" s="85"/>
      <c r="D667" s="134"/>
      <c r="E667" s="134"/>
      <c r="F667" s="134"/>
      <c r="G667" s="134"/>
      <c r="H667" s="134"/>
      <c r="I667" s="134"/>
      <c r="J667" s="134"/>
      <c r="K667" s="134"/>
      <c r="L667" s="134"/>
      <c r="M667" s="134"/>
      <c r="N667" s="134"/>
      <c r="O667" s="292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  <c r="AG667" s="54"/>
      <c r="AH667" s="54"/>
      <c r="AI667" s="54"/>
      <c r="AJ667" s="54"/>
    </row>
    <row r="668" spans="1:36" ht="12" customHeight="1">
      <c r="A668" s="66"/>
      <c r="B668" s="142"/>
      <c r="C668" s="85"/>
      <c r="D668" s="134"/>
      <c r="E668" s="134"/>
      <c r="F668" s="134"/>
      <c r="G668" s="134"/>
      <c r="H668" s="134"/>
      <c r="I668" s="134"/>
      <c r="J668" s="134"/>
      <c r="K668" s="134"/>
      <c r="L668" s="134"/>
      <c r="M668" s="134"/>
      <c r="N668" s="134"/>
      <c r="O668" s="292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</row>
    <row r="669" spans="1:36" ht="12" customHeight="1">
      <c r="A669" s="66"/>
      <c r="B669" s="142"/>
      <c r="C669" s="85"/>
      <c r="D669" s="134"/>
      <c r="E669" s="134"/>
      <c r="F669" s="134"/>
      <c r="G669" s="134"/>
      <c r="H669" s="134"/>
      <c r="I669" s="134"/>
      <c r="J669" s="134"/>
      <c r="K669" s="134"/>
      <c r="L669" s="134"/>
      <c r="M669" s="134"/>
      <c r="N669" s="134"/>
      <c r="O669" s="292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  <c r="AG669" s="54"/>
      <c r="AH669" s="54"/>
      <c r="AI669" s="54"/>
      <c r="AJ669" s="54"/>
    </row>
    <row r="670" spans="1:36" ht="12" customHeight="1">
      <c r="A670" s="66"/>
      <c r="B670" s="142"/>
      <c r="C670" s="85"/>
      <c r="D670" s="134"/>
      <c r="E670" s="134"/>
      <c r="F670" s="134"/>
      <c r="G670" s="134"/>
      <c r="H670" s="134"/>
      <c r="I670" s="134"/>
      <c r="J670" s="134"/>
      <c r="K670" s="134"/>
      <c r="L670" s="134"/>
      <c r="M670" s="134"/>
      <c r="N670" s="134"/>
      <c r="O670" s="292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  <c r="AG670" s="54"/>
      <c r="AH670" s="54"/>
      <c r="AI670" s="54"/>
      <c r="AJ670" s="54"/>
    </row>
    <row r="671" spans="1:36" ht="12" customHeight="1">
      <c r="A671" s="66"/>
      <c r="B671" s="142"/>
      <c r="C671" s="85"/>
      <c r="D671" s="134"/>
      <c r="E671" s="134"/>
      <c r="F671" s="134"/>
      <c r="G671" s="134"/>
      <c r="H671" s="134"/>
      <c r="I671" s="134"/>
      <c r="J671" s="134"/>
      <c r="K671" s="134"/>
      <c r="L671" s="134"/>
      <c r="M671" s="134"/>
      <c r="N671" s="134"/>
      <c r="O671" s="292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  <c r="AG671" s="54"/>
      <c r="AH671" s="54"/>
      <c r="AI671" s="54"/>
      <c r="AJ671" s="54"/>
    </row>
    <row r="672" spans="1:36" ht="12" customHeight="1">
      <c r="A672" s="66"/>
      <c r="B672" s="142"/>
      <c r="C672" s="85"/>
      <c r="D672" s="134"/>
      <c r="E672" s="134"/>
      <c r="F672" s="134"/>
      <c r="G672" s="134"/>
      <c r="H672" s="134"/>
      <c r="I672" s="134"/>
      <c r="J672" s="134"/>
      <c r="K672" s="134"/>
      <c r="L672" s="134"/>
      <c r="M672" s="134"/>
      <c r="N672" s="134"/>
      <c r="O672" s="292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  <c r="AG672" s="54"/>
      <c r="AH672" s="54"/>
      <c r="AI672" s="54"/>
      <c r="AJ672" s="54"/>
    </row>
    <row r="673" spans="1:36" ht="12" customHeight="1">
      <c r="A673" s="66"/>
      <c r="B673" s="142"/>
      <c r="C673" s="85"/>
      <c r="D673" s="134"/>
      <c r="E673" s="134"/>
      <c r="F673" s="134"/>
      <c r="G673" s="134"/>
      <c r="H673" s="134"/>
      <c r="I673" s="134"/>
      <c r="J673" s="134"/>
      <c r="K673" s="134"/>
      <c r="L673" s="134"/>
      <c r="M673" s="134"/>
      <c r="N673" s="134"/>
      <c r="O673" s="292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  <c r="AG673" s="54"/>
      <c r="AH673" s="54"/>
      <c r="AI673" s="54"/>
      <c r="AJ673" s="54"/>
    </row>
    <row r="674" spans="1:36" ht="12" customHeight="1">
      <c r="A674" s="66"/>
      <c r="B674" s="142"/>
      <c r="C674" s="85"/>
      <c r="D674" s="134"/>
      <c r="E674" s="134"/>
      <c r="F674" s="134"/>
      <c r="G674" s="134"/>
      <c r="H674" s="134"/>
      <c r="I674" s="134"/>
      <c r="J674" s="134"/>
      <c r="K674" s="134"/>
      <c r="L674" s="134"/>
      <c r="M674" s="134"/>
      <c r="N674" s="134"/>
      <c r="O674" s="292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  <c r="AG674" s="54"/>
      <c r="AH674" s="54"/>
      <c r="AI674" s="54"/>
      <c r="AJ674" s="54"/>
    </row>
    <row r="675" spans="1:36" ht="12" customHeight="1">
      <c r="A675" s="66"/>
      <c r="B675" s="142"/>
      <c r="C675" s="85"/>
      <c r="D675" s="134"/>
      <c r="E675" s="134"/>
      <c r="F675" s="134"/>
      <c r="G675" s="134"/>
      <c r="H675" s="134"/>
      <c r="I675" s="134"/>
      <c r="J675" s="134"/>
      <c r="K675" s="134"/>
      <c r="L675" s="134"/>
      <c r="M675" s="134"/>
      <c r="N675" s="134"/>
      <c r="O675" s="292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  <c r="AG675" s="54"/>
      <c r="AH675" s="54"/>
      <c r="AI675" s="54"/>
      <c r="AJ675" s="54"/>
    </row>
    <row r="676" spans="1:36" ht="12" customHeight="1">
      <c r="A676" s="66"/>
      <c r="B676" s="142"/>
      <c r="C676" s="85"/>
      <c r="D676" s="134"/>
      <c r="E676" s="134"/>
      <c r="F676" s="134"/>
      <c r="G676" s="134"/>
      <c r="H676" s="134"/>
      <c r="I676" s="134"/>
      <c r="J676" s="134"/>
      <c r="K676" s="134"/>
      <c r="L676" s="134"/>
      <c r="M676" s="134"/>
      <c r="N676" s="134"/>
      <c r="O676" s="292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  <c r="AG676" s="54"/>
      <c r="AH676" s="54"/>
      <c r="AI676" s="54"/>
      <c r="AJ676" s="54"/>
    </row>
    <row r="677" spans="1:36" ht="12" customHeight="1">
      <c r="A677" s="66"/>
      <c r="B677" s="142"/>
      <c r="C677" s="85"/>
      <c r="D677" s="134"/>
      <c r="E677" s="134"/>
      <c r="F677" s="134"/>
      <c r="G677" s="134"/>
      <c r="H677" s="134"/>
      <c r="I677" s="134"/>
      <c r="J677" s="134"/>
      <c r="K677" s="134"/>
      <c r="L677" s="134"/>
      <c r="M677" s="134"/>
      <c r="N677" s="134"/>
      <c r="O677" s="292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  <c r="AG677" s="54"/>
      <c r="AH677" s="54"/>
      <c r="AI677" s="54"/>
      <c r="AJ677" s="54"/>
    </row>
    <row r="678" spans="1:36" ht="12" customHeight="1">
      <c r="A678" s="66"/>
      <c r="B678" s="142"/>
      <c r="C678" s="85"/>
      <c r="D678" s="134"/>
      <c r="E678" s="134"/>
      <c r="F678" s="134"/>
      <c r="G678" s="134"/>
      <c r="H678" s="134"/>
      <c r="I678" s="134"/>
      <c r="J678" s="134"/>
      <c r="K678" s="134"/>
      <c r="L678" s="134"/>
      <c r="M678" s="134"/>
      <c r="N678" s="134"/>
      <c r="O678" s="292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  <c r="AG678" s="54"/>
      <c r="AH678" s="54"/>
      <c r="AI678" s="54"/>
      <c r="AJ678" s="54"/>
    </row>
    <row r="679" spans="1:36" ht="12" customHeight="1">
      <c r="A679" s="66"/>
      <c r="B679" s="142"/>
      <c r="C679" s="85"/>
      <c r="D679" s="134"/>
      <c r="E679" s="134"/>
      <c r="F679" s="134"/>
      <c r="G679" s="134"/>
      <c r="H679" s="134"/>
      <c r="I679" s="134"/>
      <c r="J679" s="134"/>
      <c r="K679" s="134"/>
      <c r="L679" s="134"/>
      <c r="M679" s="134"/>
      <c r="N679" s="134"/>
      <c r="O679" s="292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  <c r="AG679" s="54"/>
      <c r="AH679" s="54"/>
      <c r="AI679" s="54"/>
      <c r="AJ679" s="54"/>
    </row>
    <row r="680" spans="1:36" ht="12" customHeight="1">
      <c r="A680" s="66"/>
      <c r="B680" s="142"/>
      <c r="C680" s="85"/>
      <c r="D680" s="134"/>
      <c r="E680" s="134"/>
      <c r="F680" s="134"/>
      <c r="G680" s="134"/>
      <c r="H680" s="134"/>
      <c r="I680" s="134"/>
      <c r="J680" s="134"/>
      <c r="K680" s="134"/>
      <c r="L680" s="134"/>
      <c r="M680" s="134"/>
      <c r="N680" s="134"/>
      <c r="O680" s="292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  <c r="AG680" s="54"/>
      <c r="AH680" s="54"/>
      <c r="AI680" s="54"/>
      <c r="AJ680" s="54"/>
    </row>
    <row r="681" spans="1:36" ht="12" customHeight="1">
      <c r="A681" s="66"/>
      <c r="B681" s="142"/>
      <c r="C681" s="85"/>
      <c r="D681" s="134"/>
      <c r="E681" s="134"/>
      <c r="F681" s="134"/>
      <c r="G681" s="134"/>
      <c r="H681" s="134"/>
      <c r="I681" s="134"/>
      <c r="J681" s="134"/>
      <c r="K681" s="134"/>
      <c r="L681" s="134"/>
      <c r="M681" s="134"/>
      <c r="N681" s="134"/>
      <c r="O681" s="292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  <c r="AG681" s="54"/>
      <c r="AH681" s="54"/>
      <c r="AI681" s="54"/>
      <c r="AJ681" s="54"/>
    </row>
    <row r="682" spans="1:36" ht="12" customHeight="1">
      <c r="A682" s="66"/>
      <c r="B682" s="142"/>
      <c r="C682" s="85"/>
      <c r="D682" s="134"/>
      <c r="E682" s="134"/>
      <c r="F682" s="134"/>
      <c r="G682" s="134"/>
      <c r="H682" s="134"/>
      <c r="I682" s="134"/>
      <c r="J682" s="134"/>
      <c r="K682" s="134"/>
      <c r="L682" s="134"/>
      <c r="M682" s="134"/>
      <c r="N682" s="134"/>
      <c r="O682" s="292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  <c r="AG682" s="54"/>
      <c r="AH682" s="54"/>
      <c r="AI682" s="54"/>
      <c r="AJ682" s="54"/>
    </row>
    <row r="683" spans="1:36" ht="12" customHeight="1">
      <c r="A683" s="66"/>
      <c r="B683" s="142"/>
      <c r="C683" s="85"/>
      <c r="D683" s="134"/>
      <c r="E683" s="134"/>
      <c r="F683" s="134"/>
      <c r="G683" s="134"/>
      <c r="H683" s="134"/>
      <c r="I683" s="134"/>
      <c r="J683" s="134"/>
      <c r="K683" s="134"/>
      <c r="L683" s="134"/>
      <c r="M683" s="134"/>
      <c r="N683" s="134"/>
      <c r="O683" s="292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  <c r="AG683" s="54"/>
      <c r="AH683" s="54"/>
      <c r="AI683" s="54"/>
      <c r="AJ683" s="54"/>
    </row>
    <row r="684" spans="1:36" ht="12" customHeight="1">
      <c r="A684" s="66"/>
      <c r="B684" s="142"/>
      <c r="C684" s="85"/>
      <c r="D684" s="134"/>
      <c r="E684" s="134"/>
      <c r="F684" s="134"/>
      <c r="G684" s="134"/>
      <c r="H684" s="134"/>
      <c r="I684" s="134"/>
      <c r="J684" s="134"/>
      <c r="K684" s="134"/>
      <c r="L684" s="134"/>
      <c r="M684" s="134"/>
      <c r="N684" s="134"/>
      <c r="O684" s="292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  <c r="AG684" s="54"/>
      <c r="AH684" s="54"/>
      <c r="AI684" s="54"/>
      <c r="AJ684" s="54"/>
    </row>
    <row r="685" spans="1:36" ht="12" customHeight="1">
      <c r="A685" s="66"/>
      <c r="B685" s="142"/>
      <c r="C685" s="85"/>
      <c r="D685" s="134"/>
      <c r="E685" s="134"/>
      <c r="F685" s="134"/>
      <c r="G685" s="134"/>
      <c r="H685" s="134"/>
      <c r="I685" s="134"/>
      <c r="J685" s="134"/>
      <c r="K685" s="134"/>
      <c r="L685" s="134"/>
      <c r="M685" s="134"/>
      <c r="N685" s="134"/>
      <c r="O685" s="292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  <c r="AG685" s="54"/>
      <c r="AH685" s="54"/>
      <c r="AI685" s="54"/>
      <c r="AJ685" s="54"/>
    </row>
    <row r="686" spans="1:36" ht="12" customHeight="1">
      <c r="A686" s="66"/>
      <c r="B686" s="142"/>
      <c r="C686" s="85"/>
      <c r="D686" s="134"/>
      <c r="E686" s="134"/>
      <c r="F686" s="134"/>
      <c r="G686" s="134"/>
      <c r="H686" s="134"/>
      <c r="I686" s="134"/>
      <c r="J686" s="134"/>
      <c r="K686" s="134"/>
      <c r="L686" s="134"/>
      <c r="M686" s="134"/>
      <c r="N686" s="134"/>
      <c r="O686" s="292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  <c r="AG686" s="54"/>
      <c r="AH686" s="54"/>
      <c r="AI686" s="54"/>
      <c r="AJ686" s="54"/>
    </row>
    <row r="687" spans="1:36" ht="12" customHeight="1">
      <c r="A687" s="66"/>
      <c r="B687" s="142"/>
      <c r="C687" s="85"/>
      <c r="D687" s="134"/>
      <c r="E687" s="134"/>
      <c r="F687" s="134"/>
      <c r="G687" s="134"/>
      <c r="H687" s="134"/>
      <c r="I687" s="134"/>
      <c r="J687" s="134"/>
      <c r="K687" s="134"/>
      <c r="L687" s="134"/>
      <c r="M687" s="134"/>
      <c r="N687" s="134"/>
      <c r="O687" s="292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  <c r="AG687" s="54"/>
      <c r="AH687" s="54"/>
      <c r="AI687" s="54"/>
      <c r="AJ687" s="54"/>
    </row>
    <row r="688" spans="1:36" ht="12" customHeight="1">
      <c r="A688" s="66"/>
      <c r="B688" s="142"/>
      <c r="C688" s="85"/>
      <c r="D688" s="134"/>
      <c r="E688" s="134"/>
      <c r="F688" s="134"/>
      <c r="G688" s="134"/>
      <c r="H688" s="134"/>
      <c r="I688" s="134"/>
      <c r="J688" s="134"/>
      <c r="K688" s="134"/>
      <c r="L688" s="134"/>
      <c r="M688" s="134"/>
      <c r="N688" s="134"/>
      <c r="O688" s="292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  <c r="AG688" s="54"/>
      <c r="AH688" s="54"/>
      <c r="AI688" s="54"/>
      <c r="AJ688" s="54"/>
    </row>
    <row r="689" spans="1:36" ht="12" customHeight="1">
      <c r="A689" s="66"/>
      <c r="B689" s="142"/>
      <c r="C689" s="85"/>
      <c r="D689" s="134"/>
      <c r="E689" s="134"/>
      <c r="F689" s="134"/>
      <c r="G689" s="134"/>
      <c r="H689" s="134"/>
      <c r="I689" s="134"/>
      <c r="J689" s="134"/>
      <c r="K689" s="134"/>
      <c r="L689" s="134"/>
      <c r="M689" s="134"/>
      <c r="N689" s="134"/>
      <c r="O689" s="292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  <c r="AG689" s="54"/>
      <c r="AH689" s="54"/>
      <c r="AI689" s="54"/>
      <c r="AJ689" s="54"/>
    </row>
    <row r="690" spans="1:36" ht="12" customHeight="1">
      <c r="A690" s="66"/>
      <c r="B690" s="142"/>
      <c r="C690" s="85"/>
      <c r="D690" s="134"/>
      <c r="E690" s="134"/>
      <c r="F690" s="134"/>
      <c r="G690" s="134"/>
      <c r="H690" s="134"/>
      <c r="I690" s="134"/>
      <c r="J690" s="134"/>
      <c r="K690" s="134"/>
      <c r="L690" s="134"/>
      <c r="M690" s="134"/>
      <c r="N690" s="134"/>
      <c r="O690" s="292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  <c r="AG690" s="54"/>
      <c r="AH690" s="54"/>
      <c r="AI690" s="54"/>
      <c r="AJ690" s="54"/>
    </row>
    <row r="691" spans="1:36" ht="12" customHeight="1">
      <c r="A691" s="66"/>
      <c r="B691" s="142"/>
      <c r="C691" s="85"/>
      <c r="D691" s="134"/>
      <c r="E691" s="134"/>
      <c r="F691" s="134"/>
      <c r="G691" s="134"/>
      <c r="H691" s="134"/>
      <c r="I691" s="134"/>
      <c r="J691" s="134"/>
      <c r="K691" s="134"/>
      <c r="L691" s="134"/>
      <c r="M691" s="134"/>
      <c r="N691" s="134"/>
      <c r="O691" s="292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  <c r="AG691" s="54"/>
      <c r="AH691" s="54"/>
      <c r="AI691" s="54"/>
      <c r="AJ691" s="54"/>
    </row>
    <row r="692" spans="1:36" ht="12" customHeight="1">
      <c r="A692" s="66"/>
      <c r="B692" s="142"/>
      <c r="C692" s="85"/>
      <c r="D692" s="134"/>
      <c r="E692" s="134"/>
      <c r="F692" s="134"/>
      <c r="G692" s="134"/>
      <c r="H692" s="134"/>
      <c r="I692" s="134"/>
      <c r="J692" s="134"/>
      <c r="K692" s="134"/>
      <c r="L692" s="134"/>
      <c r="M692" s="134"/>
      <c r="N692" s="134"/>
      <c r="O692" s="292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  <c r="AG692" s="54"/>
      <c r="AH692" s="54"/>
      <c r="AI692" s="54"/>
      <c r="AJ692" s="54"/>
    </row>
    <row r="693" spans="1:36" ht="12" customHeight="1">
      <c r="A693" s="66"/>
      <c r="B693" s="142"/>
      <c r="C693" s="85"/>
      <c r="D693" s="134"/>
      <c r="E693" s="134"/>
      <c r="F693" s="134"/>
      <c r="G693" s="134"/>
      <c r="H693" s="134"/>
      <c r="I693" s="134"/>
      <c r="J693" s="134"/>
      <c r="K693" s="134"/>
      <c r="L693" s="134"/>
      <c r="M693" s="134"/>
      <c r="N693" s="134"/>
      <c r="O693" s="292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  <c r="AG693" s="54"/>
      <c r="AH693" s="54"/>
      <c r="AI693" s="54"/>
      <c r="AJ693" s="54"/>
    </row>
    <row r="694" spans="1:36" ht="12" customHeight="1">
      <c r="A694" s="66"/>
      <c r="B694" s="142"/>
      <c r="C694" s="85"/>
      <c r="D694" s="134"/>
      <c r="E694" s="134"/>
      <c r="F694" s="134"/>
      <c r="G694" s="134"/>
      <c r="H694" s="134"/>
      <c r="I694" s="134"/>
      <c r="J694" s="134"/>
      <c r="K694" s="134"/>
      <c r="L694" s="134"/>
      <c r="M694" s="134"/>
      <c r="N694" s="134"/>
      <c r="O694" s="292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  <c r="AG694" s="54"/>
      <c r="AH694" s="54"/>
      <c r="AI694" s="54"/>
      <c r="AJ694" s="54"/>
    </row>
    <row r="695" spans="1:36" ht="12" customHeight="1">
      <c r="A695" s="66"/>
      <c r="B695" s="142"/>
      <c r="C695" s="85"/>
      <c r="D695" s="134"/>
      <c r="E695" s="134"/>
      <c r="F695" s="134"/>
      <c r="G695" s="134"/>
      <c r="H695" s="134"/>
      <c r="I695" s="134"/>
      <c r="J695" s="134"/>
      <c r="K695" s="134"/>
      <c r="L695" s="134"/>
      <c r="M695" s="134"/>
      <c r="N695" s="134"/>
      <c r="O695" s="292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</row>
    <row r="696" spans="1:36" ht="12" customHeight="1">
      <c r="A696" s="66"/>
      <c r="B696" s="142"/>
      <c r="C696" s="85"/>
      <c r="D696" s="134"/>
      <c r="E696" s="134"/>
      <c r="F696" s="134"/>
      <c r="G696" s="134"/>
      <c r="H696" s="134"/>
      <c r="I696" s="134"/>
      <c r="J696" s="134"/>
      <c r="K696" s="134"/>
      <c r="L696" s="134"/>
      <c r="M696" s="134"/>
      <c r="N696" s="134"/>
      <c r="O696" s="292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  <c r="AG696" s="54"/>
      <c r="AH696" s="54"/>
      <c r="AI696" s="54"/>
      <c r="AJ696" s="54"/>
    </row>
    <row r="697" spans="1:36" ht="12" customHeight="1">
      <c r="A697" s="66"/>
      <c r="B697" s="142"/>
      <c r="C697" s="85"/>
      <c r="D697" s="134"/>
      <c r="E697" s="134"/>
      <c r="F697" s="134"/>
      <c r="G697" s="134"/>
      <c r="H697" s="134"/>
      <c r="I697" s="134"/>
      <c r="J697" s="134"/>
      <c r="K697" s="134"/>
      <c r="L697" s="134"/>
      <c r="M697" s="134"/>
      <c r="N697" s="134"/>
      <c r="O697" s="292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  <c r="AG697" s="54"/>
      <c r="AH697" s="54"/>
      <c r="AI697" s="54"/>
      <c r="AJ697" s="54"/>
    </row>
    <row r="698" spans="1:36" ht="12" customHeight="1">
      <c r="A698" s="66"/>
      <c r="B698" s="142"/>
      <c r="C698" s="85"/>
      <c r="D698" s="134"/>
      <c r="E698" s="134"/>
      <c r="F698" s="134"/>
      <c r="G698" s="134"/>
      <c r="H698" s="134"/>
      <c r="I698" s="134"/>
      <c r="J698" s="134"/>
      <c r="K698" s="134"/>
      <c r="L698" s="134"/>
      <c r="M698" s="134"/>
      <c r="N698" s="134"/>
      <c r="O698" s="292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  <c r="AG698" s="54"/>
      <c r="AH698" s="54"/>
      <c r="AI698" s="54"/>
      <c r="AJ698" s="54"/>
    </row>
    <row r="699" spans="1:36" ht="12" customHeight="1">
      <c r="A699" s="66"/>
      <c r="B699" s="142"/>
      <c r="C699" s="85"/>
      <c r="D699" s="134"/>
      <c r="E699" s="134"/>
      <c r="F699" s="134"/>
      <c r="G699" s="134"/>
      <c r="H699" s="134"/>
      <c r="I699" s="134"/>
      <c r="J699" s="134"/>
      <c r="K699" s="134"/>
      <c r="L699" s="134"/>
      <c r="M699" s="134"/>
      <c r="N699" s="134"/>
      <c r="O699" s="292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  <c r="AG699" s="54"/>
      <c r="AH699" s="54"/>
      <c r="AI699" s="54"/>
      <c r="AJ699" s="54"/>
    </row>
    <row r="700" spans="1:36" ht="12" customHeight="1">
      <c r="A700" s="66"/>
      <c r="B700" s="142"/>
      <c r="C700" s="85"/>
      <c r="D700" s="134"/>
      <c r="E700" s="134"/>
      <c r="F700" s="134"/>
      <c r="G700" s="134"/>
      <c r="H700" s="134"/>
      <c r="I700" s="134"/>
      <c r="J700" s="134"/>
      <c r="K700" s="134"/>
      <c r="L700" s="134"/>
      <c r="M700" s="134"/>
      <c r="N700" s="134"/>
      <c r="O700" s="292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  <c r="AG700" s="54"/>
      <c r="AH700" s="54"/>
      <c r="AI700" s="54"/>
      <c r="AJ700" s="54"/>
    </row>
    <row r="701" spans="1:36" ht="12" customHeight="1">
      <c r="A701" s="66"/>
      <c r="B701" s="142"/>
      <c r="C701" s="85"/>
      <c r="D701" s="134"/>
      <c r="E701" s="134"/>
      <c r="F701" s="134"/>
      <c r="G701" s="134"/>
      <c r="H701" s="134"/>
      <c r="I701" s="134"/>
      <c r="J701" s="134"/>
      <c r="K701" s="134"/>
      <c r="L701" s="134"/>
      <c r="M701" s="134"/>
      <c r="N701" s="134"/>
      <c r="O701" s="292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  <c r="AG701" s="54"/>
      <c r="AH701" s="54"/>
      <c r="AI701" s="54"/>
      <c r="AJ701" s="54"/>
    </row>
    <row r="702" spans="1:36" ht="12" customHeight="1">
      <c r="A702" s="66"/>
      <c r="B702" s="142"/>
      <c r="C702" s="85"/>
      <c r="D702" s="134"/>
      <c r="E702" s="134"/>
      <c r="F702" s="134"/>
      <c r="G702" s="134"/>
      <c r="H702" s="134"/>
      <c r="I702" s="134"/>
      <c r="J702" s="134"/>
      <c r="K702" s="134"/>
      <c r="L702" s="134"/>
      <c r="M702" s="134"/>
      <c r="N702" s="134"/>
      <c r="O702" s="292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  <c r="AG702" s="54"/>
      <c r="AH702" s="54"/>
      <c r="AI702" s="54"/>
      <c r="AJ702" s="54"/>
    </row>
    <row r="703" spans="1:36" ht="12" customHeight="1">
      <c r="A703" s="66"/>
      <c r="B703" s="142"/>
      <c r="C703" s="85"/>
      <c r="D703" s="134"/>
      <c r="E703" s="134"/>
      <c r="F703" s="134"/>
      <c r="G703" s="134"/>
      <c r="H703" s="134"/>
      <c r="I703" s="134"/>
      <c r="J703" s="134"/>
      <c r="K703" s="134"/>
      <c r="L703" s="134"/>
      <c r="M703" s="134"/>
      <c r="N703" s="134"/>
      <c r="O703" s="292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  <c r="AG703" s="54"/>
      <c r="AH703" s="54"/>
      <c r="AI703" s="54"/>
      <c r="AJ703" s="54"/>
    </row>
    <row r="704" spans="1:36" ht="12" customHeight="1">
      <c r="A704" s="66"/>
      <c r="B704" s="142"/>
      <c r="C704" s="85"/>
      <c r="D704" s="134"/>
      <c r="E704" s="134"/>
      <c r="F704" s="134"/>
      <c r="G704" s="134"/>
      <c r="H704" s="134"/>
      <c r="I704" s="134"/>
      <c r="J704" s="134"/>
      <c r="K704" s="134"/>
      <c r="L704" s="134"/>
      <c r="M704" s="134"/>
      <c r="N704" s="134"/>
      <c r="O704" s="292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  <c r="AG704" s="54"/>
      <c r="AH704" s="54"/>
      <c r="AI704" s="54"/>
      <c r="AJ704" s="54"/>
    </row>
    <row r="705" spans="1:36" ht="12" customHeight="1">
      <c r="A705" s="66"/>
      <c r="B705" s="142"/>
      <c r="C705" s="85"/>
      <c r="D705" s="134"/>
      <c r="E705" s="134"/>
      <c r="F705" s="134"/>
      <c r="G705" s="134"/>
      <c r="H705" s="134"/>
      <c r="I705" s="134"/>
      <c r="J705" s="134"/>
      <c r="K705" s="134"/>
      <c r="L705" s="134"/>
      <c r="M705" s="134"/>
      <c r="N705" s="134"/>
      <c r="O705" s="292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  <c r="AG705" s="54"/>
      <c r="AH705" s="54"/>
      <c r="AI705" s="54"/>
      <c r="AJ705" s="54"/>
    </row>
    <row r="706" spans="1:36" ht="12" customHeight="1">
      <c r="A706" s="66"/>
      <c r="B706" s="142"/>
      <c r="C706" s="85"/>
      <c r="D706" s="134"/>
      <c r="E706" s="134"/>
      <c r="F706" s="134"/>
      <c r="G706" s="134"/>
      <c r="H706" s="134"/>
      <c r="I706" s="134"/>
      <c r="J706" s="134"/>
      <c r="K706" s="134"/>
      <c r="L706" s="134"/>
      <c r="M706" s="134"/>
      <c r="N706" s="134"/>
      <c r="O706" s="292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  <c r="AG706" s="54"/>
      <c r="AH706" s="54"/>
      <c r="AI706" s="54"/>
      <c r="AJ706" s="54"/>
    </row>
    <row r="707" spans="1:36" ht="12" customHeight="1">
      <c r="A707" s="66"/>
      <c r="B707" s="142"/>
      <c r="C707" s="85"/>
      <c r="D707" s="134"/>
      <c r="E707" s="134"/>
      <c r="F707" s="134"/>
      <c r="G707" s="134"/>
      <c r="H707" s="134"/>
      <c r="I707" s="134"/>
      <c r="J707" s="134"/>
      <c r="K707" s="134"/>
      <c r="L707" s="134"/>
      <c r="M707" s="134"/>
      <c r="N707" s="134"/>
      <c r="O707" s="292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  <c r="AG707" s="54"/>
      <c r="AH707" s="54"/>
      <c r="AI707" s="54"/>
      <c r="AJ707" s="54"/>
    </row>
    <row r="708" spans="1:36" ht="12" customHeight="1">
      <c r="A708" s="66"/>
      <c r="B708" s="142"/>
      <c r="C708" s="85"/>
      <c r="D708" s="134"/>
      <c r="E708" s="134"/>
      <c r="F708" s="134"/>
      <c r="G708" s="134"/>
      <c r="H708" s="134"/>
      <c r="I708" s="134"/>
      <c r="J708" s="134"/>
      <c r="K708" s="134"/>
      <c r="L708" s="134"/>
      <c r="M708" s="134"/>
      <c r="N708" s="134"/>
      <c r="O708" s="292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  <c r="AG708" s="54"/>
      <c r="AH708" s="54"/>
      <c r="AI708" s="54"/>
      <c r="AJ708" s="54"/>
    </row>
    <row r="709" spans="1:36" ht="12" customHeight="1">
      <c r="A709" s="66"/>
      <c r="B709" s="142"/>
      <c r="C709" s="85"/>
      <c r="D709" s="134"/>
      <c r="E709" s="134"/>
      <c r="F709" s="134"/>
      <c r="G709" s="134"/>
      <c r="H709" s="134"/>
      <c r="I709" s="134"/>
      <c r="J709" s="134"/>
      <c r="K709" s="134"/>
      <c r="L709" s="134"/>
      <c r="M709" s="134"/>
      <c r="N709" s="134"/>
      <c r="O709" s="292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  <c r="AG709" s="54"/>
      <c r="AH709" s="54"/>
      <c r="AI709" s="54"/>
      <c r="AJ709" s="54"/>
    </row>
    <row r="710" spans="1:36" ht="12" customHeight="1">
      <c r="A710" s="66"/>
      <c r="B710" s="142"/>
      <c r="C710" s="85"/>
      <c r="D710" s="134"/>
      <c r="E710" s="134"/>
      <c r="F710" s="134"/>
      <c r="G710" s="134"/>
      <c r="H710" s="134"/>
      <c r="I710" s="134"/>
      <c r="J710" s="134"/>
      <c r="K710" s="134"/>
      <c r="L710" s="134"/>
      <c r="M710" s="134"/>
      <c r="N710" s="134"/>
      <c r="O710" s="292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  <c r="AG710" s="54"/>
      <c r="AH710" s="54"/>
      <c r="AI710" s="54"/>
      <c r="AJ710" s="54"/>
    </row>
    <row r="711" spans="1:36" ht="12" customHeight="1">
      <c r="A711" s="66"/>
      <c r="B711" s="142"/>
      <c r="C711" s="85"/>
      <c r="D711" s="134"/>
      <c r="E711" s="134"/>
      <c r="F711" s="134"/>
      <c r="G711" s="134"/>
      <c r="H711" s="134"/>
      <c r="I711" s="134"/>
      <c r="J711" s="134"/>
      <c r="K711" s="134"/>
      <c r="L711" s="134"/>
      <c r="M711" s="134"/>
      <c r="N711" s="134"/>
      <c r="O711" s="292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  <c r="AG711" s="54"/>
      <c r="AH711" s="54"/>
      <c r="AI711" s="54"/>
      <c r="AJ711" s="54"/>
    </row>
    <row r="712" spans="1:36" ht="12" customHeight="1">
      <c r="A712" s="66"/>
      <c r="B712" s="142"/>
      <c r="C712" s="85"/>
      <c r="D712" s="134"/>
      <c r="E712" s="134"/>
      <c r="F712" s="134"/>
      <c r="G712" s="134"/>
      <c r="H712" s="134"/>
      <c r="I712" s="134"/>
      <c r="J712" s="134"/>
      <c r="K712" s="134"/>
      <c r="L712" s="134"/>
      <c r="M712" s="134"/>
      <c r="N712" s="134"/>
      <c r="O712" s="292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</row>
    <row r="713" spans="1:36" ht="12" customHeight="1">
      <c r="A713" s="66"/>
      <c r="B713" s="142"/>
      <c r="C713" s="85"/>
      <c r="D713" s="134"/>
      <c r="E713" s="134"/>
      <c r="F713" s="134"/>
      <c r="G713" s="134"/>
      <c r="H713" s="134"/>
      <c r="I713" s="134"/>
      <c r="J713" s="134"/>
      <c r="K713" s="134"/>
      <c r="L713" s="134"/>
      <c r="M713" s="134"/>
      <c r="N713" s="134"/>
      <c r="O713" s="292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</row>
    <row r="714" spans="1:36" ht="12" customHeight="1">
      <c r="A714" s="66"/>
      <c r="B714" s="142"/>
      <c r="C714" s="85"/>
      <c r="D714" s="134"/>
      <c r="E714" s="134"/>
      <c r="F714" s="134"/>
      <c r="G714" s="134"/>
      <c r="H714" s="134"/>
      <c r="I714" s="134"/>
      <c r="J714" s="134"/>
      <c r="K714" s="134"/>
      <c r="L714" s="134"/>
      <c r="M714" s="134"/>
      <c r="N714" s="134"/>
      <c r="O714" s="292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  <c r="AG714" s="54"/>
      <c r="AH714" s="54"/>
      <c r="AI714" s="54"/>
      <c r="AJ714" s="54"/>
    </row>
    <row r="715" spans="1:36" ht="12" customHeight="1">
      <c r="A715" s="66"/>
      <c r="B715" s="142"/>
      <c r="C715" s="85"/>
      <c r="D715" s="134"/>
      <c r="E715" s="134"/>
      <c r="F715" s="134"/>
      <c r="G715" s="134"/>
      <c r="H715" s="134"/>
      <c r="I715" s="134"/>
      <c r="J715" s="134"/>
      <c r="K715" s="134"/>
      <c r="L715" s="134"/>
      <c r="M715" s="134"/>
      <c r="N715" s="134"/>
      <c r="O715" s="292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  <c r="AG715" s="54"/>
      <c r="AH715" s="54"/>
      <c r="AI715" s="54"/>
      <c r="AJ715" s="54"/>
    </row>
    <row r="716" spans="1:36" ht="12" customHeight="1">
      <c r="A716" s="66"/>
      <c r="B716" s="142"/>
      <c r="C716" s="85"/>
      <c r="D716" s="134"/>
      <c r="E716" s="134"/>
      <c r="F716" s="134"/>
      <c r="G716" s="134"/>
      <c r="H716" s="134"/>
      <c r="I716" s="134"/>
      <c r="J716" s="134"/>
      <c r="K716" s="134"/>
      <c r="L716" s="134"/>
      <c r="M716" s="134"/>
      <c r="N716" s="134"/>
      <c r="O716" s="292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  <c r="AG716" s="54"/>
      <c r="AH716" s="54"/>
      <c r="AI716" s="54"/>
      <c r="AJ716" s="54"/>
    </row>
    <row r="717" spans="1:36" ht="12" customHeight="1">
      <c r="A717" s="66"/>
      <c r="B717" s="142"/>
      <c r="C717" s="85"/>
      <c r="D717" s="134"/>
      <c r="E717" s="134"/>
      <c r="F717" s="134"/>
      <c r="G717" s="134"/>
      <c r="H717" s="134"/>
      <c r="I717" s="134"/>
      <c r="J717" s="134"/>
      <c r="K717" s="134"/>
      <c r="L717" s="134"/>
      <c r="M717" s="134"/>
      <c r="N717" s="134"/>
      <c r="O717" s="292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  <c r="AG717" s="54"/>
      <c r="AH717" s="54"/>
      <c r="AI717" s="54"/>
      <c r="AJ717" s="54"/>
    </row>
    <row r="718" spans="1:36" ht="12" customHeight="1">
      <c r="A718" s="66"/>
      <c r="B718" s="142"/>
      <c r="C718" s="85"/>
      <c r="D718" s="134"/>
      <c r="E718" s="134"/>
      <c r="F718" s="134"/>
      <c r="G718" s="134"/>
      <c r="H718" s="134"/>
      <c r="I718" s="134"/>
      <c r="J718" s="134"/>
      <c r="K718" s="134"/>
      <c r="L718" s="134"/>
      <c r="M718" s="134"/>
      <c r="N718" s="134"/>
      <c r="O718" s="292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  <c r="AG718" s="54"/>
      <c r="AH718" s="54"/>
      <c r="AI718" s="54"/>
      <c r="AJ718" s="54"/>
    </row>
    <row r="719" spans="1:36" ht="12" customHeight="1">
      <c r="A719" s="66"/>
      <c r="B719" s="142"/>
      <c r="C719" s="85"/>
      <c r="D719" s="134"/>
      <c r="E719" s="134"/>
      <c r="F719" s="134"/>
      <c r="G719" s="134"/>
      <c r="H719" s="134"/>
      <c r="I719" s="134"/>
      <c r="J719" s="134"/>
      <c r="K719" s="134"/>
      <c r="L719" s="134"/>
      <c r="M719" s="134"/>
      <c r="N719" s="134"/>
      <c r="O719" s="292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  <c r="AG719" s="54"/>
      <c r="AH719" s="54"/>
      <c r="AI719" s="54"/>
      <c r="AJ719" s="54"/>
    </row>
    <row r="720" spans="1:36" ht="12" customHeight="1">
      <c r="A720" s="66"/>
      <c r="B720" s="142"/>
      <c r="C720" s="85"/>
      <c r="D720" s="134"/>
      <c r="E720" s="134"/>
      <c r="F720" s="134"/>
      <c r="G720" s="134"/>
      <c r="H720" s="134"/>
      <c r="I720" s="134"/>
      <c r="J720" s="134"/>
      <c r="K720" s="134"/>
      <c r="L720" s="134"/>
      <c r="M720" s="134"/>
      <c r="N720" s="134"/>
      <c r="O720" s="292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  <c r="AG720" s="54"/>
      <c r="AH720" s="54"/>
      <c r="AI720" s="54"/>
      <c r="AJ720" s="54"/>
    </row>
    <row r="721" spans="1:36" ht="12" customHeight="1">
      <c r="A721" s="66"/>
      <c r="B721" s="142"/>
      <c r="C721" s="85"/>
      <c r="D721" s="134"/>
      <c r="E721" s="134"/>
      <c r="F721" s="134"/>
      <c r="G721" s="134"/>
      <c r="H721" s="134"/>
      <c r="I721" s="134"/>
      <c r="J721" s="134"/>
      <c r="K721" s="134"/>
      <c r="L721" s="134"/>
      <c r="M721" s="134"/>
      <c r="N721" s="134"/>
      <c r="O721" s="292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  <c r="AG721" s="54"/>
      <c r="AH721" s="54"/>
      <c r="AI721" s="54"/>
      <c r="AJ721" s="54"/>
    </row>
    <row r="722" spans="1:36" ht="12" customHeight="1">
      <c r="A722" s="66"/>
      <c r="B722" s="142"/>
      <c r="C722" s="85"/>
      <c r="D722" s="134"/>
      <c r="E722" s="134"/>
      <c r="F722" s="134"/>
      <c r="G722" s="134"/>
      <c r="H722" s="134"/>
      <c r="I722" s="134"/>
      <c r="J722" s="134"/>
      <c r="K722" s="134"/>
      <c r="L722" s="134"/>
      <c r="M722" s="134"/>
      <c r="N722" s="134"/>
      <c r="O722" s="292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  <c r="AG722" s="54"/>
      <c r="AH722" s="54"/>
      <c r="AI722" s="54"/>
      <c r="AJ722" s="54"/>
    </row>
    <row r="723" spans="1:36" ht="12" customHeight="1">
      <c r="A723" s="66"/>
      <c r="B723" s="142"/>
      <c r="C723" s="85"/>
      <c r="D723" s="134"/>
      <c r="E723" s="134"/>
      <c r="F723" s="134"/>
      <c r="G723" s="134"/>
      <c r="H723" s="134"/>
      <c r="I723" s="134"/>
      <c r="J723" s="134"/>
      <c r="K723" s="134"/>
      <c r="L723" s="134"/>
      <c r="M723" s="134"/>
      <c r="N723" s="134"/>
      <c r="O723" s="292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  <c r="AG723" s="54"/>
      <c r="AH723" s="54"/>
      <c r="AI723" s="54"/>
      <c r="AJ723" s="54"/>
    </row>
    <row r="724" spans="1:36" ht="12" customHeight="1">
      <c r="A724" s="66"/>
      <c r="B724" s="142"/>
      <c r="C724" s="85"/>
      <c r="D724" s="134"/>
      <c r="E724" s="134"/>
      <c r="F724" s="134"/>
      <c r="G724" s="134"/>
      <c r="H724" s="134"/>
      <c r="I724" s="134"/>
      <c r="J724" s="134"/>
      <c r="K724" s="134"/>
      <c r="L724" s="134"/>
      <c r="M724" s="134"/>
      <c r="N724" s="134"/>
      <c r="O724" s="292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  <c r="AG724" s="54"/>
      <c r="AH724" s="54"/>
      <c r="AI724" s="54"/>
      <c r="AJ724" s="54"/>
    </row>
    <row r="725" spans="1:36" ht="12" customHeight="1">
      <c r="A725" s="66"/>
      <c r="B725" s="142"/>
      <c r="C725" s="85"/>
      <c r="D725" s="134"/>
      <c r="E725" s="134"/>
      <c r="F725" s="134"/>
      <c r="G725" s="134"/>
      <c r="H725" s="134"/>
      <c r="I725" s="134"/>
      <c r="J725" s="134"/>
      <c r="K725" s="134"/>
      <c r="L725" s="134"/>
      <c r="M725" s="134"/>
      <c r="N725" s="134"/>
      <c r="O725" s="292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  <c r="AG725" s="54"/>
      <c r="AH725" s="54"/>
      <c r="AI725" s="54"/>
      <c r="AJ725" s="54"/>
    </row>
    <row r="726" spans="1:36" ht="12" customHeight="1">
      <c r="A726" s="66"/>
      <c r="B726" s="142"/>
      <c r="C726" s="85"/>
      <c r="D726" s="134"/>
      <c r="E726" s="134"/>
      <c r="F726" s="134"/>
      <c r="G726" s="134"/>
      <c r="H726" s="134"/>
      <c r="I726" s="134"/>
      <c r="J726" s="134"/>
      <c r="K726" s="134"/>
      <c r="L726" s="134"/>
      <c r="M726" s="134"/>
      <c r="N726" s="134"/>
      <c r="O726" s="292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  <c r="AG726" s="54"/>
      <c r="AH726" s="54"/>
      <c r="AI726" s="54"/>
      <c r="AJ726" s="54"/>
    </row>
    <row r="727" spans="1:36" ht="12" customHeight="1">
      <c r="A727" s="66"/>
      <c r="B727" s="142"/>
      <c r="C727" s="85"/>
      <c r="D727" s="134"/>
      <c r="E727" s="134"/>
      <c r="F727" s="134"/>
      <c r="G727" s="134"/>
      <c r="H727" s="134"/>
      <c r="I727" s="134"/>
      <c r="J727" s="134"/>
      <c r="K727" s="134"/>
      <c r="L727" s="134"/>
      <c r="M727" s="134"/>
      <c r="N727" s="134"/>
      <c r="O727" s="292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  <c r="AG727" s="54"/>
      <c r="AH727" s="54"/>
      <c r="AI727" s="54"/>
      <c r="AJ727" s="54"/>
    </row>
    <row r="728" spans="1:36" ht="12" customHeight="1">
      <c r="A728" s="66"/>
      <c r="B728" s="142"/>
      <c r="C728" s="85"/>
      <c r="D728" s="134"/>
      <c r="E728" s="134"/>
      <c r="F728" s="134"/>
      <c r="G728" s="134"/>
      <c r="H728" s="134"/>
      <c r="I728" s="134"/>
      <c r="J728" s="134"/>
      <c r="K728" s="134"/>
      <c r="L728" s="134"/>
      <c r="M728" s="134"/>
      <c r="N728" s="134"/>
      <c r="O728" s="292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  <c r="AG728" s="54"/>
      <c r="AH728" s="54"/>
      <c r="AI728" s="54"/>
      <c r="AJ728" s="54"/>
    </row>
    <row r="729" spans="1:36" ht="12" customHeight="1">
      <c r="A729" s="66"/>
      <c r="B729" s="142"/>
      <c r="C729" s="85"/>
      <c r="D729" s="134"/>
      <c r="E729" s="134"/>
      <c r="F729" s="134"/>
      <c r="G729" s="134"/>
      <c r="H729" s="134"/>
      <c r="I729" s="134"/>
      <c r="J729" s="134"/>
      <c r="K729" s="134"/>
      <c r="L729" s="134"/>
      <c r="M729" s="134"/>
      <c r="N729" s="134"/>
      <c r="O729" s="292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  <c r="AG729" s="54"/>
      <c r="AH729" s="54"/>
      <c r="AI729" s="54"/>
      <c r="AJ729" s="54"/>
    </row>
    <row r="730" spans="1:36" ht="12" customHeight="1">
      <c r="A730" s="66"/>
      <c r="B730" s="142"/>
      <c r="C730" s="85"/>
      <c r="D730" s="134"/>
      <c r="E730" s="134"/>
      <c r="F730" s="134"/>
      <c r="G730" s="134"/>
      <c r="H730" s="134"/>
      <c r="I730" s="134"/>
      <c r="J730" s="134"/>
      <c r="K730" s="134"/>
      <c r="L730" s="134"/>
      <c r="M730" s="134"/>
      <c r="N730" s="134"/>
      <c r="O730" s="292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  <c r="AG730" s="54"/>
      <c r="AH730" s="54"/>
      <c r="AI730" s="54"/>
      <c r="AJ730" s="54"/>
    </row>
    <row r="731" spans="1:36" ht="12" customHeight="1">
      <c r="A731" s="66"/>
      <c r="B731" s="142"/>
      <c r="C731" s="85"/>
      <c r="D731" s="134"/>
      <c r="E731" s="134"/>
      <c r="F731" s="134"/>
      <c r="G731" s="134"/>
      <c r="H731" s="134"/>
      <c r="I731" s="134"/>
      <c r="J731" s="134"/>
      <c r="K731" s="134"/>
      <c r="L731" s="134"/>
      <c r="M731" s="134"/>
      <c r="N731" s="134"/>
      <c r="O731" s="292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  <c r="AG731" s="54"/>
      <c r="AH731" s="54"/>
      <c r="AI731" s="54"/>
      <c r="AJ731" s="54"/>
    </row>
    <row r="732" spans="1:36" ht="12" customHeight="1">
      <c r="A732" s="66"/>
      <c r="B732" s="142"/>
      <c r="C732" s="85"/>
      <c r="D732" s="134"/>
      <c r="E732" s="134"/>
      <c r="F732" s="134"/>
      <c r="G732" s="134"/>
      <c r="H732" s="134"/>
      <c r="I732" s="134"/>
      <c r="J732" s="134"/>
      <c r="K732" s="134"/>
      <c r="L732" s="134"/>
      <c r="M732" s="134"/>
      <c r="N732" s="134"/>
      <c r="O732" s="292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  <c r="AG732" s="54"/>
      <c r="AH732" s="54"/>
      <c r="AI732" s="54"/>
      <c r="AJ732" s="54"/>
    </row>
    <row r="733" spans="1:36" ht="12" customHeight="1">
      <c r="A733" s="66"/>
      <c r="B733" s="142"/>
      <c r="C733" s="85"/>
      <c r="D733" s="134"/>
      <c r="E733" s="134"/>
      <c r="F733" s="134"/>
      <c r="G733" s="134"/>
      <c r="H733" s="134"/>
      <c r="I733" s="134"/>
      <c r="J733" s="134"/>
      <c r="K733" s="134"/>
      <c r="L733" s="134"/>
      <c r="M733" s="134"/>
      <c r="N733" s="134"/>
      <c r="O733" s="292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  <c r="AG733" s="54"/>
      <c r="AH733" s="54"/>
      <c r="AI733" s="54"/>
      <c r="AJ733" s="54"/>
    </row>
    <row r="734" spans="1:36" ht="12" customHeight="1">
      <c r="A734" s="66"/>
      <c r="B734" s="142"/>
      <c r="C734" s="85"/>
      <c r="D734" s="134"/>
      <c r="E734" s="134"/>
      <c r="F734" s="134"/>
      <c r="G734" s="134"/>
      <c r="H734" s="134"/>
      <c r="I734" s="134"/>
      <c r="J734" s="134"/>
      <c r="K734" s="134"/>
      <c r="L734" s="134"/>
      <c r="M734" s="134"/>
      <c r="N734" s="134"/>
      <c r="O734" s="292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  <c r="AG734" s="54"/>
      <c r="AH734" s="54"/>
      <c r="AI734" s="54"/>
      <c r="AJ734" s="54"/>
    </row>
    <row r="735" spans="1:36" ht="12" customHeight="1">
      <c r="A735" s="66"/>
      <c r="B735" s="142"/>
      <c r="C735" s="85"/>
      <c r="D735" s="134"/>
      <c r="E735" s="134"/>
      <c r="F735" s="134"/>
      <c r="G735" s="134"/>
      <c r="H735" s="134"/>
      <c r="I735" s="134"/>
      <c r="J735" s="134"/>
      <c r="K735" s="134"/>
      <c r="L735" s="134"/>
      <c r="M735" s="134"/>
      <c r="N735" s="134"/>
      <c r="O735" s="292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  <c r="AG735" s="54"/>
      <c r="AH735" s="54"/>
      <c r="AI735" s="54"/>
      <c r="AJ735" s="54"/>
    </row>
    <row r="736" spans="1:36" ht="12" customHeight="1">
      <c r="A736" s="66"/>
      <c r="B736" s="142"/>
      <c r="C736" s="85"/>
      <c r="D736" s="134"/>
      <c r="E736" s="134"/>
      <c r="F736" s="134"/>
      <c r="G736" s="134"/>
      <c r="H736" s="134"/>
      <c r="I736" s="134"/>
      <c r="J736" s="134"/>
      <c r="K736" s="134"/>
      <c r="L736" s="134"/>
      <c r="M736" s="134"/>
      <c r="N736" s="134"/>
      <c r="O736" s="292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  <c r="AG736" s="54"/>
      <c r="AH736" s="54"/>
      <c r="AI736" s="54"/>
      <c r="AJ736" s="54"/>
    </row>
    <row r="737" spans="1:36" ht="12" customHeight="1">
      <c r="A737" s="66"/>
      <c r="B737" s="142"/>
      <c r="C737" s="85"/>
      <c r="D737" s="134"/>
      <c r="E737" s="134"/>
      <c r="F737" s="134"/>
      <c r="G737" s="134"/>
      <c r="H737" s="134"/>
      <c r="I737" s="134"/>
      <c r="J737" s="134"/>
      <c r="K737" s="134"/>
      <c r="L737" s="134"/>
      <c r="M737" s="134"/>
      <c r="N737" s="134"/>
      <c r="O737" s="292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  <c r="AG737" s="54"/>
      <c r="AH737" s="54"/>
      <c r="AI737" s="54"/>
      <c r="AJ737" s="54"/>
    </row>
    <row r="738" spans="1:36" ht="12" customHeight="1">
      <c r="A738" s="66"/>
      <c r="B738" s="142"/>
      <c r="C738" s="85"/>
      <c r="D738" s="134"/>
      <c r="E738" s="134"/>
      <c r="F738" s="134"/>
      <c r="G738" s="134"/>
      <c r="H738" s="134"/>
      <c r="I738" s="134"/>
      <c r="J738" s="134"/>
      <c r="K738" s="134"/>
      <c r="L738" s="134"/>
      <c r="M738" s="134"/>
      <c r="N738" s="134"/>
      <c r="O738" s="292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  <c r="AG738" s="54"/>
      <c r="AH738" s="54"/>
      <c r="AI738" s="54"/>
      <c r="AJ738" s="54"/>
    </row>
    <row r="739" spans="1:36" ht="12" customHeight="1">
      <c r="A739" s="66"/>
      <c r="B739" s="142"/>
      <c r="C739" s="85"/>
      <c r="D739" s="134"/>
      <c r="E739" s="134"/>
      <c r="F739" s="134"/>
      <c r="G739" s="134"/>
      <c r="H739" s="134"/>
      <c r="I739" s="134"/>
      <c r="J739" s="134"/>
      <c r="K739" s="134"/>
      <c r="L739" s="134"/>
      <c r="M739" s="134"/>
      <c r="N739" s="134"/>
      <c r="O739" s="292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  <c r="AG739" s="54"/>
      <c r="AH739" s="54"/>
      <c r="AI739" s="54"/>
      <c r="AJ739" s="54"/>
    </row>
    <row r="740" spans="1:36" ht="12" customHeight="1">
      <c r="A740" s="66"/>
      <c r="B740" s="142"/>
      <c r="C740" s="85"/>
      <c r="D740" s="134"/>
      <c r="E740" s="134"/>
      <c r="F740" s="134"/>
      <c r="G740" s="134"/>
      <c r="H740" s="134"/>
      <c r="I740" s="134"/>
      <c r="J740" s="134"/>
      <c r="K740" s="134"/>
      <c r="L740" s="134"/>
      <c r="M740" s="134"/>
      <c r="N740" s="134"/>
      <c r="O740" s="292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  <c r="AG740" s="54"/>
      <c r="AH740" s="54"/>
      <c r="AI740" s="54"/>
      <c r="AJ740" s="54"/>
    </row>
    <row r="741" spans="1:36" ht="12" customHeight="1">
      <c r="A741" s="66"/>
      <c r="B741" s="142"/>
      <c r="C741" s="85"/>
      <c r="D741" s="134"/>
      <c r="E741" s="134"/>
      <c r="F741" s="134"/>
      <c r="G741" s="134"/>
      <c r="H741" s="134"/>
      <c r="I741" s="134"/>
      <c r="J741" s="134"/>
      <c r="K741" s="134"/>
      <c r="L741" s="134"/>
      <c r="M741" s="134"/>
      <c r="N741" s="134"/>
      <c r="O741" s="292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  <c r="AG741" s="54"/>
      <c r="AH741" s="54"/>
      <c r="AI741" s="54"/>
      <c r="AJ741" s="54"/>
    </row>
    <row r="742" spans="1:36" ht="12" customHeight="1">
      <c r="A742" s="66"/>
      <c r="B742" s="142"/>
      <c r="C742" s="85"/>
      <c r="D742" s="134"/>
      <c r="E742" s="134"/>
      <c r="F742" s="134"/>
      <c r="G742" s="134"/>
      <c r="H742" s="134"/>
      <c r="I742" s="134"/>
      <c r="J742" s="134"/>
      <c r="K742" s="134"/>
      <c r="L742" s="134"/>
      <c r="M742" s="134"/>
      <c r="N742" s="134"/>
      <c r="O742" s="292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  <c r="AG742" s="54"/>
      <c r="AH742" s="54"/>
      <c r="AI742" s="54"/>
      <c r="AJ742" s="54"/>
    </row>
    <row r="743" spans="1:36" ht="12" customHeight="1">
      <c r="A743" s="66"/>
      <c r="B743" s="142"/>
      <c r="C743" s="85"/>
      <c r="D743" s="134"/>
      <c r="E743" s="134"/>
      <c r="F743" s="134"/>
      <c r="G743" s="134"/>
      <c r="H743" s="134"/>
      <c r="I743" s="134"/>
      <c r="J743" s="134"/>
      <c r="K743" s="134"/>
      <c r="L743" s="134"/>
      <c r="M743" s="134"/>
      <c r="N743" s="134"/>
      <c r="O743" s="292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  <c r="AG743" s="54"/>
      <c r="AH743" s="54"/>
      <c r="AI743" s="54"/>
      <c r="AJ743" s="54"/>
    </row>
    <row r="744" spans="1:36" ht="12" customHeight="1">
      <c r="A744" s="66"/>
      <c r="B744" s="142"/>
      <c r="C744" s="85"/>
      <c r="D744" s="134"/>
      <c r="E744" s="134"/>
      <c r="F744" s="134"/>
      <c r="G744" s="134"/>
      <c r="H744" s="134"/>
      <c r="I744" s="134"/>
      <c r="J744" s="134"/>
      <c r="K744" s="134"/>
      <c r="L744" s="134"/>
      <c r="M744" s="134"/>
      <c r="N744" s="134"/>
      <c r="O744" s="292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  <c r="AG744" s="54"/>
      <c r="AH744" s="54"/>
      <c r="AI744" s="54"/>
      <c r="AJ744" s="54"/>
    </row>
    <row r="745" spans="1:36" ht="12" customHeight="1">
      <c r="A745" s="66"/>
      <c r="B745" s="142"/>
      <c r="C745" s="85"/>
      <c r="D745" s="134"/>
      <c r="E745" s="134"/>
      <c r="F745" s="134"/>
      <c r="G745" s="134"/>
      <c r="H745" s="134"/>
      <c r="I745" s="134"/>
      <c r="J745" s="134"/>
      <c r="K745" s="134"/>
      <c r="L745" s="134"/>
      <c r="M745" s="134"/>
      <c r="N745" s="134"/>
      <c r="O745" s="292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  <c r="AG745" s="54"/>
      <c r="AH745" s="54"/>
      <c r="AI745" s="54"/>
      <c r="AJ745" s="54"/>
    </row>
    <row r="746" spans="1:36" ht="12" customHeight="1">
      <c r="A746" s="66"/>
      <c r="B746" s="142"/>
      <c r="C746" s="85"/>
      <c r="D746" s="134"/>
      <c r="E746" s="134"/>
      <c r="F746" s="134"/>
      <c r="G746" s="134"/>
      <c r="H746" s="134"/>
      <c r="I746" s="134"/>
      <c r="J746" s="134"/>
      <c r="K746" s="134"/>
      <c r="L746" s="134"/>
      <c r="M746" s="134"/>
      <c r="N746" s="134"/>
      <c r="O746" s="292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  <c r="AG746" s="54"/>
      <c r="AH746" s="54"/>
      <c r="AI746" s="54"/>
      <c r="AJ746" s="54"/>
    </row>
    <row r="747" spans="1:36" ht="12" customHeight="1">
      <c r="A747" s="66"/>
      <c r="B747" s="142"/>
      <c r="C747" s="85"/>
      <c r="D747" s="134"/>
      <c r="E747" s="134"/>
      <c r="F747" s="134"/>
      <c r="G747" s="134"/>
      <c r="H747" s="134"/>
      <c r="I747" s="134"/>
      <c r="J747" s="134"/>
      <c r="K747" s="134"/>
      <c r="L747" s="134"/>
      <c r="M747" s="134"/>
      <c r="N747" s="134"/>
      <c r="O747" s="292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  <c r="AG747" s="54"/>
      <c r="AH747" s="54"/>
      <c r="AI747" s="54"/>
      <c r="AJ747" s="54"/>
    </row>
    <row r="748" spans="1:36" ht="12" customHeight="1">
      <c r="A748" s="66"/>
      <c r="B748" s="142"/>
      <c r="C748" s="85"/>
      <c r="D748" s="134"/>
      <c r="E748" s="134"/>
      <c r="F748" s="134"/>
      <c r="G748" s="134"/>
      <c r="H748" s="134"/>
      <c r="I748" s="134"/>
      <c r="J748" s="134"/>
      <c r="K748" s="134"/>
      <c r="L748" s="134"/>
      <c r="M748" s="134"/>
      <c r="N748" s="134"/>
      <c r="O748" s="292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  <c r="AG748" s="54"/>
      <c r="AH748" s="54"/>
      <c r="AI748" s="54"/>
      <c r="AJ748" s="54"/>
    </row>
    <row r="749" spans="1:36" ht="12" customHeight="1">
      <c r="A749" s="66"/>
      <c r="B749" s="142"/>
      <c r="C749" s="85"/>
      <c r="D749" s="134"/>
      <c r="E749" s="134"/>
      <c r="F749" s="134"/>
      <c r="G749" s="134"/>
      <c r="H749" s="134"/>
      <c r="I749" s="134"/>
      <c r="J749" s="134"/>
      <c r="K749" s="134"/>
      <c r="L749" s="134"/>
      <c r="M749" s="134"/>
      <c r="N749" s="134"/>
      <c r="O749" s="292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  <c r="AG749" s="54"/>
      <c r="AH749" s="54"/>
      <c r="AI749" s="54"/>
      <c r="AJ749" s="54"/>
    </row>
    <row r="750" spans="1:36" ht="12" customHeight="1">
      <c r="A750" s="66"/>
      <c r="B750" s="142"/>
      <c r="C750" s="85"/>
      <c r="D750" s="134"/>
      <c r="E750" s="134"/>
      <c r="F750" s="134"/>
      <c r="G750" s="134"/>
      <c r="H750" s="134"/>
      <c r="I750" s="134"/>
      <c r="J750" s="134"/>
      <c r="K750" s="134"/>
      <c r="L750" s="134"/>
      <c r="M750" s="134"/>
      <c r="N750" s="134"/>
      <c r="O750" s="292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  <c r="AG750" s="54"/>
      <c r="AH750" s="54"/>
      <c r="AI750" s="54"/>
      <c r="AJ750" s="54"/>
    </row>
    <row r="751" spans="1:36" ht="12" customHeight="1">
      <c r="A751" s="66"/>
      <c r="B751" s="142"/>
      <c r="C751" s="85"/>
      <c r="D751" s="134"/>
      <c r="E751" s="134"/>
      <c r="F751" s="134"/>
      <c r="G751" s="134"/>
      <c r="H751" s="134"/>
      <c r="I751" s="134"/>
      <c r="J751" s="134"/>
      <c r="K751" s="134"/>
      <c r="L751" s="134"/>
      <c r="M751" s="134"/>
      <c r="N751" s="134"/>
      <c r="O751" s="292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  <c r="AG751" s="54"/>
      <c r="AH751" s="54"/>
      <c r="AI751" s="54"/>
      <c r="AJ751" s="54"/>
    </row>
    <row r="752" spans="1:36" ht="12" customHeight="1">
      <c r="A752" s="66"/>
      <c r="B752" s="142"/>
      <c r="C752" s="85"/>
      <c r="D752" s="134"/>
      <c r="E752" s="134"/>
      <c r="F752" s="134"/>
      <c r="G752" s="134"/>
      <c r="H752" s="134"/>
      <c r="I752" s="134"/>
      <c r="J752" s="134"/>
      <c r="K752" s="134"/>
      <c r="L752" s="134"/>
      <c r="M752" s="134"/>
      <c r="N752" s="134"/>
      <c r="O752" s="292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  <c r="AG752" s="54"/>
      <c r="AH752" s="54"/>
      <c r="AI752" s="54"/>
      <c r="AJ752" s="54"/>
    </row>
    <row r="753" spans="1:36" ht="12" customHeight="1">
      <c r="A753" s="66"/>
      <c r="B753" s="142"/>
      <c r="C753" s="85"/>
      <c r="D753" s="134"/>
      <c r="E753" s="134"/>
      <c r="F753" s="134"/>
      <c r="G753" s="134"/>
      <c r="H753" s="134"/>
      <c r="I753" s="134"/>
      <c r="J753" s="134"/>
      <c r="K753" s="134"/>
      <c r="L753" s="134"/>
      <c r="M753" s="134"/>
      <c r="N753" s="134"/>
      <c r="O753" s="292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  <c r="AG753" s="54"/>
      <c r="AH753" s="54"/>
      <c r="AI753" s="54"/>
      <c r="AJ753" s="54"/>
    </row>
    <row r="754" spans="1:36" ht="12" customHeight="1">
      <c r="A754" s="66"/>
      <c r="B754" s="142"/>
      <c r="C754" s="85"/>
      <c r="D754" s="134"/>
      <c r="E754" s="134"/>
      <c r="F754" s="134"/>
      <c r="G754" s="134"/>
      <c r="H754" s="134"/>
      <c r="I754" s="134"/>
      <c r="J754" s="134"/>
      <c r="K754" s="134"/>
      <c r="L754" s="134"/>
      <c r="M754" s="134"/>
      <c r="N754" s="134"/>
      <c r="O754" s="292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  <c r="AG754" s="54"/>
      <c r="AH754" s="54"/>
      <c r="AI754" s="54"/>
      <c r="AJ754" s="54"/>
    </row>
    <row r="755" spans="1:36" ht="12" customHeight="1">
      <c r="A755" s="66"/>
      <c r="B755" s="142"/>
      <c r="C755" s="85"/>
      <c r="D755" s="134"/>
      <c r="E755" s="134"/>
      <c r="F755" s="134"/>
      <c r="G755" s="134"/>
      <c r="H755" s="134"/>
      <c r="I755" s="134"/>
      <c r="J755" s="134"/>
      <c r="K755" s="134"/>
      <c r="L755" s="134"/>
      <c r="M755" s="134"/>
      <c r="N755" s="134"/>
      <c r="O755" s="292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  <c r="AG755" s="54"/>
      <c r="AH755" s="54"/>
      <c r="AI755" s="54"/>
      <c r="AJ755" s="54"/>
    </row>
    <row r="756" spans="1:36" ht="12" customHeight="1">
      <c r="A756" s="66"/>
      <c r="B756" s="142"/>
      <c r="C756" s="85"/>
      <c r="D756" s="134"/>
      <c r="E756" s="134"/>
      <c r="F756" s="134"/>
      <c r="G756" s="134"/>
      <c r="H756" s="134"/>
      <c r="I756" s="134"/>
      <c r="J756" s="134"/>
      <c r="K756" s="134"/>
      <c r="L756" s="134"/>
      <c r="M756" s="134"/>
      <c r="N756" s="134"/>
      <c r="O756" s="292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  <c r="AG756" s="54"/>
      <c r="AH756" s="54"/>
      <c r="AI756" s="54"/>
      <c r="AJ756" s="54"/>
    </row>
    <row r="757" spans="1:36" ht="12" customHeight="1">
      <c r="A757" s="66"/>
      <c r="B757" s="142"/>
      <c r="C757" s="85"/>
      <c r="D757" s="134"/>
      <c r="E757" s="134"/>
      <c r="F757" s="134"/>
      <c r="G757" s="134"/>
      <c r="H757" s="134"/>
      <c r="I757" s="134"/>
      <c r="J757" s="134"/>
      <c r="K757" s="134"/>
      <c r="L757" s="134"/>
      <c r="M757" s="134"/>
      <c r="N757" s="134"/>
      <c r="O757" s="292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  <c r="AG757" s="54"/>
      <c r="AH757" s="54"/>
      <c r="AI757" s="54"/>
      <c r="AJ757" s="54"/>
    </row>
    <row r="758" spans="1:36" ht="12" customHeight="1">
      <c r="A758" s="66"/>
      <c r="B758" s="142"/>
      <c r="C758" s="85"/>
      <c r="D758" s="134"/>
      <c r="E758" s="134"/>
      <c r="F758" s="134"/>
      <c r="G758" s="134"/>
      <c r="H758" s="134"/>
      <c r="I758" s="134"/>
      <c r="J758" s="134"/>
      <c r="K758" s="134"/>
      <c r="L758" s="134"/>
      <c r="M758" s="134"/>
      <c r="N758" s="134"/>
      <c r="O758" s="292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  <c r="AG758" s="54"/>
      <c r="AH758" s="54"/>
      <c r="AI758" s="54"/>
      <c r="AJ758" s="54"/>
    </row>
    <row r="759" spans="1:36" ht="12" customHeight="1">
      <c r="A759" s="66"/>
      <c r="B759" s="142"/>
      <c r="C759" s="85"/>
      <c r="D759" s="134"/>
      <c r="E759" s="134"/>
      <c r="F759" s="134"/>
      <c r="G759" s="134"/>
      <c r="H759" s="134"/>
      <c r="I759" s="134"/>
      <c r="J759" s="134"/>
      <c r="K759" s="134"/>
      <c r="L759" s="134"/>
      <c r="M759" s="134"/>
      <c r="N759" s="134"/>
      <c r="O759" s="292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  <c r="AG759" s="54"/>
      <c r="AH759" s="54"/>
      <c r="AI759" s="54"/>
      <c r="AJ759" s="54"/>
    </row>
    <row r="760" spans="1:36" ht="12" customHeight="1">
      <c r="A760" s="66"/>
      <c r="B760" s="142"/>
      <c r="C760" s="85"/>
      <c r="D760" s="134"/>
      <c r="E760" s="134"/>
      <c r="F760" s="134"/>
      <c r="G760" s="134"/>
      <c r="H760" s="134"/>
      <c r="I760" s="134"/>
      <c r="J760" s="134"/>
      <c r="K760" s="134"/>
      <c r="L760" s="134"/>
      <c r="M760" s="134"/>
      <c r="N760" s="134"/>
      <c r="O760" s="292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  <c r="AG760" s="54"/>
      <c r="AH760" s="54"/>
      <c r="AI760" s="54"/>
      <c r="AJ760" s="54"/>
    </row>
    <row r="761" spans="1:36" ht="12" customHeight="1">
      <c r="A761" s="66"/>
      <c r="B761" s="142"/>
      <c r="C761" s="85"/>
      <c r="D761" s="134"/>
      <c r="E761" s="134"/>
      <c r="F761" s="134"/>
      <c r="G761" s="134"/>
      <c r="H761" s="134"/>
      <c r="I761" s="134"/>
      <c r="J761" s="134"/>
      <c r="K761" s="134"/>
      <c r="L761" s="134"/>
      <c r="M761" s="134"/>
      <c r="N761" s="134"/>
      <c r="O761" s="292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  <c r="AG761" s="54"/>
      <c r="AH761" s="54"/>
      <c r="AI761" s="54"/>
      <c r="AJ761" s="54"/>
    </row>
    <row r="762" spans="1:36" ht="12" customHeight="1">
      <c r="A762" s="66"/>
      <c r="B762" s="142"/>
      <c r="C762" s="85"/>
      <c r="D762" s="134"/>
      <c r="E762" s="134"/>
      <c r="F762" s="134"/>
      <c r="G762" s="134"/>
      <c r="H762" s="134"/>
      <c r="I762" s="134"/>
      <c r="J762" s="134"/>
      <c r="K762" s="134"/>
      <c r="L762" s="134"/>
      <c r="M762" s="134"/>
      <c r="N762" s="134"/>
      <c r="O762" s="292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  <c r="AG762" s="54"/>
      <c r="AH762" s="54"/>
      <c r="AI762" s="54"/>
      <c r="AJ762" s="54"/>
    </row>
    <row r="763" spans="1:36" ht="12" customHeight="1">
      <c r="A763" s="66"/>
      <c r="B763" s="142"/>
      <c r="C763" s="85"/>
      <c r="D763" s="134"/>
      <c r="E763" s="134"/>
      <c r="F763" s="134"/>
      <c r="G763" s="134"/>
      <c r="H763" s="134"/>
      <c r="I763" s="134"/>
      <c r="J763" s="134"/>
      <c r="K763" s="134"/>
      <c r="L763" s="134"/>
      <c r="M763" s="134"/>
      <c r="N763" s="134"/>
      <c r="O763" s="292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  <c r="AG763" s="54"/>
      <c r="AH763" s="54"/>
      <c r="AI763" s="54"/>
      <c r="AJ763" s="54"/>
    </row>
    <row r="764" spans="1:36" ht="12" customHeight="1">
      <c r="A764" s="66"/>
      <c r="B764" s="142"/>
      <c r="C764" s="85"/>
      <c r="D764" s="134"/>
      <c r="E764" s="134"/>
      <c r="F764" s="134"/>
      <c r="G764" s="134"/>
      <c r="H764" s="134"/>
      <c r="I764" s="134"/>
      <c r="J764" s="134"/>
      <c r="K764" s="134"/>
      <c r="L764" s="134"/>
      <c r="M764" s="134"/>
      <c r="N764" s="134"/>
      <c r="O764" s="292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  <c r="AG764" s="54"/>
      <c r="AH764" s="54"/>
      <c r="AI764" s="54"/>
      <c r="AJ764" s="54"/>
    </row>
    <row r="765" spans="1:36" ht="12" customHeight="1">
      <c r="A765" s="66"/>
      <c r="B765" s="142"/>
      <c r="C765" s="85"/>
      <c r="D765" s="134"/>
      <c r="E765" s="134"/>
      <c r="F765" s="134"/>
      <c r="G765" s="134"/>
      <c r="H765" s="134"/>
      <c r="I765" s="134"/>
      <c r="J765" s="134"/>
      <c r="K765" s="134"/>
      <c r="L765" s="134"/>
      <c r="M765" s="134"/>
      <c r="N765" s="134"/>
      <c r="O765" s="292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  <c r="AG765" s="54"/>
      <c r="AH765" s="54"/>
      <c r="AI765" s="54"/>
      <c r="AJ765" s="54"/>
    </row>
    <row r="766" spans="1:36" ht="12" customHeight="1">
      <c r="A766" s="66"/>
      <c r="B766" s="142"/>
      <c r="C766" s="85"/>
      <c r="D766" s="134"/>
      <c r="E766" s="134"/>
      <c r="F766" s="134"/>
      <c r="G766" s="134"/>
      <c r="H766" s="134"/>
      <c r="I766" s="134"/>
      <c r="J766" s="134"/>
      <c r="K766" s="134"/>
      <c r="L766" s="134"/>
      <c r="M766" s="134"/>
      <c r="N766" s="134"/>
      <c r="O766" s="292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</row>
    <row r="767" spans="1:36" ht="12" customHeight="1">
      <c r="A767" s="66"/>
      <c r="B767" s="142"/>
      <c r="C767" s="85"/>
      <c r="D767" s="134"/>
      <c r="E767" s="134"/>
      <c r="F767" s="134"/>
      <c r="G767" s="134"/>
      <c r="H767" s="134"/>
      <c r="I767" s="134"/>
      <c r="J767" s="134"/>
      <c r="K767" s="134"/>
      <c r="L767" s="134"/>
      <c r="M767" s="134"/>
      <c r="N767" s="134"/>
      <c r="O767" s="292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</row>
    <row r="768" spans="1:36" ht="12" customHeight="1">
      <c r="A768" s="66"/>
      <c r="B768" s="142"/>
      <c r="C768" s="85"/>
      <c r="D768" s="134"/>
      <c r="E768" s="134"/>
      <c r="F768" s="134"/>
      <c r="G768" s="134"/>
      <c r="H768" s="134"/>
      <c r="I768" s="134"/>
      <c r="J768" s="134"/>
      <c r="K768" s="134"/>
      <c r="L768" s="134"/>
      <c r="M768" s="134"/>
      <c r="N768" s="134"/>
      <c r="O768" s="292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  <c r="AG768" s="54"/>
      <c r="AH768" s="54"/>
      <c r="AI768" s="54"/>
      <c r="AJ768" s="54"/>
    </row>
    <row r="769" spans="1:36" ht="12" customHeight="1">
      <c r="A769" s="66"/>
      <c r="B769" s="142"/>
      <c r="C769" s="85"/>
      <c r="D769" s="134"/>
      <c r="E769" s="134"/>
      <c r="F769" s="134"/>
      <c r="G769" s="134"/>
      <c r="H769" s="134"/>
      <c r="I769" s="134"/>
      <c r="J769" s="134"/>
      <c r="K769" s="134"/>
      <c r="L769" s="134"/>
      <c r="M769" s="134"/>
      <c r="N769" s="134"/>
      <c r="O769" s="292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  <c r="AG769" s="54"/>
      <c r="AH769" s="54"/>
      <c r="AI769" s="54"/>
      <c r="AJ769" s="54"/>
    </row>
    <row r="770" spans="1:36" ht="12" customHeight="1">
      <c r="A770" s="66"/>
      <c r="B770" s="142"/>
      <c r="C770" s="85"/>
      <c r="D770" s="134"/>
      <c r="E770" s="134"/>
      <c r="F770" s="134"/>
      <c r="G770" s="134"/>
      <c r="H770" s="134"/>
      <c r="I770" s="134"/>
      <c r="J770" s="134"/>
      <c r="K770" s="134"/>
      <c r="L770" s="134"/>
      <c r="M770" s="134"/>
      <c r="N770" s="134"/>
      <c r="O770" s="292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  <c r="AG770" s="54"/>
      <c r="AH770" s="54"/>
      <c r="AI770" s="54"/>
      <c r="AJ770" s="54"/>
    </row>
    <row r="771" spans="1:36" ht="12" customHeight="1">
      <c r="A771" s="66"/>
      <c r="B771" s="142"/>
      <c r="C771" s="85"/>
      <c r="D771" s="134"/>
      <c r="E771" s="134"/>
      <c r="F771" s="134"/>
      <c r="G771" s="134"/>
      <c r="H771" s="134"/>
      <c r="I771" s="134"/>
      <c r="J771" s="134"/>
      <c r="K771" s="134"/>
      <c r="L771" s="134"/>
      <c r="M771" s="134"/>
      <c r="N771" s="134"/>
      <c r="O771" s="292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  <c r="AG771" s="54"/>
      <c r="AH771" s="54"/>
      <c r="AI771" s="54"/>
      <c r="AJ771" s="54"/>
    </row>
    <row r="772" spans="1:36" ht="12" customHeight="1">
      <c r="A772" s="66"/>
      <c r="B772" s="142"/>
      <c r="C772" s="85"/>
      <c r="D772" s="134"/>
      <c r="E772" s="134"/>
      <c r="F772" s="134"/>
      <c r="G772" s="134"/>
      <c r="H772" s="134"/>
      <c r="I772" s="134"/>
      <c r="J772" s="134"/>
      <c r="K772" s="134"/>
      <c r="L772" s="134"/>
      <c r="M772" s="134"/>
      <c r="N772" s="134"/>
      <c r="O772" s="292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  <c r="AG772" s="54"/>
      <c r="AH772" s="54"/>
      <c r="AI772" s="54"/>
      <c r="AJ772" s="54"/>
    </row>
    <row r="773" spans="1:36" ht="12" customHeight="1">
      <c r="A773" s="66"/>
      <c r="B773" s="142"/>
      <c r="C773" s="85"/>
      <c r="D773" s="134"/>
      <c r="E773" s="134"/>
      <c r="F773" s="134"/>
      <c r="G773" s="134"/>
      <c r="H773" s="134"/>
      <c r="I773" s="134"/>
      <c r="J773" s="134"/>
      <c r="K773" s="134"/>
      <c r="L773" s="134"/>
      <c r="M773" s="134"/>
      <c r="N773" s="134"/>
      <c r="O773" s="292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  <c r="AG773" s="54"/>
      <c r="AH773" s="54"/>
      <c r="AI773" s="54"/>
      <c r="AJ773" s="54"/>
    </row>
    <row r="774" spans="1:36" ht="12" customHeight="1">
      <c r="A774" s="66"/>
      <c r="B774" s="142"/>
      <c r="C774" s="85"/>
      <c r="D774" s="134"/>
      <c r="E774" s="134"/>
      <c r="F774" s="134"/>
      <c r="G774" s="134"/>
      <c r="H774" s="134"/>
      <c r="I774" s="134"/>
      <c r="J774" s="134"/>
      <c r="K774" s="134"/>
      <c r="L774" s="134"/>
      <c r="M774" s="134"/>
      <c r="N774" s="134"/>
      <c r="O774" s="292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  <c r="AG774" s="54"/>
      <c r="AH774" s="54"/>
      <c r="AI774" s="54"/>
      <c r="AJ774" s="54"/>
    </row>
    <row r="775" spans="1:36" ht="12" customHeight="1">
      <c r="A775" s="66"/>
      <c r="B775" s="142"/>
      <c r="C775" s="85"/>
      <c r="D775" s="134"/>
      <c r="E775" s="134"/>
      <c r="F775" s="134"/>
      <c r="G775" s="134"/>
      <c r="H775" s="134"/>
      <c r="I775" s="134"/>
      <c r="J775" s="134"/>
      <c r="K775" s="134"/>
      <c r="L775" s="134"/>
      <c r="M775" s="134"/>
      <c r="N775" s="134"/>
      <c r="O775" s="292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  <c r="AG775" s="54"/>
      <c r="AH775" s="54"/>
      <c r="AI775" s="54"/>
      <c r="AJ775" s="54"/>
    </row>
    <row r="776" spans="1:36" ht="12" customHeight="1">
      <c r="A776" s="66"/>
      <c r="B776" s="142"/>
      <c r="C776" s="85"/>
      <c r="D776" s="134"/>
      <c r="E776" s="134"/>
      <c r="F776" s="134"/>
      <c r="G776" s="134"/>
      <c r="H776" s="134"/>
      <c r="I776" s="134"/>
      <c r="J776" s="134"/>
      <c r="K776" s="134"/>
      <c r="L776" s="134"/>
      <c r="M776" s="134"/>
      <c r="N776" s="134"/>
      <c r="O776" s="292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  <c r="AG776" s="54"/>
      <c r="AH776" s="54"/>
      <c r="AI776" s="54"/>
      <c r="AJ776" s="54"/>
    </row>
    <row r="777" spans="1:36" ht="12" customHeight="1">
      <c r="A777" s="66"/>
      <c r="B777" s="142"/>
      <c r="C777" s="85"/>
      <c r="D777" s="134"/>
      <c r="E777" s="134"/>
      <c r="F777" s="134"/>
      <c r="G777" s="134"/>
      <c r="H777" s="134"/>
      <c r="I777" s="134"/>
      <c r="J777" s="134"/>
      <c r="K777" s="134"/>
      <c r="L777" s="134"/>
      <c r="M777" s="134"/>
      <c r="N777" s="134"/>
      <c r="O777" s="292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  <c r="AG777" s="54"/>
      <c r="AH777" s="54"/>
      <c r="AI777" s="54"/>
      <c r="AJ777" s="54"/>
    </row>
    <row r="778" spans="1:36" ht="12" customHeight="1">
      <c r="A778" s="66"/>
      <c r="B778" s="142"/>
      <c r="C778" s="85"/>
      <c r="D778" s="134"/>
      <c r="E778" s="134"/>
      <c r="F778" s="134"/>
      <c r="G778" s="134"/>
      <c r="H778" s="134"/>
      <c r="I778" s="134"/>
      <c r="J778" s="134"/>
      <c r="K778" s="134"/>
      <c r="L778" s="134"/>
      <c r="M778" s="134"/>
      <c r="N778" s="134"/>
      <c r="O778" s="292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  <c r="AG778" s="54"/>
      <c r="AH778" s="54"/>
      <c r="AI778" s="54"/>
      <c r="AJ778" s="54"/>
    </row>
    <row r="779" spans="1:36" ht="12" customHeight="1">
      <c r="A779" s="66"/>
      <c r="B779" s="142"/>
      <c r="C779" s="85"/>
      <c r="D779" s="134"/>
      <c r="E779" s="134"/>
      <c r="F779" s="134"/>
      <c r="G779" s="134"/>
      <c r="H779" s="134"/>
      <c r="I779" s="134"/>
      <c r="J779" s="134"/>
      <c r="K779" s="134"/>
      <c r="L779" s="134"/>
      <c r="M779" s="134"/>
      <c r="N779" s="134"/>
      <c r="O779" s="292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  <c r="AG779" s="54"/>
      <c r="AH779" s="54"/>
      <c r="AI779" s="54"/>
      <c r="AJ779" s="54"/>
    </row>
    <row r="780" spans="1:36" ht="12" customHeight="1">
      <c r="A780" s="66"/>
      <c r="B780" s="142"/>
      <c r="C780" s="85"/>
      <c r="D780" s="134"/>
      <c r="E780" s="134"/>
      <c r="F780" s="134"/>
      <c r="G780" s="134"/>
      <c r="H780" s="134"/>
      <c r="I780" s="134"/>
      <c r="J780" s="134"/>
      <c r="K780" s="134"/>
      <c r="L780" s="134"/>
      <c r="M780" s="134"/>
      <c r="N780" s="134"/>
      <c r="O780" s="292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</row>
    <row r="781" spans="1:36" ht="12" customHeight="1">
      <c r="A781" s="66"/>
      <c r="B781" s="142"/>
      <c r="C781" s="85"/>
      <c r="D781" s="134"/>
      <c r="E781" s="134"/>
      <c r="F781" s="134"/>
      <c r="G781" s="134"/>
      <c r="H781" s="134"/>
      <c r="I781" s="134"/>
      <c r="J781" s="134"/>
      <c r="K781" s="134"/>
      <c r="L781" s="134"/>
      <c r="M781" s="134"/>
      <c r="N781" s="134"/>
      <c r="O781" s="292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</row>
    <row r="782" spans="1:36" ht="12" customHeight="1">
      <c r="A782" s="66"/>
      <c r="B782" s="142"/>
      <c r="C782" s="85"/>
      <c r="D782" s="134"/>
      <c r="E782" s="134"/>
      <c r="F782" s="134"/>
      <c r="G782" s="134"/>
      <c r="H782" s="134"/>
      <c r="I782" s="134"/>
      <c r="J782" s="134"/>
      <c r="K782" s="134"/>
      <c r="L782" s="134"/>
      <c r="M782" s="134"/>
      <c r="N782" s="134"/>
      <c r="O782" s="292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</row>
    <row r="783" spans="1:36" ht="12" customHeight="1">
      <c r="A783" s="66"/>
      <c r="B783" s="142"/>
      <c r="C783" s="85"/>
      <c r="D783" s="134"/>
      <c r="E783" s="134"/>
      <c r="F783" s="134"/>
      <c r="G783" s="134"/>
      <c r="H783" s="134"/>
      <c r="I783" s="134"/>
      <c r="J783" s="134"/>
      <c r="K783" s="134"/>
      <c r="L783" s="134"/>
      <c r="M783" s="134"/>
      <c r="N783" s="134"/>
      <c r="O783" s="292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</row>
    <row r="784" spans="1:36" ht="12" customHeight="1">
      <c r="A784" s="66"/>
      <c r="B784" s="142"/>
      <c r="C784" s="85"/>
      <c r="D784" s="134"/>
      <c r="E784" s="134"/>
      <c r="F784" s="134"/>
      <c r="G784" s="134"/>
      <c r="H784" s="134"/>
      <c r="I784" s="134"/>
      <c r="J784" s="134"/>
      <c r="K784" s="134"/>
      <c r="L784" s="134"/>
      <c r="M784" s="134"/>
      <c r="N784" s="134"/>
      <c r="O784" s="292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  <c r="AG784" s="54"/>
      <c r="AH784" s="54"/>
      <c r="AI784" s="54"/>
      <c r="AJ784" s="54"/>
    </row>
    <row r="785" spans="1:36" ht="12" customHeight="1">
      <c r="A785" s="66"/>
      <c r="B785" s="142"/>
      <c r="C785" s="85"/>
      <c r="D785" s="134"/>
      <c r="E785" s="134"/>
      <c r="F785" s="134"/>
      <c r="G785" s="134"/>
      <c r="H785" s="134"/>
      <c r="I785" s="134"/>
      <c r="J785" s="134"/>
      <c r="K785" s="134"/>
      <c r="L785" s="134"/>
      <c r="M785" s="134"/>
      <c r="N785" s="134"/>
      <c r="O785" s="292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</row>
    <row r="786" spans="1:36" ht="12" customHeight="1">
      <c r="A786" s="66"/>
      <c r="B786" s="142"/>
      <c r="C786" s="85"/>
      <c r="D786" s="134"/>
      <c r="E786" s="134"/>
      <c r="F786" s="134"/>
      <c r="G786" s="134"/>
      <c r="H786" s="134"/>
      <c r="I786" s="134"/>
      <c r="J786" s="134"/>
      <c r="K786" s="134"/>
      <c r="L786" s="134"/>
      <c r="M786" s="134"/>
      <c r="N786" s="134"/>
      <c r="O786" s="292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</row>
    <row r="787" spans="1:36" ht="12" customHeight="1">
      <c r="A787" s="66"/>
      <c r="B787" s="142"/>
      <c r="C787" s="85"/>
      <c r="D787" s="134"/>
      <c r="E787" s="134"/>
      <c r="F787" s="134"/>
      <c r="G787" s="134"/>
      <c r="H787" s="134"/>
      <c r="I787" s="134"/>
      <c r="J787" s="134"/>
      <c r="K787" s="134"/>
      <c r="L787" s="134"/>
      <c r="M787" s="134"/>
      <c r="N787" s="134"/>
      <c r="O787" s="292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  <c r="AG787" s="54"/>
      <c r="AH787" s="54"/>
      <c r="AI787" s="54"/>
      <c r="AJ787" s="54"/>
    </row>
    <row r="788" spans="1:36" ht="12" customHeight="1">
      <c r="A788" s="66"/>
      <c r="B788" s="142"/>
      <c r="C788" s="85"/>
      <c r="D788" s="134"/>
      <c r="E788" s="134"/>
      <c r="F788" s="134"/>
      <c r="G788" s="134"/>
      <c r="H788" s="134"/>
      <c r="I788" s="134"/>
      <c r="J788" s="134"/>
      <c r="K788" s="134"/>
      <c r="L788" s="134"/>
      <c r="M788" s="134"/>
      <c r="N788" s="134"/>
      <c r="O788" s="292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</row>
    <row r="789" spans="1:36" ht="12" customHeight="1">
      <c r="A789" s="66"/>
      <c r="B789" s="142"/>
      <c r="C789" s="85"/>
      <c r="D789" s="134"/>
      <c r="E789" s="134"/>
      <c r="F789" s="134"/>
      <c r="G789" s="134"/>
      <c r="H789" s="134"/>
      <c r="I789" s="134"/>
      <c r="J789" s="134"/>
      <c r="K789" s="134"/>
      <c r="L789" s="134"/>
      <c r="M789" s="134"/>
      <c r="N789" s="134"/>
      <c r="O789" s="292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  <c r="AG789" s="54"/>
      <c r="AH789" s="54"/>
      <c r="AI789" s="54"/>
      <c r="AJ789" s="54"/>
    </row>
    <row r="790" spans="1:36" ht="12" customHeight="1">
      <c r="A790" s="66"/>
      <c r="B790" s="142"/>
      <c r="C790" s="85"/>
      <c r="D790" s="134"/>
      <c r="E790" s="134"/>
      <c r="F790" s="134"/>
      <c r="G790" s="134"/>
      <c r="H790" s="134"/>
      <c r="I790" s="134"/>
      <c r="J790" s="134"/>
      <c r="K790" s="134"/>
      <c r="L790" s="134"/>
      <c r="M790" s="134"/>
      <c r="N790" s="134"/>
      <c r="O790" s="292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</row>
    <row r="791" spans="1:36" ht="12" customHeight="1">
      <c r="A791" s="66"/>
      <c r="B791" s="142"/>
      <c r="C791" s="85"/>
      <c r="D791" s="134"/>
      <c r="E791" s="134"/>
      <c r="F791" s="134"/>
      <c r="G791" s="134"/>
      <c r="H791" s="134"/>
      <c r="I791" s="134"/>
      <c r="J791" s="134"/>
      <c r="K791" s="134"/>
      <c r="L791" s="134"/>
      <c r="M791" s="134"/>
      <c r="N791" s="134"/>
      <c r="O791" s="292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</row>
    <row r="792" spans="1:36" ht="12" customHeight="1">
      <c r="A792" s="66"/>
      <c r="B792" s="142"/>
      <c r="C792" s="85"/>
      <c r="D792" s="134"/>
      <c r="E792" s="134"/>
      <c r="F792" s="134"/>
      <c r="G792" s="134"/>
      <c r="H792" s="134"/>
      <c r="I792" s="134"/>
      <c r="J792" s="134"/>
      <c r="K792" s="134"/>
      <c r="L792" s="134"/>
      <c r="M792" s="134"/>
      <c r="N792" s="134"/>
      <c r="O792" s="292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</row>
    <row r="793" spans="1:36" ht="12" customHeight="1">
      <c r="A793" s="66"/>
      <c r="B793" s="142"/>
      <c r="C793" s="85"/>
      <c r="D793" s="134"/>
      <c r="E793" s="134"/>
      <c r="F793" s="134"/>
      <c r="G793" s="134"/>
      <c r="H793" s="134"/>
      <c r="I793" s="134"/>
      <c r="J793" s="134"/>
      <c r="K793" s="134"/>
      <c r="L793" s="134"/>
      <c r="M793" s="134"/>
      <c r="N793" s="134"/>
      <c r="O793" s="292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</row>
    <row r="794" spans="1:36" ht="12" customHeight="1">
      <c r="A794" s="66"/>
      <c r="B794" s="142"/>
      <c r="C794" s="85"/>
      <c r="D794" s="134"/>
      <c r="E794" s="134"/>
      <c r="F794" s="134"/>
      <c r="G794" s="134"/>
      <c r="H794" s="134"/>
      <c r="I794" s="134"/>
      <c r="J794" s="134"/>
      <c r="K794" s="134"/>
      <c r="L794" s="134"/>
      <c r="M794" s="134"/>
      <c r="N794" s="134"/>
      <c r="O794" s="292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  <c r="AG794" s="54"/>
      <c r="AH794" s="54"/>
      <c r="AI794" s="54"/>
      <c r="AJ794" s="54"/>
    </row>
    <row r="795" spans="1:36" ht="12" customHeight="1">
      <c r="A795" s="66"/>
      <c r="B795" s="142"/>
      <c r="C795" s="85"/>
      <c r="D795" s="134"/>
      <c r="E795" s="134"/>
      <c r="F795" s="134"/>
      <c r="G795" s="134"/>
      <c r="H795" s="134"/>
      <c r="I795" s="134"/>
      <c r="J795" s="134"/>
      <c r="K795" s="134"/>
      <c r="L795" s="134"/>
      <c r="M795" s="134"/>
      <c r="N795" s="134"/>
      <c r="O795" s="292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  <c r="AG795" s="54"/>
      <c r="AH795" s="54"/>
      <c r="AI795" s="54"/>
      <c r="AJ795" s="54"/>
    </row>
    <row r="796" spans="1:36" ht="12" customHeight="1">
      <c r="A796" s="66"/>
      <c r="B796" s="142"/>
      <c r="C796" s="85"/>
      <c r="D796" s="134"/>
      <c r="E796" s="134"/>
      <c r="F796" s="134"/>
      <c r="G796" s="134"/>
      <c r="H796" s="134"/>
      <c r="I796" s="134"/>
      <c r="J796" s="134"/>
      <c r="K796" s="134"/>
      <c r="L796" s="134"/>
      <c r="M796" s="134"/>
      <c r="N796" s="134"/>
      <c r="O796" s="292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  <c r="AG796" s="54"/>
      <c r="AH796" s="54"/>
      <c r="AI796" s="54"/>
      <c r="AJ796" s="54"/>
    </row>
    <row r="797" spans="1:36" ht="12" customHeight="1">
      <c r="A797" s="66"/>
      <c r="B797" s="142"/>
      <c r="C797" s="85"/>
      <c r="D797" s="134"/>
      <c r="E797" s="134"/>
      <c r="F797" s="134"/>
      <c r="G797" s="134"/>
      <c r="H797" s="134"/>
      <c r="I797" s="134"/>
      <c r="J797" s="134"/>
      <c r="K797" s="134"/>
      <c r="L797" s="134"/>
      <c r="M797" s="134"/>
      <c r="N797" s="134"/>
      <c r="O797" s="292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  <c r="AG797" s="54"/>
      <c r="AH797" s="54"/>
      <c r="AI797" s="54"/>
      <c r="AJ797" s="54"/>
    </row>
    <row r="798" spans="1:36" ht="12" customHeight="1">
      <c r="A798" s="66"/>
      <c r="B798" s="142"/>
      <c r="C798" s="85"/>
      <c r="D798" s="134"/>
      <c r="E798" s="134"/>
      <c r="F798" s="134"/>
      <c r="G798" s="134"/>
      <c r="H798" s="134"/>
      <c r="I798" s="134"/>
      <c r="J798" s="134"/>
      <c r="K798" s="134"/>
      <c r="L798" s="134"/>
      <c r="M798" s="134"/>
      <c r="N798" s="134"/>
      <c r="O798" s="292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  <c r="AG798" s="54"/>
      <c r="AH798" s="54"/>
      <c r="AI798" s="54"/>
      <c r="AJ798" s="54"/>
    </row>
    <row r="799" spans="1:36" ht="12" customHeight="1">
      <c r="A799" s="66"/>
      <c r="B799" s="142"/>
      <c r="C799" s="85"/>
      <c r="D799" s="134"/>
      <c r="E799" s="134"/>
      <c r="F799" s="134"/>
      <c r="G799" s="134"/>
      <c r="H799" s="134"/>
      <c r="I799" s="134"/>
      <c r="J799" s="134"/>
      <c r="K799" s="134"/>
      <c r="L799" s="134"/>
      <c r="M799" s="134"/>
      <c r="N799" s="134"/>
      <c r="O799" s="292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  <c r="AG799" s="54"/>
      <c r="AH799" s="54"/>
      <c r="AI799" s="54"/>
      <c r="AJ799" s="54"/>
    </row>
    <row r="800" spans="1:36" ht="12" customHeight="1">
      <c r="A800" s="66"/>
      <c r="B800" s="142"/>
      <c r="C800" s="85"/>
      <c r="D800" s="134"/>
      <c r="E800" s="134"/>
      <c r="F800" s="134"/>
      <c r="G800" s="134"/>
      <c r="H800" s="134"/>
      <c r="I800" s="134"/>
      <c r="J800" s="134"/>
      <c r="K800" s="134"/>
      <c r="L800" s="134"/>
      <c r="M800" s="134"/>
      <c r="N800" s="134"/>
      <c r="O800" s="292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</row>
    <row r="801" spans="1:36" ht="12" customHeight="1">
      <c r="A801" s="66"/>
      <c r="B801" s="142"/>
      <c r="C801" s="85"/>
      <c r="D801" s="134"/>
      <c r="E801" s="134"/>
      <c r="F801" s="134"/>
      <c r="G801" s="134"/>
      <c r="H801" s="134"/>
      <c r="I801" s="134"/>
      <c r="J801" s="134"/>
      <c r="K801" s="134"/>
      <c r="L801" s="134"/>
      <c r="M801" s="134"/>
      <c r="N801" s="134"/>
      <c r="O801" s="292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</row>
    <row r="802" spans="1:36" ht="12" customHeight="1">
      <c r="A802" s="66"/>
      <c r="B802" s="142"/>
      <c r="C802" s="85"/>
      <c r="D802" s="134"/>
      <c r="E802" s="134"/>
      <c r="F802" s="134"/>
      <c r="G802" s="134"/>
      <c r="H802" s="134"/>
      <c r="I802" s="134"/>
      <c r="J802" s="134"/>
      <c r="K802" s="134"/>
      <c r="L802" s="134"/>
      <c r="M802" s="134"/>
      <c r="N802" s="134"/>
      <c r="O802" s="292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</row>
    <row r="803" spans="1:36" ht="12" customHeight="1">
      <c r="A803" s="66"/>
      <c r="B803" s="142"/>
      <c r="C803" s="85"/>
      <c r="D803" s="134"/>
      <c r="E803" s="134"/>
      <c r="F803" s="134"/>
      <c r="G803" s="134"/>
      <c r="H803" s="134"/>
      <c r="I803" s="134"/>
      <c r="J803" s="134"/>
      <c r="K803" s="134"/>
      <c r="L803" s="134"/>
      <c r="M803" s="134"/>
      <c r="N803" s="134"/>
      <c r="O803" s="292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  <c r="AG803" s="54"/>
      <c r="AH803" s="54"/>
      <c r="AI803" s="54"/>
      <c r="AJ803" s="54"/>
    </row>
    <row r="804" spans="1:36" ht="12" customHeight="1">
      <c r="A804" s="66"/>
      <c r="B804" s="142"/>
      <c r="C804" s="85"/>
      <c r="D804" s="134"/>
      <c r="E804" s="134"/>
      <c r="F804" s="134"/>
      <c r="G804" s="134"/>
      <c r="H804" s="134"/>
      <c r="I804" s="134"/>
      <c r="J804" s="134"/>
      <c r="K804" s="134"/>
      <c r="L804" s="134"/>
      <c r="M804" s="134"/>
      <c r="N804" s="134"/>
      <c r="O804" s="292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</row>
    <row r="805" spans="1:36" ht="12" customHeight="1">
      <c r="A805" s="66"/>
      <c r="B805" s="142"/>
      <c r="C805" s="85"/>
      <c r="D805" s="134"/>
      <c r="E805" s="134"/>
      <c r="F805" s="134"/>
      <c r="G805" s="134"/>
      <c r="H805" s="134"/>
      <c r="I805" s="134"/>
      <c r="J805" s="134"/>
      <c r="K805" s="134"/>
      <c r="L805" s="134"/>
      <c r="M805" s="134"/>
      <c r="N805" s="134"/>
      <c r="O805" s="292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</row>
    <row r="806" spans="1:36" ht="12" customHeight="1">
      <c r="A806" s="66"/>
      <c r="B806" s="142"/>
      <c r="C806" s="85"/>
      <c r="D806" s="134"/>
      <c r="E806" s="134"/>
      <c r="F806" s="134"/>
      <c r="G806" s="134"/>
      <c r="H806" s="134"/>
      <c r="I806" s="134"/>
      <c r="J806" s="134"/>
      <c r="K806" s="134"/>
      <c r="L806" s="134"/>
      <c r="M806" s="134"/>
      <c r="N806" s="134"/>
      <c r="O806" s="292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</row>
    <row r="807" spans="1:36" ht="12" customHeight="1">
      <c r="A807" s="66"/>
      <c r="B807" s="142"/>
      <c r="C807" s="85"/>
      <c r="D807" s="134"/>
      <c r="E807" s="134"/>
      <c r="F807" s="134"/>
      <c r="G807" s="134"/>
      <c r="H807" s="134"/>
      <c r="I807" s="134"/>
      <c r="J807" s="134"/>
      <c r="K807" s="134"/>
      <c r="L807" s="134"/>
      <c r="M807" s="134"/>
      <c r="N807" s="134"/>
      <c r="O807" s="292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</row>
    <row r="808" spans="1:36" ht="12" customHeight="1">
      <c r="A808" s="66"/>
      <c r="B808" s="142"/>
      <c r="C808" s="85"/>
      <c r="D808" s="134"/>
      <c r="E808" s="134"/>
      <c r="F808" s="134"/>
      <c r="G808" s="134"/>
      <c r="H808" s="134"/>
      <c r="I808" s="134"/>
      <c r="J808" s="134"/>
      <c r="K808" s="134"/>
      <c r="L808" s="134"/>
      <c r="M808" s="134"/>
      <c r="N808" s="134"/>
      <c r="O808" s="292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  <c r="AG808" s="54"/>
      <c r="AH808" s="54"/>
      <c r="AI808" s="54"/>
      <c r="AJ808" s="54"/>
    </row>
    <row r="809" spans="1:36" ht="12" customHeight="1">
      <c r="A809" s="66"/>
      <c r="B809" s="142"/>
      <c r="C809" s="85"/>
      <c r="D809" s="134"/>
      <c r="E809" s="134"/>
      <c r="F809" s="134"/>
      <c r="G809" s="134"/>
      <c r="H809" s="134"/>
      <c r="I809" s="134"/>
      <c r="J809" s="134"/>
      <c r="K809" s="134"/>
      <c r="L809" s="134"/>
      <c r="M809" s="134"/>
      <c r="N809" s="134"/>
      <c r="O809" s="292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</row>
    <row r="810" spans="1:36" ht="12" customHeight="1">
      <c r="A810" s="66"/>
      <c r="B810" s="142"/>
      <c r="C810" s="85"/>
      <c r="D810" s="134"/>
      <c r="E810" s="134"/>
      <c r="F810" s="134"/>
      <c r="G810" s="134"/>
      <c r="H810" s="134"/>
      <c r="I810" s="134"/>
      <c r="J810" s="134"/>
      <c r="K810" s="134"/>
      <c r="L810" s="134"/>
      <c r="M810" s="134"/>
      <c r="N810" s="134"/>
      <c r="O810" s="292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</row>
    <row r="811" spans="1:36" ht="12" customHeight="1">
      <c r="A811" s="66"/>
      <c r="B811" s="142"/>
      <c r="C811" s="85"/>
      <c r="D811" s="134"/>
      <c r="E811" s="134"/>
      <c r="F811" s="134"/>
      <c r="G811" s="134"/>
      <c r="H811" s="134"/>
      <c r="I811" s="134"/>
      <c r="J811" s="134"/>
      <c r="K811" s="134"/>
      <c r="L811" s="134"/>
      <c r="M811" s="134"/>
      <c r="N811" s="134"/>
      <c r="O811" s="292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</row>
    <row r="812" spans="1:36" ht="12" customHeight="1">
      <c r="A812" s="66"/>
      <c r="B812" s="142"/>
      <c r="C812" s="85"/>
      <c r="D812" s="134"/>
      <c r="E812" s="134"/>
      <c r="F812" s="134"/>
      <c r="G812" s="134"/>
      <c r="H812" s="134"/>
      <c r="I812" s="134"/>
      <c r="J812" s="134"/>
      <c r="K812" s="134"/>
      <c r="L812" s="134"/>
      <c r="M812" s="134"/>
      <c r="N812" s="134"/>
      <c r="O812" s="292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</row>
    <row r="813" spans="1:36" ht="12" customHeight="1">
      <c r="A813" s="66"/>
      <c r="B813" s="142"/>
      <c r="C813" s="85"/>
      <c r="D813" s="134"/>
      <c r="E813" s="134"/>
      <c r="F813" s="134"/>
      <c r="G813" s="134"/>
      <c r="H813" s="134"/>
      <c r="I813" s="134"/>
      <c r="J813" s="134"/>
      <c r="K813" s="134"/>
      <c r="L813" s="134"/>
      <c r="M813" s="134"/>
      <c r="N813" s="134"/>
      <c r="O813" s="292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</row>
    <row r="814" spans="1:36" ht="12" customHeight="1">
      <c r="A814" s="66"/>
      <c r="B814" s="142"/>
      <c r="C814" s="85"/>
      <c r="D814" s="134"/>
      <c r="E814" s="134"/>
      <c r="F814" s="134"/>
      <c r="G814" s="134"/>
      <c r="H814" s="134"/>
      <c r="I814" s="134"/>
      <c r="J814" s="134"/>
      <c r="K814" s="134"/>
      <c r="L814" s="134"/>
      <c r="M814" s="134"/>
      <c r="N814" s="134"/>
      <c r="O814" s="292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  <c r="AG814" s="54"/>
      <c r="AH814" s="54"/>
      <c r="AI814" s="54"/>
      <c r="AJ814" s="54"/>
    </row>
    <row r="815" spans="1:36" ht="12" customHeight="1">
      <c r="A815" s="66"/>
      <c r="B815" s="142"/>
      <c r="C815" s="85"/>
      <c r="D815" s="134"/>
      <c r="E815" s="134"/>
      <c r="F815" s="134"/>
      <c r="G815" s="134"/>
      <c r="H815" s="134"/>
      <c r="I815" s="134"/>
      <c r="J815" s="134"/>
      <c r="K815" s="134"/>
      <c r="L815" s="134"/>
      <c r="M815" s="134"/>
      <c r="N815" s="134"/>
      <c r="O815" s="292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</row>
    <row r="816" spans="1:36" ht="12" customHeight="1">
      <c r="A816" s="66"/>
      <c r="B816" s="142"/>
      <c r="C816" s="85"/>
      <c r="D816" s="134"/>
      <c r="E816" s="134"/>
      <c r="F816" s="134"/>
      <c r="G816" s="134"/>
      <c r="H816" s="134"/>
      <c r="I816" s="134"/>
      <c r="J816" s="134"/>
      <c r="K816" s="134"/>
      <c r="L816" s="134"/>
      <c r="M816" s="134"/>
      <c r="N816" s="134"/>
      <c r="O816" s="292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  <c r="AG816" s="54"/>
      <c r="AH816" s="54"/>
      <c r="AI816" s="54"/>
      <c r="AJ816" s="54"/>
    </row>
    <row r="817" spans="1:36" ht="12" customHeight="1">
      <c r="A817" s="66"/>
      <c r="B817" s="142"/>
      <c r="C817" s="85"/>
      <c r="D817" s="134"/>
      <c r="E817" s="134"/>
      <c r="F817" s="134"/>
      <c r="G817" s="134"/>
      <c r="H817" s="134"/>
      <c r="I817" s="134"/>
      <c r="J817" s="134"/>
      <c r="K817" s="134"/>
      <c r="L817" s="134"/>
      <c r="M817" s="134"/>
      <c r="N817" s="134"/>
      <c r="O817" s="292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  <c r="AG817" s="54"/>
      <c r="AH817" s="54"/>
      <c r="AI817" s="54"/>
      <c r="AJ817" s="54"/>
    </row>
    <row r="818" spans="1:36" ht="12" customHeight="1">
      <c r="A818" s="66"/>
      <c r="B818" s="142"/>
      <c r="C818" s="85"/>
      <c r="D818" s="134"/>
      <c r="E818" s="134"/>
      <c r="F818" s="134"/>
      <c r="G818" s="134"/>
      <c r="H818" s="134"/>
      <c r="I818" s="134"/>
      <c r="J818" s="134"/>
      <c r="K818" s="134"/>
      <c r="L818" s="134"/>
      <c r="M818" s="134"/>
      <c r="N818" s="134"/>
      <c r="O818" s="292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</row>
    <row r="819" spans="1:36" ht="12" customHeight="1">
      <c r="A819" s="66"/>
      <c r="B819" s="142"/>
      <c r="C819" s="85"/>
      <c r="D819" s="134"/>
      <c r="E819" s="134"/>
      <c r="F819" s="134"/>
      <c r="G819" s="134"/>
      <c r="H819" s="134"/>
      <c r="I819" s="134"/>
      <c r="J819" s="134"/>
      <c r="K819" s="134"/>
      <c r="L819" s="134"/>
      <c r="M819" s="134"/>
      <c r="N819" s="134"/>
      <c r="O819" s="292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</row>
    <row r="820" spans="1:36" ht="12" customHeight="1">
      <c r="A820" s="66"/>
      <c r="B820" s="142"/>
      <c r="C820" s="85"/>
      <c r="D820" s="134"/>
      <c r="E820" s="134"/>
      <c r="F820" s="134"/>
      <c r="G820" s="134"/>
      <c r="H820" s="134"/>
      <c r="I820" s="134"/>
      <c r="J820" s="134"/>
      <c r="K820" s="134"/>
      <c r="L820" s="134"/>
      <c r="M820" s="134"/>
      <c r="N820" s="134"/>
      <c r="O820" s="292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</row>
    <row r="821" spans="1:36" ht="12" customHeight="1">
      <c r="A821" s="66"/>
      <c r="B821" s="142"/>
      <c r="C821" s="85"/>
      <c r="D821" s="134"/>
      <c r="E821" s="134"/>
      <c r="F821" s="134"/>
      <c r="G821" s="134"/>
      <c r="H821" s="134"/>
      <c r="I821" s="134"/>
      <c r="J821" s="134"/>
      <c r="K821" s="134"/>
      <c r="L821" s="134"/>
      <c r="M821" s="134"/>
      <c r="N821" s="134"/>
      <c r="O821" s="292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</row>
    <row r="822" spans="1:36" ht="12" customHeight="1">
      <c r="A822" s="66"/>
      <c r="B822" s="142"/>
      <c r="C822" s="85"/>
      <c r="D822" s="134"/>
      <c r="E822" s="134"/>
      <c r="F822" s="134"/>
      <c r="G822" s="134"/>
      <c r="H822" s="134"/>
      <c r="I822" s="134"/>
      <c r="J822" s="134"/>
      <c r="K822" s="134"/>
      <c r="L822" s="134"/>
      <c r="M822" s="134"/>
      <c r="N822" s="134"/>
      <c r="O822" s="292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</row>
    <row r="823" spans="1:36" ht="12" customHeight="1">
      <c r="A823" s="66"/>
      <c r="B823" s="142"/>
      <c r="C823" s="85"/>
      <c r="D823" s="134"/>
      <c r="E823" s="134"/>
      <c r="F823" s="134"/>
      <c r="G823" s="134"/>
      <c r="H823" s="134"/>
      <c r="I823" s="134"/>
      <c r="J823" s="134"/>
      <c r="K823" s="134"/>
      <c r="L823" s="134"/>
      <c r="M823" s="134"/>
      <c r="N823" s="134"/>
      <c r="O823" s="292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</row>
    <row r="824" spans="1:36" ht="12" customHeight="1">
      <c r="A824" s="66"/>
      <c r="B824" s="142"/>
      <c r="C824" s="85"/>
      <c r="D824" s="134"/>
      <c r="E824" s="134"/>
      <c r="F824" s="134"/>
      <c r="G824" s="134"/>
      <c r="H824" s="134"/>
      <c r="I824" s="134"/>
      <c r="J824" s="134"/>
      <c r="K824" s="134"/>
      <c r="L824" s="134"/>
      <c r="M824" s="134"/>
      <c r="N824" s="134"/>
      <c r="O824" s="292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</row>
    <row r="825" spans="1:36" ht="12" customHeight="1">
      <c r="A825" s="66"/>
      <c r="B825" s="142"/>
      <c r="C825" s="85"/>
      <c r="D825" s="134"/>
      <c r="E825" s="134"/>
      <c r="F825" s="134"/>
      <c r="G825" s="134"/>
      <c r="H825" s="134"/>
      <c r="I825" s="134"/>
      <c r="J825" s="134"/>
      <c r="K825" s="134"/>
      <c r="L825" s="134"/>
      <c r="M825" s="134"/>
      <c r="N825" s="134"/>
      <c r="O825" s="292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</row>
    <row r="826" spans="1:36" ht="12" customHeight="1">
      <c r="A826" s="66"/>
      <c r="B826" s="142"/>
      <c r="C826" s="85"/>
      <c r="D826" s="134"/>
      <c r="E826" s="134"/>
      <c r="F826" s="134"/>
      <c r="G826" s="134"/>
      <c r="H826" s="134"/>
      <c r="I826" s="134"/>
      <c r="J826" s="134"/>
      <c r="K826" s="134"/>
      <c r="L826" s="134"/>
      <c r="M826" s="134"/>
      <c r="N826" s="134"/>
      <c r="O826" s="292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</row>
    <row r="827" spans="1:36" ht="12" customHeight="1">
      <c r="A827" s="66"/>
      <c r="B827" s="142"/>
      <c r="C827" s="85"/>
      <c r="D827" s="134"/>
      <c r="E827" s="134"/>
      <c r="F827" s="134"/>
      <c r="G827" s="134"/>
      <c r="H827" s="134"/>
      <c r="I827" s="134"/>
      <c r="J827" s="134"/>
      <c r="K827" s="134"/>
      <c r="L827" s="134"/>
      <c r="M827" s="134"/>
      <c r="N827" s="134"/>
      <c r="O827" s="292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</row>
    <row r="828" spans="1:36" ht="12" customHeight="1">
      <c r="A828" s="66"/>
      <c r="B828" s="142"/>
      <c r="C828" s="85"/>
      <c r="D828" s="134"/>
      <c r="E828" s="134"/>
      <c r="F828" s="134"/>
      <c r="G828" s="134"/>
      <c r="H828" s="134"/>
      <c r="I828" s="134"/>
      <c r="J828" s="134"/>
      <c r="K828" s="134"/>
      <c r="L828" s="134"/>
      <c r="M828" s="134"/>
      <c r="N828" s="134"/>
      <c r="O828" s="292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</row>
    <row r="829" spans="1:36" ht="12" customHeight="1">
      <c r="A829" s="66"/>
      <c r="B829" s="142"/>
      <c r="C829" s="85"/>
      <c r="D829" s="134"/>
      <c r="E829" s="134"/>
      <c r="F829" s="134"/>
      <c r="G829" s="134"/>
      <c r="H829" s="134"/>
      <c r="I829" s="134"/>
      <c r="J829" s="134"/>
      <c r="K829" s="134"/>
      <c r="L829" s="134"/>
      <c r="M829" s="134"/>
      <c r="N829" s="134"/>
      <c r="O829" s="292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  <c r="AG829" s="54"/>
      <c r="AH829" s="54"/>
      <c r="AI829" s="54"/>
      <c r="AJ829" s="54"/>
    </row>
    <row r="830" spans="1:36" ht="12" customHeight="1">
      <c r="A830" s="66"/>
      <c r="B830" s="142"/>
      <c r="C830" s="85"/>
      <c r="D830" s="134"/>
      <c r="E830" s="134"/>
      <c r="F830" s="134"/>
      <c r="G830" s="134"/>
      <c r="H830" s="134"/>
      <c r="I830" s="134"/>
      <c r="J830" s="134"/>
      <c r="K830" s="134"/>
      <c r="L830" s="134"/>
      <c r="M830" s="134"/>
      <c r="N830" s="134"/>
      <c r="O830" s="292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</row>
    <row r="831" spans="1:36" ht="12" customHeight="1">
      <c r="A831" s="66"/>
      <c r="B831" s="142"/>
      <c r="C831" s="85"/>
      <c r="D831" s="134"/>
      <c r="E831" s="134"/>
      <c r="F831" s="134"/>
      <c r="G831" s="134"/>
      <c r="H831" s="134"/>
      <c r="I831" s="134"/>
      <c r="J831" s="134"/>
      <c r="K831" s="134"/>
      <c r="L831" s="134"/>
      <c r="M831" s="134"/>
      <c r="N831" s="134"/>
      <c r="O831" s="292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  <c r="AG831" s="54"/>
      <c r="AH831" s="54"/>
      <c r="AI831" s="54"/>
      <c r="AJ831" s="54"/>
    </row>
    <row r="832" spans="1:36" ht="12" customHeight="1">
      <c r="A832" s="66"/>
      <c r="B832" s="142"/>
      <c r="C832" s="85"/>
      <c r="D832" s="134"/>
      <c r="E832" s="134"/>
      <c r="F832" s="134"/>
      <c r="G832" s="134"/>
      <c r="H832" s="134"/>
      <c r="I832" s="134"/>
      <c r="J832" s="134"/>
      <c r="K832" s="134"/>
      <c r="L832" s="134"/>
      <c r="M832" s="134"/>
      <c r="N832" s="134"/>
      <c r="O832" s="292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  <c r="AG832" s="54"/>
      <c r="AH832" s="54"/>
      <c r="AI832" s="54"/>
      <c r="AJ832" s="54"/>
    </row>
    <row r="833" spans="1:36" ht="12" customHeight="1">
      <c r="A833" s="66"/>
      <c r="B833" s="142"/>
      <c r="C833" s="85"/>
      <c r="D833" s="134"/>
      <c r="E833" s="134"/>
      <c r="F833" s="134"/>
      <c r="G833" s="134"/>
      <c r="H833" s="134"/>
      <c r="I833" s="134"/>
      <c r="J833" s="134"/>
      <c r="K833" s="134"/>
      <c r="L833" s="134"/>
      <c r="M833" s="134"/>
      <c r="N833" s="134"/>
      <c r="O833" s="292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</row>
    <row r="834" spans="1:36" ht="12" customHeight="1">
      <c r="A834" s="66"/>
      <c r="B834" s="142"/>
      <c r="C834" s="85"/>
      <c r="D834" s="134"/>
      <c r="E834" s="134"/>
      <c r="F834" s="134"/>
      <c r="G834" s="134"/>
      <c r="H834" s="134"/>
      <c r="I834" s="134"/>
      <c r="J834" s="134"/>
      <c r="K834" s="134"/>
      <c r="L834" s="134"/>
      <c r="M834" s="134"/>
      <c r="N834" s="134"/>
      <c r="O834" s="292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  <c r="AG834" s="54"/>
      <c r="AH834" s="54"/>
      <c r="AI834" s="54"/>
      <c r="AJ834" s="54"/>
    </row>
    <row r="835" spans="1:36" ht="12" customHeight="1">
      <c r="A835" s="66"/>
      <c r="B835" s="142"/>
      <c r="C835" s="85"/>
      <c r="D835" s="134"/>
      <c r="E835" s="134"/>
      <c r="F835" s="134"/>
      <c r="G835" s="134"/>
      <c r="H835" s="134"/>
      <c r="I835" s="134"/>
      <c r="J835" s="134"/>
      <c r="K835" s="134"/>
      <c r="L835" s="134"/>
      <c r="M835" s="134"/>
      <c r="N835" s="134"/>
      <c r="O835" s="292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</row>
    <row r="836" spans="1:36" ht="12" customHeight="1">
      <c r="A836" s="66"/>
      <c r="B836" s="142"/>
      <c r="C836" s="85"/>
      <c r="D836" s="134"/>
      <c r="E836" s="134"/>
      <c r="F836" s="134"/>
      <c r="G836" s="134"/>
      <c r="H836" s="134"/>
      <c r="I836" s="134"/>
      <c r="J836" s="134"/>
      <c r="K836" s="134"/>
      <c r="L836" s="134"/>
      <c r="M836" s="134"/>
      <c r="N836" s="134"/>
      <c r="O836" s="292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  <c r="AG836" s="54"/>
      <c r="AH836" s="54"/>
      <c r="AI836" s="54"/>
      <c r="AJ836" s="54"/>
    </row>
    <row r="837" spans="1:36" ht="12" customHeight="1">
      <c r="A837" s="66"/>
      <c r="B837" s="142"/>
      <c r="C837" s="85"/>
      <c r="D837" s="134"/>
      <c r="E837" s="134"/>
      <c r="F837" s="134"/>
      <c r="G837" s="134"/>
      <c r="H837" s="134"/>
      <c r="I837" s="134"/>
      <c r="J837" s="134"/>
      <c r="K837" s="134"/>
      <c r="L837" s="134"/>
      <c r="M837" s="134"/>
      <c r="N837" s="134"/>
      <c r="O837" s="292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  <c r="AG837" s="54"/>
      <c r="AH837" s="54"/>
      <c r="AI837" s="54"/>
      <c r="AJ837" s="54"/>
    </row>
    <row r="838" spans="1:36" ht="12" customHeight="1">
      <c r="A838" s="66"/>
      <c r="B838" s="142"/>
      <c r="C838" s="85"/>
      <c r="D838" s="134"/>
      <c r="E838" s="134"/>
      <c r="F838" s="134"/>
      <c r="G838" s="134"/>
      <c r="H838" s="134"/>
      <c r="I838" s="134"/>
      <c r="J838" s="134"/>
      <c r="K838" s="134"/>
      <c r="L838" s="134"/>
      <c r="M838" s="134"/>
      <c r="N838" s="134"/>
      <c r="O838" s="292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</row>
    <row r="839" spans="1:36" ht="12" customHeight="1">
      <c r="A839" s="66"/>
      <c r="B839" s="142"/>
      <c r="C839" s="85"/>
      <c r="D839" s="134"/>
      <c r="E839" s="134"/>
      <c r="F839" s="134"/>
      <c r="G839" s="134"/>
      <c r="H839" s="134"/>
      <c r="I839" s="134"/>
      <c r="J839" s="134"/>
      <c r="K839" s="134"/>
      <c r="L839" s="134"/>
      <c r="M839" s="134"/>
      <c r="N839" s="134"/>
      <c r="O839" s="292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</row>
    <row r="840" spans="1:36" ht="12" customHeight="1">
      <c r="A840" s="66"/>
      <c r="B840" s="142"/>
      <c r="C840" s="85"/>
      <c r="D840" s="134"/>
      <c r="E840" s="134"/>
      <c r="F840" s="134"/>
      <c r="G840" s="134"/>
      <c r="H840" s="134"/>
      <c r="I840" s="134"/>
      <c r="J840" s="134"/>
      <c r="K840" s="134"/>
      <c r="L840" s="134"/>
      <c r="M840" s="134"/>
      <c r="N840" s="134"/>
      <c r="O840" s="292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</row>
    <row r="841" spans="1:36" ht="12" customHeight="1">
      <c r="A841" s="66"/>
      <c r="B841" s="142"/>
      <c r="C841" s="85"/>
      <c r="D841" s="134"/>
      <c r="E841" s="134"/>
      <c r="F841" s="134"/>
      <c r="G841" s="134"/>
      <c r="H841" s="134"/>
      <c r="I841" s="134"/>
      <c r="J841" s="134"/>
      <c r="K841" s="134"/>
      <c r="L841" s="134"/>
      <c r="M841" s="134"/>
      <c r="N841" s="134"/>
      <c r="O841" s="292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  <c r="AG841" s="54"/>
      <c r="AH841" s="54"/>
      <c r="AI841" s="54"/>
      <c r="AJ841" s="54"/>
    </row>
    <row r="842" spans="1:36" ht="12" customHeight="1">
      <c r="A842" s="66"/>
      <c r="B842" s="142"/>
      <c r="C842" s="85"/>
      <c r="D842" s="134"/>
      <c r="E842" s="134"/>
      <c r="F842" s="134"/>
      <c r="G842" s="134"/>
      <c r="H842" s="134"/>
      <c r="I842" s="134"/>
      <c r="J842" s="134"/>
      <c r="K842" s="134"/>
      <c r="L842" s="134"/>
      <c r="M842" s="134"/>
      <c r="N842" s="134"/>
      <c r="O842" s="292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  <c r="AG842" s="54"/>
      <c r="AH842" s="54"/>
      <c r="AI842" s="54"/>
      <c r="AJ842" s="54"/>
    </row>
    <row r="843" spans="1:36" ht="12" customHeight="1">
      <c r="A843" s="66"/>
      <c r="B843" s="142"/>
      <c r="C843" s="85"/>
      <c r="D843" s="134"/>
      <c r="E843" s="134"/>
      <c r="F843" s="134"/>
      <c r="G843" s="134"/>
      <c r="H843" s="134"/>
      <c r="I843" s="134"/>
      <c r="J843" s="134"/>
      <c r="K843" s="134"/>
      <c r="L843" s="134"/>
      <c r="M843" s="134"/>
      <c r="N843" s="134"/>
      <c r="O843" s="292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  <c r="AG843" s="54"/>
      <c r="AH843" s="54"/>
      <c r="AI843" s="54"/>
      <c r="AJ843" s="54"/>
    </row>
    <row r="844" spans="1:36" ht="12" customHeight="1">
      <c r="A844" s="66"/>
      <c r="B844" s="142"/>
      <c r="C844" s="85"/>
      <c r="D844" s="134"/>
      <c r="E844" s="134"/>
      <c r="F844" s="134"/>
      <c r="G844" s="134"/>
      <c r="H844" s="134"/>
      <c r="I844" s="134"/>
      <c r="J844" s="134"/>
      <c r="K844" s="134"/>
      <c r="L844" s="134"/>
      <c r="M844" s="134"/>
      <c r="N844" s="134"/>
      <c r="O844" s="292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  <c r="AG844" s="54"/>
      <c r="AH844" s="54"/>
      <c r="AI844" s="54"/>
      <c r="AJ844" s="54"/>
    </row>
    <row r="845" spans="1:36" ht="12" customHeight="1">
      <c r="A845" s="66"/>
      <c r="B845" s="142"/>
      <c r="C845" s="85"/>
      <c r="D845" s="134"/>
      <c r="E845" s="134"/>
      <c r="F845" s="134"/>
      <c r="G845" s="134"/>
      <c r="H845" s="134"/>
      <c r="I845" s="134"/>
      <c r="J845" s="134"/>
      <c r="K845" s="134"/>
      <c r="L845" s="134"/>
      <c r="M845" s="134"/>
      <c r="N845" s="134"/>
      <c r="O845" s="292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  <c r="AG845" s="54"/>
      <c r="AH845" s="54"/>
      <c r="AI845" s="54"/>
      <c r="AJ845" s="54"/>
    </row>
    <row r="846" spans="1:36" ht="12" customHeight="1">
      <c r="A846" s="66"/>
      <c r="B846" s="142"/>
      <c r="C846" s="85"/>
      <c r="D846" s="134"/>
      <c r="E846" s="134"/>
      <c r="F846" s="134"/>
      <c r="G846" s="134"/>
      <c r="H846" s="134"/>
      <c r="I846" s="134"/>
      <c r="J846" s="134"/>
      <c r="K846" s="134"/>
      <c r="L846" s="134"/>
      <c r="M846" s="134"/>
      <c r="N846" s="134"/>
      <c r="O846" s="292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  <c r="AG846" s="54"/>
      <c r="AH846" s="54"/>
      <c r="AI846" s="54"/>
      <c r="AJ846" s="54"/>
    </row>
    <row r="847" spans="1:36" ht="12" customHeight="1">
      <c r="A847" s="66"/>
      <c r="B847" s="142"/>
      <c r="C847" s="85"/>
      <c r="D847" s="134"/>
      <c r="E847" s="134"/>
      <c r="F847" s="134"/>
      <c r="G847" s="134"/>
      <c r="H847" s="134"/>
      <c r="I847" s="134"/>
      <c r="J847" s="134"/>
      <c r="K847" s="134"/>
      <c r="L847" s="134"/>
      <c r="M847" s="134"/>
      <c r="N847" s="134"/>
      <c r="O847" s="292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  <c r="AG847" s="54"/>
      <c r="AH847" s="54"/>
      <c r="AI847" s="54"/>
      <c r="AJ847" s="54"/>
    </row>
    <row r="848" spans="1:36" ht="12" customHeight="1">
      <c r="A848" s="66"/>
      <c r="B848" s="142"/>
      <c r="C848" s="85"/>
      <c r="D848" s="134"/>
      <c r="E848" s="134"/>
      <c r="F848" s="134"/>
      <c r="G848" s="134"/>
      <c r="H848" s="134"/>
      <c r="I848" s="134"/>
      <c r="J848" s="134"/>
      <c r="K848" s="134"/>
      <c r="L848" s="134"/>
      <c r="M848" s="134"/>
      <c r="N848" s="134"/>
      <c r="O848" s="292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  <c r="AG848" s="54"/>
      <c r="AH848" s="54"/>
      <c r="AI848" s="54"/>
      <c r="AJ848" s="54"/>
    </row>
    <row r="849" spans="1:36" ht="12" customHeight="1">
      <c r="A849" s="66"/>
      <c r="B849" s="142"/>
      <c r="C849" s="85"/>
      <c r="D849" s="134"/>
      <c r="E849" s="134"/>
      <c r="F849" s="134"/>
      <c r="G849" s="134"/>
      <c r="H849" s="134"/>
      <c r="I849" s="134"/>
      <c r="J849" s="134"/>
      <c r="K849" s="134"/>
      <c r="L849" s="134"/>
      <c r="M849" s="134"/>
      <c r="N849" s="134"/>
      <c r="O849" s="292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  <c r="AG849" s="54"/>
      <c r="AH849" s="54"/>
      <c r="AI849" s="54"/>
      <c r="AJ849" s="54"/>
    </row>
    <row r="850" spans="1:36" ht="12" customHeight="1">
      <c r="A850" s="66"/>
      <c r="B850" s="142"/>
      <c r="C850" s="85"/>
      <c r="D850" s="134"/>
      <c r="E850" s="134"/>
      <c r="F850" s="134"/>
      <c r="G850" s="134"/>
      <c r="H850" s="134"/>
      <c r="I850" s="134"/>
      <c r="J850" s="134"/>
      <c r="K850" s="134"/>
      <c r="L850" s="134"/>
      <c r="M850" s="134"/>
      <c r="N850" s="134"/>
      <c r="O850" s="292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  <c r="AG850" s="54"/>
      <c r="AH850" s="54"/>
      <c r="AI850" s="54"/>
      <c r="AJ850" s="54"/>
    </row>
    <row r="851" spans="1:36" ht="12" customHeight="1">
      <c r="A851" s="66"/>
      <c r="B851" s="142"/>
      <c r="C851" s="85"/>
      <c r="D851" s="134"/>
      <c r="E851" s="134"/>
      <c r="F851" s="134"/>
      <c r="G851" s="134"/>
      <c r="H851" s="134"/>
      <c r="I851" s="134"/>
      <c r="J851" s="134"/>
      <c r="K851" s="134"/>
      <c r="L851" s="134"/>
      <c r="M851" s="134"/>
      <c r="N851" s="134"/>
      <c r="O851" s="292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  <c r="AG851" s="54"/>
      <c r="AH851" s="54"/>
      <c r="AI851" s="54"/>
      <c r="AJ851" s="54"/>
    </row>
    <row r="852" spans="1:36" ht="12" customHeight="1">
      <c r="A852" s="66"/>
      <c r="B852" s="142"/>
      <c r="C852" s="85"/>
      <c r="D852" s="134"/>
      <c r="E852" s="134"/>
      <c r="F852" s="134"/>
      <c r="G852" s="134"/>
      <c r="H852" s="134"/>
      <c r="I852" s="134"/>
      <c r="J852" s="134"/>
      <c r="K852" s="134"/>
      <c r="L852" s="134"/>
      <c r="M852" s="134"/>
      <c r="N852" s="134"/>
      <c r="O852" s="292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  <c r="AG852" s="54"/>
      <c r="AH852" s="54"/>
      <c r="AI852" s="54"/>
      <c r="AJ852" s="54"/>
    </row>
    <row r="853" spans="1:36" ht="12" customHeight="1">
      <c r="A853" s="66"/>
      <c r="B853" s="142"/>
      <c r="C853" s="85"/>
      <c r="D853" s="134"/>
      <c r="E853" s="134"/>
      <c r="F853" s="134"/>
      <c r="G853" s="134"/>
      <c r="H853" s="134"/>
      <c r="I853" s="134"/>
      <c r="J853" s="134"/>
      <c r="K853" s="134"/>
      <c r="L853" s="134"/>
      <c r="M853" s="134"/>
      <c r="N853" s="134"/>
      <c r="O853" s="292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  <c r="AG853" s="54"/>
      <c r="AH853" s="54"/>
      <c r="AI853" s="54"/>
      <c r="AJ853" s="54"/>
    </row>
    <row r="854" spans="1:36" ht="12" customHeight="1">
      <c r="A854" s="66"/>
      <c r="B854" s="142"/>
      <c r="C854" s="85"/>
      <c r="D854" s="134"/>
      <c r="E854" s="134"/>
      <c r="F854" s="134"/>
      <c r="G854" s="134"/>
      <c r="H854" s="134"/>
      <c r="I854" s="134"/>
      <c r="J854" s="134"/>
      <c r="K854" s="134"/>
      <c r="L854" s="134"/>
      <c r="M854" s="134"/>
      <c r="N854" s="134"/>
      <c r="O854" s="292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  <c r="AG854" s="54"/>
      <c r="AH854" s="54"/>
      <c r="AI854" s="54"/>
      <c r="AJ854" s="54"/>
    </row>
    <row r="855" spans="1:36" ht="12" customHeight="1">
      <c r="A855" s="66"/>
      <c r="B855" s="142"/>
      <c r="C855" s="85"/>
      <c r="D855" s="134"/>
      <c r="E855" s="134"/>
      <c r="F855" s="134"/>
      <c r="G855" s="134"/>
      <c r="H855" s="134"/>
      <c r="I855" s="134"/>
      <c r="J855" s="134"/>
      <c r="K855" s="134"/>
      <c r="L855" s="134"/>
      <c r="M855" s="134"/>
      <c r="N855" s="134"/>
      <c r="O855" s="292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  <c r="AG855" s="54"/>
      <c r="AH855" s="54"/>
      <c r="AI855" s="54"/>
      <c r="AJ855" s="54"/>
    </row>
    <row r="856" spans="1:36" ht="12" customHeight="1">
      <c r="A856" s="66"/>
      <c r="B856" s="142"/>
      <c r="C856" s="85"/>
      <c r="D856" s="134"/>
      <c r="E856" s="134"/>
      <c r="F856" s="134"/>
      <c r="G856" s="134"/>
      <c r="H856" s="134"/>
      <c r="I856" s="134"/>
      <c r="J856" s="134"/>
      <c r="K856" s="134"/>
      <c r="L856" s="134"/>
      <c r="M856" s="134"/>
      <c r="N856" s="134"/>
      <c r="O856" s="292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  <c r="AG856" s="54"/>
      <c r="AH856" s="54"/>
      <c r="AI856" s="54"/>
      <c r="AJ856" s="54"/>
    </row>
    <row r="857" spans="1:36" ht="12" customHeight="1">
      <c r="A857" s="66"/>
      <c r="B857" s="142"/>
      <c r="C857" s="85"/>
      <c r="D857" s="134"/>
      <c r="E857" s="134"/>
      <c r="F857" s="134"/>
      <c r="G857" s="134"/>
      <c r="H857" s="134"/>
      <c r="I857" s="134"/>
      <c r="J857" s="134"/>
      <c r="K857" s="134"/>
      <c r="L857" s="134"/>
      <c r="M857" s="134"/>
      <c r="N857" s="134"/>
      <c r="O857" s="292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  <c r="AG857" s="54"/>
      <c r="AH857" s="54"/>
      <c r="AI857" s="54"/>
      <c r="AJ857" s="54"/>
    </row>
    <row r="858" spans="1:36" ht="12" customHeight="1">
      <c r="A858" s="66"/>
      <c r="B858" s="142"/>
      <c r="C858" s="85"/>
      <c r="D858" s="134"/>
      <c r="E858" s="134"/>
      <c r="F858" s="134"/>
      <c r="G858" s="134"/>
      <c r="H858" s="134"/>
      <c r="I858" s="134"/>
      <c r="J858" s="134"/>
      <c r="K858" s="134"/>
      <c r="L858" s="134"/>
      <c r="M858" s="134"/>
      <c r="N858" s="134"/>
      <c r="O858" s="292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  <c r="AG858" s="54"/>
      <c r="AH858" s="54"/>
      <c r="AI858" s="54"/>
      <c r="AJ858" s="54"/>
    </row>
    <row r="859" spans="1:36" ht="12" customHeight="1">
      <c r="A859" s="66"/>
      <c r="B859" s="142"/>
      <c r="C859" s="85"/>
      <c r="D859" s="134"/>
      <c r="E859" s="134"/>
      <c r="F859" s="134"/>
      <c r="G859" s="134"/>
      <c r="H859" s="134"/>
      <c r="I859" s="134"/>
      <c r="J859" s="134"/>
      <c r="K859" s="134"/>
      <c r="L859" s="134"/>
      <c r="M859" s="134"/>
      <c r="N859" s="134"/>
      <c r="O859" s="292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  <c r="AG859" s="54"/>
      <c r="AH859" s="54"/>
      <c r="AI859" s="54"/>
      <c r="AJ859" s="54"/>
    </row>
    <row r="860" spans="1:36" ht="12" customHeight="1">
      <c r="A860" s="66"/>
      <c r="B860" s="142"/>
      <c r="C860" s="85"/>
      <c r="D860" s="134"/>
      <c r="E860" s="134"/>
      <c r="F860" s="134"/>
      <c r="G860" s="134"/>
      <c r="H860" s="134"/>
      <c r="I860" s="134"/>
      <c r="J860" s="134"/>
      <c r="K860" s="134"/>
      <c r="L860" s="134"/>
      <c r="M860" s="134"/>
      <c r="N860" s="134"/>
      <c r="O860" s="292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  <c r="AG860" s="54"/>
      <c r="AH860" s="54"/>
      <c r="AI860" s="54"/>
      <c r="AJ860" s="54"/>
    </row>
    <row r="861" spans="1:36" ht="12" customHeight="1">
      <c r="A861" s="66"/>
      <c r="B861" s="142"/>
      <c r="C861" s="85"/>
      <c r="D861" s="134"/>
      <c r="E861" s="134"/>
      <c r="F861" s="134"/>
      <c r="G861" s="134"/>
      <c r="H861" s="134"/>
      <c r="I861" s="134"/>
      <c r="J861" s="134"/>
      <c r="K861" s="134"/>
      <c r="L861" s="134"/>
      <c r="M861" s="134"/>
      <c r="N861" s="134"/>
      <c r="O861" s="292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  <c r="AG861" s="54"/>
      <c r="AH861" s="54"/>
      <c r="AI861" s="54"/>
      <c r="AJ861" s="54"/>
    </row>
    <row r="862" spans="1:36" ht="12" customHeight="1">
      <c r="A862" s="66"/>
      <c r="B862" s="142"/>
      <c r="C862" s="85"/>
      <c r="D862" s="134"/>
      <c r="E862" s="134"/>
      <c r="F862" s="134"/>
      <c r="G862" s="134"/>
      <c r="H862" s="134"/>
      <c r="I862" s="134"/>
      <c r="J862" s="134"/>
      <c r="K862" s="134"/>
      <c r="L862" s="134"/>
      <c r="M862" s="134"/>
      <c r="N862" s="134"/>
      <c r="O862" s="292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  <c r="AG862" s="54"/>
      <c r="AH862" s="54"/>
      <c r="AI862" s="54"/>
      <c r="AJ862" s="54"/>
    </row>
    <row r="863" spans="1:36" ht="12" customHeight="1">
      <c r="A863" s="66"/>
      <c r="B863" s="142"/>
      <c r="C863" s="85"/>
      <c r="D863" s="134"/>
      <c r="E863" s="134"/>
      <c r="F863" s="134"/>
      <c r="G863" s="134"/>
      <c r="H863" s="134"/>
      <c r="I863" s="134"/>
      <c r="J863" s="134"/>
      <c r="K863" s="134"/>
      <c r="L863" s="134"/>
      <c r="M863" s="134"/>
      <c r="N863" s="134"/>
      <c r="O863" s="292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  <c r="AG863" s="54"/>
      <c r="AH863" s="54"/>
      <c r="AI863" s="54"/>
      <c r="AJ863" s="54"/>
    </row>
    <row r="864" spans="1:36" ht="12" customHeight="1">
      <c r="A864" s="66"/>
      <c r="B864" s="142"/>
      <c r="C864" s="85"/>
      <c r="D864" s="134"/>
      <c r="E864" s="134"/>
      <c r="F864" s="134"/>
      <c r="G864" s="134"/>
      <c r="H864" s="134"/>
      <c r="I864" s="134"/>
      <c r="J864" s="134"/>
      <c r="K864" s="134"/>
      <c r="L864" s="134"/>
      <c r="M864" s="134"/>
      <c r="N864" s="134"/>
      <c r="O864" s="292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  <c r="AG864" s="54"/>
      <c r="AH864" s="54"/>
      <c r="AI864" s="54"/>
      <c r="AJ864" s="54"/>
    </row>
    <row r="865" spans="1:36" ht="12" customHeight="1">
      <c r="A865" s="66"/>
      <c r="B865" s="142"/>
      <c r="C865" s="85"/>
      <c r="D865" s="134"/>
      <c r="E865" s="134"/>
      <c r="F865" s="134"/>
      <c r="G865" s="134"/>
      <c r="H865" s="134"/>
      <c r="I865" s="134"/>
      <c r="J865" s="134"/>
      <c r="K865" s="134"/>
      <c r="L865" s="134"/>
      <c r="M865" s="134"/>
      <c r="N865" s="134"/>
      <c r="O865" s="292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  <c r="AG865" s="54"/>
      <c r="AH865" s="54"/>
      <c r="AI865" s="54"/>
      <c r="AJ865" s="54"/>
    </row>
    <row r="866" spans="1:36" ht="12" customHeight="1">
      <c r="A866" s="66"/>
      <c r="B866" s="142"/>
      <c r="C866" s="85"/>
      <c r="D866" s="134"/>
      <c r="E866" s="134"/>
      <c r="F866" s="134"/>
      <c r="G866" s="134"/>
      <c r="H866" s="134"/>
      <c r="I866" s="134"/>
      <c r="J866" s="134"/>
      <c r="K866" s="134"/>
      <c r="L866" s="134"/>
      <c r="M866" s="134"/>
      <c r="N866" s="134"/>
      <c r="O866" s="292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  <c r="AG866" s="54"/>
      <c r="AH866" s="54"/>
      <c r="AI866" s="54"/>
      <c r="AJ866" s="54"/>
    </row>
    <row r="867" spans="1:36" ht="12" customHeight="1">
      <c r="A867" s="66"/>
      <c r="B867" s="142"/>
      <c r="C867" s="85"/>
      <c r="D867" s="134"/>
      <c r="E867" s="134"/>
      <c r="F867" s="134"/>
      <c r="G867" s="134"/>
      <c r="H867" s="134"/>
      <c r="I867" s="134"/>
      <c r="J867" s="134"/>
      <c r="K867" s="134"/>
      <c r="L867" s="134"/>
      <c r="M867" s="134"/>
      <c r="N867" s="134"/>
      <c r="O867" s="292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  <c r="AG867" s="54"/>
      <c r="AH867" s="54"/>
      <c r="AI867" s="54"/>
      <c r="AJ867" s="54"/>
    </row>
    <row r="868" spans="1:36" ht="12" customHeight="1">
      <c r="A868" s="66"/>
      <c r="B868" s="142"/>
      <c r="C868" s="85"/>
      <c r="D868" s="134"/>
      <c r="E868" s="134"/>
      <c r="F868" s="134"/>
      <c r="G868" s="134"/>
      <c r="H868" s="134"/>
      <c r="I868" s="134"/>
      <c r="J868" s="134"/>
      <c r="K868" s="134"/>
      <c r="L868" s="134"/>
      <c r="M868" s="134"/>
      <c r="N868" s="134"/>
      <c r="O868" s="292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  <c r="AG868" s="54"/>
      <c r="AH868" s="54"/>
      <c r="AI868" s="54"/>
      <c r="AJ868" s="54"/>
    </row>
    <row r="869" spans="1:36" ht="12" customHeight="1">
      <c r="A869" s="66"/>
      <c r="B869" s="142"/>
      <c r="C869" s="85"/>
      <c r="D869" s="134"/>
      <c r="E869" s="134"/>
      <c r="F869" s="134"/>
      <c r="G869" s="134"/>
      <c r="H869" s="134"/>
      <c r="I869" s="134"/>
      <c r="J869" s="134"/>
      <c r="K869" s="134"/>
      <c r="L869" s="134"/>
      <c r="M869" s="134"/>
      <c r="N869" s="134"/>
      <c r="O869" s="292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  <c r="AG869" s="54"/>
      <c r="AH869" s="54"/>
      <c r="AI869" s="54"/>
      <c r="AJ869" s="54"/>
    </row>
    <row r="870" spans="1:36" ht="12" customHeight="1">
      <c r="A870" s="66"/>
      <c r="B870" s="142"/>
      <c r="C870" s="85"/>
      <c r="D870" s="134"/>
      <c r="E870" s="134"/>
      <c r="F870" s="134"/>
      <c r="G870" s="134"/>
      <c r="H870" s="134"/>
      <c r="I870" s="134"/>
      <c r="J870" s="134"/>
      <c r="K870" s="134"/>
      <c r="L870" s="134"/>
      <c r="M870" s="134"/>
      <c r="N870" s="134"/>
      <c r="O870" s="292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  <c r="AG870" s="54"/>
      <c r="AH870" s="54"/>
      <c r="AI870" s="54"/>
      <c r="AJ870" s="54"/>
    </row>
    <row r="871" spans="1:36" ht="12" customHeight="1">
      <c r="A871" s="66"/>
      <c r="B871" s="142"/>
      <c r="C871" s="85"/>
      <c r="D871" s="134"/>
      <c r="E871" s="134"/>
      <c r="F871" s="134"/>
      <c r="G871" s="134"/>
      <c r="H871" s="134"/>
      <c r="I871" s="134"/>
      <c r="J871" s="134"/>
      <c r="K871" s="134"/>
      <c r="L871" s="134"/>
      <c r="M871" s="134"/>
      <c r="N871" s="134"/>
      <c r="O871" s="292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  <c r="AG871" s="54"/>
      <c r="AH871" s="54"/>
      <c r="AI871" s="54"/>
      <c r="AJ871" s="54"/>
    </row>
    <row r="872" spans="1:36" ht="12" customHeight="1">
      <c r="A872" s="66"/>
      <c r="B872" s="142"/>
      <c r="C872" s="85"/>
      <c r="D872" s="134"/>
      <c r="E872" s="134"/>
      <c r="F872" s="134"/>
      <c r="G872" s="134"/>
      <c r="H872" s="134"/>
      <c r="I872" s="134"/>
      <c r="J872" s="134"/>
      <c r="K872" s="134"/>
      <c r="L872" s="134"/>
      <c r="M872" s="134"/>
      <c r="N872" s="134"/>
      <c r="O872" s="292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  <c r="AG872" s="54"/>
      <c r="AH872" s="54"/>
      <c r="AI872" s="54"/>
      <c r="AJ872" s="54"/>
    </row>
    <row r="873" spans="1:36" ht="12" customHeight="1">
      <c r="A873" s="66"/>
      <c r="B873" s="142"/>
      <c r="C873" s="85"/>
      <c r="D873" s="134"/>
      <c r="E873" s="134"/>
      <c r="F873" s="134"/>
      <c r="G873" s="134"/>
      <c r="H873" s="134"/>
      <c r="I873" s="134"/>
      <c r="J873" s="134"/>
      <c r="K873" s="134"/>
      <c r="L873" s="134"/>
      <c r="M873" s="134"/>
      <c r="N873" s="134"/>
      <c r="O873" s="292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  <c r="AG873" s="54"/>
      <c r="AH873" s="54"/>
      <c r="AI873" s="54"/>
      <c r="AJ873" s="54"/>
    </row>
    <row r="874" spans="1:36" ht="12" customHeight="1">
      <c r="A874" s="66"/>
      <c r="B874" s="142"/>
      <c r="C874" s="85"/>
      <c r="D874" s="134"/>
      <c r="E874" s="134"/>
      <c r="F874" s="134"/>
      <c r="G874" s="134"/>
      <c r="H874" s="134"/>
      <c r="I874" s="134"/>
      <c r="J874" s="134"/>
      <c r="K874" s="134"/>
      <c r="L874" s="134"/>
      <c r="M874" s="134"/>
      <c r="N874" s="134"/>
      <c r="O874" s="292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  <c r="AG874" s="54"/>
      <c r="AH874" s="54"/>
      <c r="AI874" s="54"/>
      <c r="AJ874" s="54"/>
    </row>
    <row r="875" spans="1:36" ht="12" customHeight="1">
      <c r="A875" s="66"/>
      <c r="B875" s="142"/>
      <c r="C875" s="85"/>
      <c r="D875" s="134"/>
      <c r="E875" s="134"/>
      <c r="F875" s="134"/>
      <c r="G875" s="134"/>
      <c r="H875" s="134"/>
      <c r="I875" s="134"/>
      <c r="J875" s="134"/>
      <c r="K875" s="134"/>
      <c r="L875" s="134"/>
      <c r="M875" s="134"/>
      <c r="N875" s="134"/>
      <c r="O875" s="292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  <c r="AG875" s="54"/>
      <c r="AH875" s="54"/>
      <c r="AI875" s="54"/>
      <c r="AJ875" s="54"/>
    </row>
    <row r="876" spans="1:36" ht="12" customHeight="1">
      <c r="A876" s="66"/>
      <c r="B876" s="142"/>
      <c r="C876" s="85"/>
      <c r="D876" s="134"/>
      <c r="E876" s="134"/>
      <c r="F876" s="134"/>
      <c r="G876" s="134"/>
      <c r="H876" s="134"/>
      <c r="I876" s="134"/>
      <c r="J876" s="134"/>
      <c r="K876" s="134"/>
      <c r="L876" s="134"/>
      <c r="M876" s="134"/>
      <c r="N876" s="134"/>
      <c r="O876" s="292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  <c r="AG876" s="54"/>
      <c r="AH876" s="54"/>
      <c r="AI876" s="54"/>
      <c r="AJ876" s="54"/>
    </row>
    <row r="877" spans="1:36" ht="12" customHeight="1">
      <c r="A877" s="66"/>
      <c r="B877" s="142"/>
      <c r="C877" s="85"/>
      <c r="D877" s="134"/>
      <c r="E877" s="134"/>
      <c r="F877" s="134"/>
      <c r="G877" s="134"/>
      <c r="H877" s="134"/>
      <c r="I877" s="134"/>
      <c r="J877" s="134"/>
      <c r="K877" s="134"/>
      <c r="L877" s="134"/>
      <c r="M877" s="134"/>
      <c r="N877" s="134"/>
      <c r="O877" s="292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  <c r="AG877" s="54"/>
      <c r="AH877" s="54"/>
      <c r="AI877" s="54"/>
      <c r="AJ877" s="54"/>
    </row>
    <row r="878" spans="1:36" ht="12" customHeight="1">
      <c r="A878" s="66"/>
      <c r="B878" s="142"/>
      <c r="C878" s="85"/>
      <c r="D878" s="134"/>
      <c r="E878" s="134"/>
      <c r="F878" s="134"/>
      <c r="G878" s="134"/>
      <c r="H878" s="134"/>
      <c r="I878" s="134"/>
      <c r="J878" s="134"/>
      <c r="K878" s="134"/>
      <c r="L878" s="134"/>
      <c r="M878" s="134"/>
      <c r="N878" s="134"/>
      <c r="O878" s="292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  <c r="AG878" s="54"/>
      <c r="AH878" s="54"/>
      <c r="AI878" s="54"/>
      <c r="AJ878" s="54"/>
    </row>
    <row r="879" spans="1:36" ht="12" customHeight="1">
      <c r="A879" s="66"/>
      <c r="B879" s="142"/>
      <c r="C879" s="85"/>
      <c r="D879" s="134"/>
      <c r="E879" s="134"/>
      <c r="F879" s="134"/>
      <c r="G879" s="134"/>
      <c r="H879" s="134"/>
      <c r="I879" s="134"/>
      <c r="J879" s="134"/>
      <c r="K879" s="134"/>
      <c r="L879" s="134"/>
      <c r="M879" s="134"/>
      <c r="N879" s="134"/>
      <c r="O879" s="292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  <c r="AG879" s="54"/>
      <c r="AH879" s="54"/>
      <c r="AI879" s="54"/>
      <c r="AJ879" s="54"/>
    </row>
    <row r="880" spans="1:36" ht="12" customHeight="1">
      <c r="A880" s="66"/>
      <c r="B880" s="142"/>
      <c r="C880" s="85"/>
      <c r="D880" s="134"/>
      <c r="E880" s="134"/>
      <c r="F880" s="134"/>
      <c r="G880" s="134"/>
      <c r="H880" s="134"/>
      <c r="I880" s="134"/>
      <c r="J880" s="134"/>
      <c r="K880" s="134"/>
      <c r="L880" s="134"/>
      <c r="M880" s="134"/>
      <c r="N880" s="134"/>
      <c r="O880" s="292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  <c r="AG880" s="54"/>
      <c r="AH880" s="54"/>
      <c r="AI880" s="54"/>
      <c r="AJ880" s="54"/>
    </row>
    <row r="881" spans="1:36" ht="12" customHeight="1">
      <c r="A881" s="66"/>
      <c r="B881" s="142"/>
      <c r="C881" s="85"/>
      <c r="D881" s="134"/>
      <c r="E881" s="134"/>
      <c r="F881" s="134"/>
      <c r="G881" s="134"/>
      <c r="H881" s="134"/>
      <c r="I881" s="134"/>
      <c r="J881" s="134"/>
      <c r="K881" s="134"/>
      <c r="L881" s="134"/>
      <c r="M881" s="134"/>
      <c r="N881" s="134"/>
      <c r="O881" s="292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  <c r="AG881" s="54"/>
      <c r="AH881" s="54"/>
      <c r="AI881" s="54"/>
      <c r="AJ881" s="54"/>
    </row>
    <row r="882" spans="1:36" ht="12" customHeight="1">
      <c r="A882" s="66"/>
      <c r="B882" s="142"/>
      <c r="C882" s="85"/>
      <c r="D882" s="134"/>
      <c r="E882" s="134"/>
      <c r="F882" s="134"/>
      <c r="G882" s="134"/>
      <c r="H882" s="134"/>
      <c r="I882" s="134"/>
      <c r="J882" s="134"/>
      <c r="K882" s="134"/>
      <c r="L882" s="134"/>
      <c r="M882" s="134"/>
      <c r="N882" s="134"/>
      <c r="O882" s="292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  <c r="AG882" s="54"/>
      <c r="AH882" s="54"/>
      <c r="AI882" s="54"/>
      <c r="AJ882" s="54"/>
    </row>
    <row r="883" spans="1:36" ht="12" customHeight="1">
      <c r="A883" s="66"/>
      <c r="B883" s="142"/>
      <c r="C883" s="85"/>
      <c r="D883" s="134"/>
      <c r="E883" s="134"/>
      <c r="F883" s="134"/>
      <c r="G883" s="134"/>
      <c r="H883" s="134"/>
      <c r="I883" s="134"/>
      <c r="J883" s="134"/>
      <c r="K883" s="134"/>
      <c r="L883" s="134"/>
      <c r="M883" s="134"/>
      <c r="N883" s="134"/>
      <c r="O883" s="292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  <c r="AG883" s="54"/>
      <c r="AH883" s="54"/>
      <c r="AI883" s="54"/>
      <c r="AJ883" s="54"/>
    </row>
    <row r="884" spans="1:36" ht="12" customHeight="1">
      <c r="A884" s="66"/>
      <c r="B884" s="142"/>
      <c r="C884" s="85"/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292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  <c r="AG884" s="54"/>
      <c r="AH884" s="54"/>
      <c r="AI884" s="54"/>
      <c r="AJ884" s="54"/>
    </row>
    <row r="885" spans="1:36" ht="12" customHeight="1">
      <c r="A885" s="66"/>
      <c r="B885" s="142"/>
      <c r="C885" s="85"/>
      <c r="D885" s="134"/>
      <c r="E885" s="134"/>
      <c r="F885" s="134"/>
      <c r="G885" s="134"/>
      <c r="H885" s="134"/>
      <c r="I885" s="134"/>
      <c r="J885" s="134"/>
      <c r="K885" s="134"/>
      <c r="L885" s="134"/>
      <c r="M885" s="134"/>
      <c r="N885" s="134"/>
      <c r="O885" s="292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  <c r="AG885" s="54"/>
      <c r="AH885" s="54"/>
      <c r="AI885" s="54"/>
      <c r="AJ885" s="54"/>
    </row>
    <row r="886" spans="1:36" ht="12" customHeight="1">
      <c r="A886" s="66"/>
      <c r="B886" s="142"/>
      <c r="C886" s="85"/>
      <c r="D886" s="134"/>
      <c r="E886" s="134"/>
      <c r="F886" s="134"/>
      <c r="G886" s="134"/>
      <c r="H886" s="134"/>
      <c r="I886" s="134"/>
      <c r="J886" s="134"/>
      <c r="K886" s="134"/>
      <c r="L886" s="134"/>
      <c r="M886" s="134"/>
      <c r="N886" s="134"/>
      <c r="O886" s="292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  <c r="AG886" s="54"/>
      <c r="AH886" s="54"/>
      <c r="AI886" s="54"/>
      <c r="AJ886" s="54"/>
    </row>
    <row r="887" spans="1:36" ht="12" customHeight="1">
      <c r="A887" s="66"/>
      <c r="B887" s="142"/>
      <c r="C887" s="85"/>
      <c r="D887" s="134"/>
      <c r="E887" s="134"/>
      <c r="F887" s="134"/>
      <c r="G887" s="134"/>
      <c r="H887" s="134"/>
      <c r="I887" s="134"/>
      <c r="J887" s="134"/>
      <c r="K887" s="134"/>
      <c r="L887" s="134"/>
      <c r="M887" s="134"/>
      <c r="N887" s="134"/>
      <c r="O887" s="292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  <c r="AG887" s="54"/>
      <c r="AH887" s="54"/>
      <c r="AI887" s="54"/>
      <c r="AJ887" s="54"/>
    </row>
    <row r="888" spans="1:36" ht="12" customHeight="1">
      <c r="A888" s="66"/>
      <c r="B888" s="142"/>
      <c r="C888" s="85"/>
      <c r="D888" s="134"/>
      <c r="E888" s="134"/>
      <c r="F888" s="134"/>
      <c r="G888" s="134"/>
      <c r="H888" s="134"/>
      <c r="I888" s="134"/>
      <c r="J888" s="134"/>
      <c r="K888" s="134"/>
      <c r="L888" s="134"/>
      <c r="M888" s="134"/>
      <c r="N888" s="134"/>
      <c r="O888" s="292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  <c r="AG888" s="54"/>
      <c r="AH888" s="54"/>
      <c r="AI888" s="54"/>
      <c r="AJ888" s="54"/>
    </row>
    <row r="889" spans="1:36" ht="12" customHeight="1">
      <c r="A889" s="66"/>
      <c r="B889" s="142"/>
      <c r="C889" s="85"/>
      <c r="D889" s="134"/>
      <c r="E889" s="134"/>
      <c r="F889" s="134"/>
      <c r="G889" s="134"/>
      <c r="H889" s="134"/>
      <c r="I889" s="134"/>
      <c r="J889" s="134"/>
      <c r="K889" s="134"/>
      <c r="L889" s="134"/>
      <c r="M889" s="134"/>
      <c r="N889" s="134"/>
      <c r="O889" s="292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  <c r="AG889" s="54"/>
      <c r="AH889" s="54"/>
      <c r="AI889" s="54"/>
      <c r="AJ889" s="54"/>
    </row>
    <row r="890" spans="1:36" ht="12" customHeight="1">
      <c r="A890" s="66"/>
      <c r="B890" s="142"/>
      <c r="C890" s="85"/>
      <c r="D890" s="134"/>
      <c r="E890" s="134"/>
      <c r="F890" s="134"/>
      <c r="G890" s="134"/>
      <c r="H890" s="134"/>
      <c r="I890" s="134"/>
      <c r="J890" s="134"/>
      <c r="K890" s="134"/>
      <c r="L890" s="134"/>
      <c r="M890" s="134"/>
      <c r="N890" s="134"/>
      <c r="O890" s="292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  <c r="AG890" s="54"/>
      <c r="AH890" s="54"/>
      <c r="AI890" s="54"/>
      <c r="AJ890" s="54"/>
    </row>
    <row r="891" spans="1:36" ht="12" customHeight="1">
      <c r="A891" s="66"/>
      <c r="B891" s="142"/>
      <c r="C891" s="85"/>
      <c r="D891" s="134"/>
      <c r="E891" s="134"/>
      <c r="F891" s="134"/>
      <c r="G891" s="134"/>
      <c r="H891" s="134"/>
      <c r="I891" s="134"/>
      <c r="J891" s="134"/>
      <c r="K891" s="134"/>
      <c r="L891" s="134"/>
      <c r="M891" s="134"/>
      <c r="N891" s="134"/>
      <c r="O891" s="292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  <c r="AG891" s="54"/>
      <c r="AH891" s="54"/>
      <c r="AI891" s="54"/>
      <c r="AJ891" s="54"/>
    </row>
    <row r="892" spans="1:36" ht="12" customHeight="1">
      <c r="A892" s="66"/>
      <c r="B892" s="142"/>
      <c r="C892" s="85"/>
      <c r="D892" s="134"/>
      <c r="E892" s="134"/>
      <c r="F892" s="134"/>
      <c r="G892" s="134"/>
      <c r="H892" s="134"/>
      <c r="I892" s="134"/>
      <c r="J892" s="134"/>
      <c r="K892" s="134"/>
      <c r="L892" s="134"/>
      <c r="M892" s="134"/>
      <c r="N892" s="134"/>
      <c r="O892" s="292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  <c r="AG892" s="54"/>
      <c r="AH892" s="54"/>
      <c r="AI892" s="54"/>
      <c r="AJ892" s="54"/>
    </row>
    <row r="893" spans="1:36" ht="12" customHeight="1">
      <c r="A893" s="66"/>
      <c r="B893" s="142"/>
      <c r="C893" s="85"/>
      <c r="D893" s="134"/>
      <c r="E893" s="134"/>
      <c r="F893" s="134"/>
      <c r="G893" s="134"/>
      <c r="H893" s="134"/>
      <c r="I893" s="134"/>
      <c r="J893" s="134"/>
      <c r="K893" s="134"/>
      <c r="L893" s="134"/>
      <c r="M893" s="134"/>
      <c r="N893" s="134"/>
      <c r="O893" s="292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  <c r="AG893" s="54"/>
      <c r="AH893" s="54"/>
      <c r="AI893" s="54"/>
      <c r="AJ893" s="54"/>
    </row>
    <row r="894" spans="1:36" ht="12" customHeight="1">
      <c r="A894" s="66"/>
      <c r="B894" s="142"/>
      <c r="C894" s="85"/>
      <c r="D894" s="134"/>
      <c r="E894" s="134"/>
      <c r="F894" s="134"/>
      <c r="G894" s="134"/>
      <c r="H894" s="134"/>
      <c r="I894" s="134"/>
      <c r="J894" s="134"/>
      <c r="K894" s="134"/>
      <c r="L894" s="134"/>
      <c r="M894" s="134"/>
      <c r="N894" s="134"/>
      <c r="O894" s="292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  <c r="AG894" s="54"/>
      <c r="AH894" s="54"/>
      <c r="AI894" s="54"/>
      <c r="AJ894" s="54"/>
    </row>
    <row r="895" spans="1:36" ht="12" customHeight="1">
      <c r="A895" s="66"/>
      <c r="B895" s="142"/>
      <c r="C895" s="85"/>
      <c r="D895" s="134"/>
      <c r="E895" s="134"/>
      <c r="F895" s="134"/>
      <c r="G895" s="134"/>
      <c r="H895" s="134"/>
      <c r="I895" s="134"/>
      <c r="J895" s="134"/>
      <c r="K895" s="134"/>
      <c r="L895" s="134"/>
      <c r="M895" s="134"/>
      <c r="N895" s="134"/>
      <c r="O895" s="292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  <c r="AG895" s="54"/>
      <c r="AH895" s="54"/>
      <c r="AI895" s="54"/>
      <c r="AJ895" s="54"/>
    </row>
    <row r="896" spans="1:36" ht="12" customHeight="1">
      <c r="A896" s="66"/>
      <c r="B896" s="142"/>
      <c r="C896" s="85"/>
      <c r="D896" s="134"/>
      <c r="E896" s="134"/>
      <c r="F896" s="134"/>
      <c r="G896" s="134"/>
      <c r="H896" s="134"/>
      <c r="I896" s="134"/>
      <c r="J896" s="134"/>
      <c r="K896" s="134"/>
      <c r="L896" s="134"/>
      <c r="M896" s="134"/>
      <c r="N896" s="134"/>
      <c r="O896" s="292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  <c r="AG896" s="54"/>
      <c r="AH896" s="54"/>
      <c r="AI896" s="54"/>
      <c r="AJ896" s="54"/>
    </row>
    <row r="897" spans="1:36" ht="12" customHeight="1">
      <c r="A897" s="66"/>
      <c r="B897" s="142"/>
      <c r="C897" s="85"/>
      <c r="D897" s="134"/>
      <c r="E897" s="134"/>
      <c r="F897" s="134"/>
      <c r="G897" s="134"/>
      <c r="H897" s="134"/>
      <c r="I897" s="134"/>
      <c r="J897" s="134"/>
      <c r="K897" s="134"/>
      <c r="L897" s="134"/>
      <c r="M897" s="134"/>
      <c r="N897" s="134"/>
      <c r="O897" s="292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  <c r="AG897" s="54"/>
      <c r="AH897" s="54"/>
      <c r="AI897" s="54"/>
      <c r="AJ897" s="54"/>
    </row>
    <row r="898" spans="1:36" ht="12" customHeight="1">
      <c r="A898" s="66"/>
      <c r="B898" s="142"/>
      <c r="C898" s="85"/>
      <c r="D898" s="134"/>
      <c r="E898" s="134"/>
      <c r="F898" s="134"/>
      <c r="G898" s="134"/>
      <c r="H898" s="134"/>
      <c r="I898" s="134"/>
      <c r="J898" s="134"/>
      <c r="K898" s="134"/>
      <c r="L898" s="134"/>
      <c r="M898" s="134"/>
      <c r="N898" s="134"/>
      <c r="O898" s="292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  <c r="AG898" s="54"/>
      <c r="AH898" s="54"/>
      <c r="AI898" s="54"/>
      <c r="AJ898" s="54"/>
    </row>
    <row r="899" spans="1:36" ht="12" customHeight="1">
      <c r="A899" s="66"/>
      <c r="B899" s="142"/>
      <c r="C899" s="85"/>
      <c r="D899" s="134"/>
      <c r="E899" s="134"/>
      <c r="F899" s="134"/>
      <c r="G899" s="134"/>
      <c r="H899" s="134"/>
      <c r="I899" s="134"/>
      <c r="J899" s="134"/>
      <c r="K899" s="134"/>
      <c r="L899" s="134"/>
      <c r="M899" s="134"/>
      <c r="N899" s="134"/>
      <c r="O899" s="292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  <c r="AG899" s="54"/>
      <c r="AH899" s="54"/>
      <c r="AI899" s="54"/>
      <c r="AJ899" s="54"/>
    </row>
    <row r="900" spans="1:36" ht="12" customHeight="1">
      <c r="A900" s="66"/>
      <c r="B900" s="142"/>
      <c r="C900" s="85"/>
      <c r="D900" s="134"/>
      <c r="E900" s="134"/>
      <c r="F900" s="134"/>
      <c r="G900" s="134"/>
      <c r="H900" s="134"/>
      <c r="I900" s="134"/>
      <c r="J900" s="134"/>
      <c r="K900" s="134"/>
      <c r="L900" s="134"/>
      <c r="M900" s="134"/>
      <c r="N900" s="134"/>
      <c r="O900" s="292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  <c r="AC900" s="54"/>
      <c r="AD900" s="54"/>
      <c r="AE900" s="54"/>
      <c r="AF900" s="54"/>
      <c r="AG900" s="54"/>
      <c r="AH900" s="54"/>
      <c r="AI900" s="54"/>
      <c r="AJ900" s="54"/>
    </row>
    <row r="901" spans="1:36" ht="12" customHeight="1">
      <c r="A901" s="66"/>
      <c r="B901" s="142"/>
      <c r="C901" s="85"/>
      <c r="D901" s="134"/>
      <c r="E901" s="134"/>
      <c r="F901" s="134"/>
      <c r="G901" s="134"/>
      <c r="H901" s="134"/>
      <c r="I901" s="134"/>
      <c r="J901" s="134"/>
      <c r="K901" s="134"/>
      <c r="L901" s="134"/>
      <c r="M901" s="134"/>
      <c r="N901" s="134"/>
      <c r="O901" s="292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  <c r="AC901" s="54"/>
      <c r="AD901" s="54"/>
      <c r="AE901" s="54"/>
      <c r="AF901" s="54"/>
      <c r="AG901" s="54"/>
      <c r="AH901" s="54"/>
      <c r="AI901" s="54"/>
      <c r="AJ901" s="54"/>
    </row>
    <row r="902" spans="1:36" ht="12" customHeight="1">
      <c r="A902" s="66"/>
      <c r="B902" s="142"/>
      <c r="C902" s="85"/>
      <c r="D902" s="134"/>
      <c r="E902" s="134"/>
      <c r="F902" s="134"/>
      <c r="G902" s="134"/>
      <c r="H902" s="134"/>
      <c r="I902" s="134"/>
      <c r="J902" s="134"/>
      <c r="K902" s="134"/>
      <c r="L902" s="134"/>
      <c r="M902" s="134"/>
      <c r="N902" s="134"/>
      <c r="O902" s="292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  <c r="AC902" s="54"/>
      <c r="AD902" s="54"/>
      <c r="AE902" s="54"/>
      <c r="AF902" s="54"/>
      <c r="AG902" s="54"/>
      <c r="AH902" s="54"/>
      <c r="AI902" s="54"/>
      <c r="AJ902" s="54"/>
    </row>
    <row r="903" spans="1:36" ht="12" customHeight="1">
      <c r="A903" s="66"/>
      <c r="B903" s="142"/>
      <c r="C903" s="85"/>
      <c r="D903" s="134"/>
      <c r="E903" s="134"/>
      <c r="F903" s="134"/>
      <c r="G903" s="134"/>
      <c r="H903" s="134"/>
      <c r="I903" s="134"/>
      <c r="J903" s="134"/>
      <c r="K903" s="134"/>
      <c r="L903" s="134"/>
      <c r="M903" s="134"/>
      <c r="N903" s="134"/>
      <c r="O903" s="292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  <c r="AC903" s="54"/>
      <c r="AD903" s="54"/>
      <c r="AE903" s="54"/>
      <c r="AF903" s="54"/>
      <c r="AG903" s="54"/>
      <c r="AH903" s="54"/>
      <c r="AI903" s="54"/>
      <c r="AJ903" s="54"/>
    </row>
    <row r="904" spans="1:36" ht="12" customHeight="1">
      <c r="A904" s="66"/>
      <c r="B904" s="142"/>
      <c r="C904" s="85"/>
      <c r="D904" s="134"/>
      <c r="E904" s="134"/>
      <c r="F904" s="134"/>
      <c r="G904" s="134"/>
      <c r="H904" s="134"/>
      <c r="I904" s="134"/>
      <c r="J904" s="134"/>
      <c r="K904" s="134"/>
      <c r="L904" s="134"/>
      <c r="M904" s="134"/>
      <c r="N904" s="134"/>
      <c r="O904" s="292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  <c r="AC904" s="54"/>
      <c r="AD904" s="54"/>
      <c r="AE904" s="54"/>
      <c r="AF904" s="54"/>
      <c r="AG904" s="54"/>
      <c r="AH904" s="54"/>
      <c r="AI904" s="54"/>
      <c r="AJ904" s="54"/>
    </row>
    <row r="905" spans="1:36" ht="12" customHeight="1">
      <c r="A905" s="66"/>
      <c r="B905" s="142"/>
      <c r="C905" s="85"/>
      <c r="D905" s="134"/>
      <c r="E905" s="134"/>
      <c r="F905" s="134"/>
      <c r="G905" s="134"/>
      <c r="H905" s="134"/>
      <c r="I905" s="134"/>
      <c r="J905" s="134"/>
      <c r="K905" s="134"/>
      <c r="L905" s="134"/>
      <c r="M905" s="134"/>
      <c r="N905" s="134"/>
      <c r="O905" s="292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  <c r="AC905" s="54"/>
      <c r="AD905" s="54"/>
      <c r="AE905" s="54"/>
      <c r="AF905" s="54"/>
      <c r="AG905" s="54"/>
      <c r="AH905" s="54"/>
      <c r="AI905" s="54"/>
      <c r="AJ905" s="54"/>
    </row>
    <row r="906" spans="1:36" ht="12" customHeight="1">
      <c r="A906" s="66"/>
      <c r="B906" s="142"/>
      <c r="C906" s="85"/>
      <c r="D906" s="134"/>
      <c r="E906" s="134"/>
      <c r="F906" s="134"/>
      <c r="G906" s="134"/>
      <c r="H906" s="134"/>
      <c r="I906" s="134"/>
      <c r="J906" s="134"/>
      <c r="K906" s="134"/>
      <c r="L906" s="134"/>
      <c r="M906" s="134"/>
      <c r="N906" s="134"/>
      <c r="O906" s="292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  <c r="AC906" s="54"/>
      <c r="AD906" s="54"/>
      <c r="AE906" s="54"/>
      <c r="AF906" s="54"/>
      <c r="AG906" s="54"/>
      <c r="AH906" s="54"/>
      <c r="AI906" s="54"/>
      <c r="AJ906" s="54"/>
    </row>
    <row r="907" spans="1:36" ht="12" customHeight="1">
      <c r="A907" s="66"/>
      <c r="B907" s="142"/>
      <c r="C907" s="85"/>
      <c r="D907" s="134"/>
      <c r="E907" s="134"/>
      <c r="F907" s="134"/>
      <c r="G907" s="134"/>
      <c r="H907" s="134"/>
      <c r="I907" s="134"/>
      <c r="J907" s="134"/>
      <c r="K907" s="134"/>
      <c r="L907" s="134"/>
      <c r="M907" s="134"/>
      <c r="N907" s="134"/>
      <c r="O907" s="292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  <c r="AC907" s="54"/>
      <c r="AD907" s="54"/>
      <c r="AE907" s="54"/>
      <c r="AF907" s="54"/>
      <c r="AG907" s="54"/>
      <c r="AH907" s="54"/>
      <c r="AI907" s="54"/>
      <c r="AJ907" s="54"/>
    </row>
    <row r="908" spans="1:36" ht="12" customHeight="1">
      <c r="A908" s="66"/>
      <c r="B908" s="142"/>
      <c r="C908" s="85"/>
      <c r="D908" s="134"/>
      <c r="E908" s="134"/>
      <c r="F908" s="134"/>
      <c r="G908" s="134"/>
      <c r="H908" s="134"/>
      <c r="I908" s="134"/>
      <c r="J908" s="134"/>
      <c r="K908" s="134"/>
      <c r="L908" s="134"/>
      <c r="M908" s="134"/>
      <c r="N908" s="134"/>
      <c r="O908" s="292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  <c r="AG908" s="54"/>
      <c r="AH908" s="54"/>
      <c r="AI908" s="54"/>
      <c r="AJ908" s="54"/>
    </row>
    <row r="909" spans="1:36" ht="12" customHeight="1">
      <c r="A909" s="66"/>
      <c r="B909" s="142"/>
      <c r="C909" s="85"/>
      <c r="D909" s="134"/>
      <c r="E909" s="134"/>
      <c r="F909" s="134"/>
      <c r="G909" s="134"/>
      <c r="H909" s="134"/>
      <c r="I909" s="134"/>
      <c r="J909" s="134"/>
      <c r="K909" s="134"/>
      <c r="L909" s="134"/>
      <c r="M909" s="134"/>
      <c r="N909" s="134"/>
      <c r="O909" s="292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  <c r="AC909" s="54"/>
      <c r="AD909" s="54"/>
      <c r="AE909" s="54"/>
      <c r="AF909" s="54"/>
      <c r="AG909" s="54"/>
      <c r="AH909" s="54"/>
      <c r="AI909" s="54"/>
      <c r="AJ909" s="54"/>
    </row>
    <row r="910" spans="1:36" ht="12" customHeight="1">
      <c r="A910" s="66"/>
      <c r="B910" s="142"/>
      <c r="C910" s="85"/>
      <c r="D910" s="134"/>
      <c r="E910" s="134"/>
      <c r="F910" s="134"/>
      <c r="G910" s="134"/>
      <c r="H910" s="134"/>
      <c r="I910" s="134"/>
      <c r="J910" s="134"/>
      <c r="K910" s="134"/>
      <c r="L910" s="134"/>
      <c r="M910" s="134"/>
      <c r="N910" s="134"/>
      <c r="O910" s="292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  <c r="AC910" s="54"/>
      <c r="AD910" s="54"/>
      <c r="AE910" s="54"/>
      <c r="AF910" s="54"/>
      <c r="AG910" s="54"/>
      <c r="AH910" s="54"/>
      <c r="AI910" s="54"/>
      <c r="AJ910" s="54"/>
    </row>
    <row r="911" spans="1:36" ht="12" customHeight="1">
      <c r="A911" s="66"/>
      <c r="B911" s="142"/>
      <c r="C911" s="85"/>
      <c r="D911" s="134"/>
      <c r="E911" s="134"/>
      <c r="F911" s="134"/>
      <c r="G911" s="134"/>
      <c r="H911" s="134"/>
      <c r="I911" s="134"/>
      <c r="J911" s="134"/>
      <c r="K911" s="134"/>
      <c r="L911" s="134"/>
      <c r="M911" s="134"/>
      <c r="N911" s="134"/>
      <c r="O911" s="292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  <c r="AC911" s="54"/>
      <c r="AD911" s="54"/>
      <c r="AE911" s="54"/>
      <c r="AF911" s="54"/>
      <c r="AG911" s="54"/>
      <c r="AH911" s="54"/>
      <c r="AI911" s="54"/>
      <c r="AJ911" s="54"/>
    </row>
    <row r="912" spans="1:36" ht="12" customHeight="1">
      <c r="A912" s="66"/>
      <c r="B912" s="142"/>
      <c r="C912" s="85"/>
      <c r="D912" s="134"/>
      <c r="E912" s="134"/>
      <c r="F912" s="134"/>
      <c r="G912" s="134"/>
      <c r="H912" s="134"/>
      <c r="I912" s="134"/>
      <c r="J912" s="134"/>
      <c r="K912" s="134"/>
      <c r="L912" s="134"/>
      <c r="M912" s="134"/>
      <c r="N912" s="134"/>
      <c r="O912" s="292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  <c r="AG912" s="54"/>
      <c r="AH912" s="54"/>
      <c r="AI912" s="54"/>
      <c r="AJ912" s="54"/>
    </row>
    <row r="913" spans="1:36" ht="12" customHeight="1">
      <c r="A913" s="66"/>
      <c r="B913" s="142"/>
      <c r="C913" s="85"/>
      <c r="D913" s="134"/>
      <c r="E913" s="134"/>
      <c r="F913" s="134"/>
      <c r="G913" s="134"/>
      <c r="H913" s="134"/>
      <c r="I913" s="134"/>
      <c r="J913" s="134"/>
      <c r="K913" s="134"/>
      <c r="L913" s="134"/>
      <c r="M913" s="134"/>
      <c r="N913" s="134"/>
      <c r="O913" s="292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  <c r="AC913" s="54"/>
      <c r="AD913" s="54"/>
      <c r="AE913" s="54"/>
      <c r="AF913" s="54"/>
      <c r="AG913" s="54"/>
      <c r="AH913" s="54"/>
      <c r="AI913" s="54"/>
      <c r="AJ913" s="54"/>
    </row>
    <row r="914" spans="1:36" ht="12" customHeight="1">
      <c r="A914" s="66"/>
      <c r="B914" s="142"/>
      <c r="C914" s="85"/>
      <c r="D914" s="134"/>
      <c r="E914" s="134"/>
      <c r="F914" s="134"/>
      <c r="G914" s="134"/>
      <c r="H914" s="134"/>
      <c r="I914" s="134"/>
      <c r="J914" s="134"/>
      <c r="K914" s="134"/>
      <c r="L914" s="134"/>
      <c r="M914" s="134"/>
      <c r="N914" s="134"/>
      <c r="O914" s="292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  <c r="AC914" s="54"/>
      <c r="AD914" s="54"/>
      <c r="AE914" s="54"/>
      <c r="AF914" s="54"/>
      <c r="AG914" s="54"/>
      <c r="AH914" s="54"/>
      <c r="AI914" s="54"/>
      <c r="AJ914" s="54"/>
    </row>
    <row r="915" spans="1:36" ht="15" customHeight="1"/>
    <row r="916" spans="1:36" ht="15" customHeight="1"/>
    <row r="917" spans="1:36" ht="15" customHeight="1"/>
    <row r="918" spans="1:36" ht="15" customHeight="1"/>
    <row r="919" spans="1:36" ht="15" customHeight="1"/>
    <row r="920" spans="1:36" ht="15" customHeight="1"/>
    <row r="921" spans="1:36" ht="15" customHeight="1"/>
    <row r="922" spans="1:36" ht="15" customHeight="1"/>
    <row r="923" spans="1:36" ht="15" customHeight="1"/>
    <row r="924" spans="1:36" ht="15" customHeight="1"/>
    <row r="925" spans="1:36" ht="15" customHeight="1"/>
    <row r="926" spans="1:36" ht="15" customHeight="1"/>
    <row r="927" spans="1:36" ht="15" customHeight="1"/>
    <row r="928" spans="1:36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</sheetData>
  <sheetProtection algorithmName="SHA-512" hashValue="hbB55fc2TwrfiIRjYFZ9oPyzoIIiUSw9wGiE4+DzbnnCI8qbsCnlx/OCb3h9/UOliZKsHPiAV4FjmUSrCYJpxA==" saltValue="VduleMhXkcYZe38fwx8f7A==" spinCount="100000" sheet="1" formatColumns="0" formatRows="0"/>
  <conditionalFormatting sqref="D487">
    <cfRule type="cellIs" dxfId="11" priority="10" stopIfTrue="1" operator="lessThan">
      <formula>-1</formula>
    </cfRule>
    <cfRule type="cellIs" dxfId="10" priority="11" stopIfTrue="1" operator="greaterThan">
      <formula>1</formula>
    </cfRule>
    <cfRule type="cellIs" dxfId="9" priority="12" stopIfTrue="1" operator="between">
      <formula>-1</formula>
      <formula>1</formula>
    </cfRule>
  </conditionalFormatting>
  <conditionalFormatting sqref="D489">
    <cfRule type="cellIs" dxfId="8" priority="7" stopIfTrue="1" operator="lessThan">
      <formula>-1</formula>
    </cfRule>
    <cfRule type="cellIs" dxfId="7" priority="8" stopIfTrue="1" operator="greaterThan">
      <formula>1</formula>
    </cfRule>
    <cfRule type="cellIs" dxfId="6" priority="9" stopIfTrue="1" operator="between">
      <formula>-1</formula>
      <formula>1</formula>
    </cfRule>
  </conditionalFormatting>
  <conditionalFormatting sqref="D500:O500">
    <cfRule type="cellIs" dxfId="5" priority="4" stopIfTrue="1" operator="lessThan">
      <formula>-1</formula>
    </cfRule>
    <cfRule type="cellIs" dxfId="4" priority="5" stopIfTrue="1" operator="greaterThan">
      <formula>1</formula>
    </cfRule>
    <cfRule type="cellIs" dxfId="3" priority="6" stopIfTrue="1" operator="between">
      <formula>-1</formula>
      <formula>1</formula>
    </cfRule>
  </conditionalFormatting>
  <conditionalFormatting sqref="D502:O502">
    <cfRule type="cellIs" dxfId="2" priority="1" stopIfTrue="1" operator="lessThan">
      <formula>-1</formula>
    </cfRule>
    <cfRule type="cellIs" dxfId="1" priority="2" stopIfTrue="1" operator="greaterThan">
      <formula>1</formula>
    </cfRule>
    <cfRule type="cellIs" dxfId="0" priority="3" stopIfTrue="1" operator="between">
      <formula>-1</formula>
      <formula>1</formula>
    </cfRule>
  </conditionalFormatting>
  <printOptions horizontalCentered="1"/>
  <pageMargins left="0.7" right="0.7" top="0.75" bottom="0.75" header="0.5" footer="0.5"/>
  <pageSetup scale="48" fitToHeight="19" orientation="landscape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5" tint="0.59999389629810485"/>
    <pageSetUpPr fitToPage="1"/>
  </sheetPr>
  <dimension ref="A1:Z1000"/>
  <sheetViews>
    <sheetView zoomScaleNormal="100" workbookViewId="0"/>
  </sheetViews>
  <sheetFormatPr defaultColWidth="14.42578125" defaultRowHeight="15"/>
  <cols>
    <col min="1" max="1" width="31.5703125" customWidth="1"/>
    <col min="2" max="5" width="16" customWidth="1"/>
    <col min="6" max="6" width="13.28515625" customWidth="1"/>
    <col min="7" max="7" width="22.85546875" customWidth="1"/>
    <col min="8" max="26" width="12.42578125" customWidth="1"/>
  </cols>
  <sheetData>
    <row r="1" spans="1:26" ht="12.75" customHeight="1">
      <c r="A1" s="161"/>
      <c r="B1" s="162"/>
      <c r="C1" s="163" t="str">
        <f>'[3]Contact Information'!C5</f>
        <v>COLLEGE OF CENTRAL FLORIDA</v>
      </c>
      <c r="D1" s="162"/>
      <c r="E1" s="162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6" ht="12.75" customHeight="1">
      <c r="A2" s="161"/>
      <c r="B2" s="162"/>
      <c r="C2" s="163" t="s">
        <v>0</v>
      </c>
      <c r="D2" s="162"/>
      <c r="E2" s="162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6" ht="12.75" customHeight="1">
      <c r="A3" s="161"/>
      <c r="B3" s="162"/>
      <c r="C3" s="163" t="s">
        <v>1</v>
      </c>
      <c r="D3" s="162"/>
      <c r="E3" s="162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26" ht="12.75" customHeight="1">
      <c r="A4" s="161"/>
      <c r="B4" s="162"/>
      <c r="C4" s="164" t="s">
        <v>1197</v>
      </c>
      <c r="D4" s="162"/>
      <c r="E4" s="162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</row>
    <row r="5" spans="1:26" ht="12.75" customHeight="1">
      <c r="A5" s="165"/>
      <c r="B5" s="166"/>
      <c r="C5" s="166"/>
      <c r="D5" s="166"/>
      <c r="E5" s="161"/>
      <c r="F5" s="167" t="s">
        <v>2</v>
      </c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</row>
    <row r="6" spans="1:26" ht="12.75" customHeight="1" thickBot="1">
      <c r="A6" s="165"/>
      <c r="B6" s="165"/>
      <c r="C6" s="165"/>
      <c r="D6" s="161"/>
      <c r="E6" s="161"/>
      <c r="F6" s="161" t="str">
        <f>'[3]Contact Information'!C3</f>
        <v>2023.v02</v>
      </c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</row>
    <row r="7" spans="1:26" s="1" customFormat="1" ht="33" customHeight="1">
      <c r="A7" s="236" t="s">
        <v>3</v>
      </c>
      <c r="B7" s="242" t="s">
        <v>1184</v>
      </c>
      <c r="C7" s="242" t="s">
        <v>1185</v>
      </c>
      <c r="D7" s="243" t="s">
        <v>1186</v>
      </c>
      <c r="E7" s="40" t="s">
        <v>4</v>
      </c>
      <c r="F7" s="237" t="s">
        <v>1183</v>
      </c>
    </row>
    <row r="8" spans="1:26" s="1" customFormat="1" ht="14.25" customHeight="1" thickBot="1">
      <c r="A8" s="238"/>
      <c r="B8" s="239"/>
      <c r="C8" s="239"/>
      <c r="D8" s="240"/>
      <c r="E8" s="239"/>
      <c r="F8" s="241"/>
    </row>
    <row r="9" spans="1:26" ht="12.75" customHeight="1">
      <c r="A9" s="168"/>
      <c r="B9" s="169"/>
      <c r="C9" s="170"/>
      <c r="D9" s="171"/>
      <c r="E9" s="172"/>
      <c r="F9" s="173"/>
      <c r="G9" s="174" t="s">
        <v>5</v>
      </c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</row>
    <row r="10" spans="1:26" ht="12.75" customHeight="1">
      <c r="A10" s="175" t="s">
        <v>6</v>
      </c>
      <c r="B10" s="297">
        <v>17590847.079999998</v>
      </c>
      <c r="C10" s="297">
        <v>1045014.11</v>
      </c>
      <c r="D10" s="298">
        <v>344983.51</v>
      </c>
      <c r="E10" s="176">
        <v>18980844.699999999</v>
      </c>
      <c r="F10" s="177">
        <v>0.30894748482692791</v>
      </c>
      <c r="G10" s="178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</row>
    <row r="11" spans="1:26" ht="12.75" customHeight="1">
      <c r="A11" s="175" t="s">
        <v>7</v>
      </c>
      <c r="B11" s="299">
        <v>0</v>
      </c>
      <c r="C11" s="297">
        <v>0</v>
      </c>
      <c r="D11" s="298">
        <v>0</v>
      </c>
      <c r="E11" s="176">
        <v>0</v>
      </c>
      <c r="F11" s="177">
        <v>0</v>
      </c>
      <c r="G11" s="178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</row>
    <row r="12" spans="1:26" ht="12.75" customHeight="1">
      <c r="A12" s="175" t="s">
        <v>8</v>
      </c>
      <c r="B12" s="297">
        <v>0</v>
      </c>
      <c r="C12" s="297">
        <v>0</v>
      </c>
      <c r="D12" s="298">
        <v>0</v>
      </c>
      <c r="E12" s="176">
        <v>0</v>
      </c>
      <c r="F12" s="177">
        <v>0</v>
      </c>
      <c r="G12" s="178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</row>
    <row r="13" spans="1:26" ht="12.75" customHeight="1">
      <c r="A13" s="175" t="s">
        <v>9</v>
      </c>
      <c r="B13" s="297">
        <v>0</v>
      </c>
      <c r="C13" s="297">
        <v>0</v>
      </c>
      <c r="D13" s="298">
        <v>0</v>
      </c>
      <c r="E13" s="179"/>
      <c r="F13" s="180"/>
      <c r="G13" s="178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</row>
    <row r="14" spans="1:26" ht="12.75" customHeight="1">
      <c r="A14" s="181" t="s">
        <v>10</v>
      </c>
      <c r="B14" s="297">
        <v>3840658.23</v>
      </c>
      <c r="C14" s="297">
        <v>345538.52</v>
      </c>
      <c r="D14" s="298">
        <v>3299.41</v>
      </c>
      <c r="E14" s="176">
        <v>4189496.16</v>
      </c>
      <c r="F14" s="177">
        <v>6.8191606948033917E-2</v>
      </c>
      <c r="G14" s="178"/>
      <c r="H14" s="182"/>
      <c r="I14" s="182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</row>
    <row r="15" spans="1:26" ht="12.75" customHeight="1">
      <c r="A15" s="181" t="s">
        <v>11</v>
      </c>
      <c r="B15" s="297">
        <v>155684.44</v>
      </c>
      <c r="C15" s="297">
        <v>170477.94</v>
      </c>
      <c r="D15" s="298">
        <v>2738.2</v>
      </c>
      <c r="E15" s="176">
        <v>328900.58</v>
      </c>
      <c r="F15" s="177">
        <v>5.3534502049383389E-3</v>
      </c>
      <c r="G15" s="178"/>
      <c r="H15" s="182"/>
      <c r="I15" s="182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 ht="12.75" customHeight="1">
      <c r="A16" s="175" t="s">
        <v>12</v>
      </c>
      <c r="B16" s="297">
        <v>4665233.6500000004</v>
      </c>
      <c r="C16" s="297">
        <v>735849.15</v>
      </c>
      <c r="D16" s="298">
        <v>17375.55</v>
      </c>
      <c r="E16" s="176">
        <v>5418458.3500000006</v>
      </c>
      <c r="F16" s="177">
        <v>8.8195183372000607E-2</v>
      </c>
      <c r="G16" s="178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</row>
    <row r="17" spans="1:26" ht="12.75" customHeight="1">
      <c r="A17" s="175" t="s">
        <v>13</v>
      </c>
      <c r="B17" s="297">
        <v>11578138.380000001</v>
      </c>
      <c r="C17" s="297">
        <v>9332119.9900000002</v>
      </c>
      <c r="D17" s="298">
        <v>676047.7</v>
      </c>
      <c r="E17" s="176">
        <v>21586306.07</v>
      </c>
      <c r="F17" s="177">
        <v>0.35135606831189903</v>
      </c>
      <c r="G17" s="178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</row>
    <row r="18" spans="1:26" ht="12.75" customHeight="1">
      <c r="A18" s="175" t="s">
        <v>14</v>
      </c>
      <c r="B18" s="297">
        <v>2567174.5299999998</v>
      </c>
      <c r="C18" s="297">
        <v>4746941.1900000004</v>
      </c>
      <c r="D18" s="298">
        <v>995129.73</v>
      </c>
      <c r="E18" s="176">
        <v>8309245.4500000011</v>
      </c>
      <c r="F18" s="177">
        <v>0.13524795777856477</v>
      </c>
      <c r="G18" s="178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</row>
    <row r="19" spans="1:26" ht="12.75" customHeight="1">
      <c r="A19" s="175" t="s">
        <v>15</v>
      </c>
      <c r="B19" s="297">
        <v>24153.87</v>
      </c>
      <c r="C19" s="297">
        <v>99718.06</v>
      </c>
      <c r="D19" s="298">
        <v>0</v>
      </c>
      <c r="E19" s="176">
        <v>123871.93</v>
      </c>
      <c r="F19" s="177">
        <v>2.0162390988930682E-3</v>
      </c>
      <c r="G19" s="178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</row>
    <row r="20" spans="1:26" ht="12.75" customHeight="1" thickBot="1">
      <c r="A20" s="175" t="s">
        <v>16</v>
      </c>
      <c r="B20" s="300">
        <v>0</v>
      </c>
      <c r="C20" s="301">
        <v>2500000</v>
      </c>
      <c r="D20" s="302">
        <v>0</v>
      </c>
      <c r="E20" s="183">
        <v>2500000</v>
      </c>
      <c r="F20" s="177">
        <v>4.0692009458742358E-2</v>
      </c>
      <c r="G20" s="178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</row>
    <row r="21" spans="1:26" ht="12.75" customHeight="1">
      <c r="A21" s="184"/>
      <c r="B21" s="179"/>
      <c r="C21" s="179"/>
      <c r="D21" s="171"/>
      <c r="E21" s="179"/>
      <c r="F21" s="173"/>
      <c r="G21" s="178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</row>
    <row r="22" spans="1:26" ht="12.75" customHeight="1" thickBot="1">
      <c r="A22" s="185" t="s">
        <v>4</v>
      </c>
      <c r="B22" s="183">
        <v>40421890.18</v>
      </c>
      <c r="C22" s="183">
        <v>18975658.960000001</v>
      </c>
      <c r="D22" s="186">
        <v>2039574.0999999999</v>
      </c>
      <c r="E22" s="183">
        <v>61437123.240000002</v>
      </c>
      <c r="F22" s="187">
        <v>1</v>
      </c>
      <c r="G22" s="178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</row>
    <row r="23" spans="1:26" ht="12.75" customHeight="1">
      <c r="A23" s="188" t="s">
        <v>17</v>
      </c>
      <c r="B23" s="189">
        <v>40421890.179999992</v>
      </c>
      <c r="C23" s="189">
        <v>18975658.960000005</v>
      </c>
      <c r="D23" s="189">
        <v>2039574.1</v>
      </c>
      <c r="E23" s="165"/>
      <c r="F23" s="190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</row>
    <row r="24" spans="1:26" ht="12.75" customHeight="1">
      <c r="A24" s="191"/>
      <c r="B24" s="165"/>
      <c r="C24" s="165"/>
      <c r="D24" s="165"/>
      <c r="E24" s="165"/>
      <c r="F24" s="190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</row>
    <row r="25" spans="1:26" ht="12.75" customHeight="1">
      <c r="A25" s="192" t="s">
        <v>18</v>
      </c>
      <c r="B25" s="178"/>
      <c r="C25" s="178"/>
      <c r="D25" s="178"/>
      <c r="E25" s="178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</row>
    <row r="26" spans="1:26" ht="12.75" customHeight="1">
      <c r="A26" s="161"/>
      <c r="B26" s="178"/>
      <c r="C26" s="178"/>
      <c r="D26" s="178"/>
      <c r="E26" s="178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</row>
    <row r="27" spans="1:26" ht="12.75" customHeight="1">
      <c r="A27" s="161"/>
      <c r="B27" s="178"/>
      <c r="C27" s="178"/>
      <c r="D27" s="178"/>
      <c r="E27" s="178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</row>
    <row r="28" spans="1:26" ht="12.75" customHeight="1">
      <c r="A28" s="161"/>
      <c r="B28" s="178"/>
      <c r="C28" s="178"/>
      <c r="D28" s="178"/>
      <c r="E28" s="178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</row>
    <row r="29" spans="1:26" ht="12.75" customHeight="1">
      <c r="A29" s="161"/>
      <c r="B29" s="178"/>
      <c r="C29" s="178"/>
      <c r="D29" s="178"/>
      <c r="E29" s="178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</row>
    <row r="30" spans="1:26" ht="12.75" customHeight="1">
      <c r="A30" s="161"/>
      <c r="B30" s="178"/>
      <c r="C30" s="178"/>
      <c r="D30" s="178"/>
      <c r="E30" s="178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</row>
    <row r="31" spans="1:26" ht="12.75" customHeight="1">
      <c r="A31" s="161"/>
      <c r="B31" s="178"/>
      <c r="C31" s="178"/>
      <c r="D31" s="178"/>
      <c r="E31" s="178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</row>
    <row r="32" spans="1:26" ht="12.75" customHeight="1">
      <c r="A32" s="161"/>
      <c r="B32" s="178"/>
      <c r="C32" s="178"/>
      <c r="D32" s="178"/>
      <c r="E32" s="178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</row>
    <row r="33" spans="1:26" ht="12.75" customHeight="1">
      <c r="A33" s="161"/>
      <c r="B33" s="178"/>
      <c r="C33" s="178"/>
      <c r="D33" s="178"/>
      <c r="E33" s="178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</row>
    <row r="34" spans="1:26" ht="12.75" customHeight="1">
      <c r="A34" s="161"/>
      <c r="B34" s="178"/>
      <c r="C34" s="178"/>
      <c r="D34" s="178"/>
      <c r="E34" s="178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</row>
    <row r="35" spans="1:26" ht="12.75" customHeight="1">
      <c r="A35" s="161"/>
      <c r="B35" s="178"/>
      <c r="C35" s="178"/>
      <c r="D35" s="178"/>
      <c r="E35" s="178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</row>
    <row r="36" spans="1:26" ht="12.75" customHeight="1">
      <c r="A36" s="161"/>
      <c r="B36" s="178"/>
      <c r="C36" s="178"/>
      <c r="D36" s="178"/>
      <c r="E36" s="178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</row>
    <row r="37" spans="1:26" ht="12.75" customHeight="1">
      <c r="A37" s="161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</row>
    <row r="38" spans="1:26" ht="12.75" customHeight="1">
      <c r="A38" s="161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</row>
    <row r="39" spans="1:26" ht="12.75" customHeight="1">
      <c r="A39" s="161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</row>
    <row r="40" spans="1:26" ht="12.75" customHeight="1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</row>
    <row r="41" spans="1:26" ht="12.75" customHeight="1">
      <c r="A41" s="161"/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</row>
    <row r="42" spans="1:26" ht="12.75" customHeight="1">
      <c r="A42" s="161"/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</row>
    <row r="43" spans="1:26" ht="12.75" customHeight="1">
      <c r="A43" s="161"/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</row>
    <row r="44" spans="1:26" ht="12.75" customHeight="1">
      <c r="A44" s="161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</row>
    <row r="45" spans="1:26" ht="12.75" customHeight="1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</row>
    <row r="46" spans="1:26" ht="12.75" customHeight="1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</row>
    <row r="47" spans="1:26" ht="12.75" customHeight="1">
      <c r="A47" s="161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</row>
    <row r="48" spans="1:26" ht="12.75" customHeight="1">
      <c r="A48" s="161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</row>
    <row r="49" spans="1:26" ht="12.75" customHeight="1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</row>
    <row r="50" spans="1:26" ht="12.75" customHeight="1">
      <c r="A50" s="161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</row>
    <row r="51" spans="1:26" ht="12.75" customHeight="1">
      <c r="A51" s="161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</row>
    <row r="52" spans="1:26" ht="12.75" customHeight="1">
      <c r="A52" s="161"/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</row>
    <row r="53" spans="1:26" ht="12.75" customHeight="1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</row>
    <row r="54" spans="1:26" ht="12.75" customHeight="1">
      <c r="A54" s="161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</row>
    <row r="55" spans="1:26" ht="12.75" customHeight="1">
      <c r="A55" s="161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</row>
    <row r="56" spans="1:26" ht="12.75" customHeight="1">
      <c r="A56" s="161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</row>
    <row r="57" spans="1:26" ht="12.75" customHeight="1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</row>
    <row r="58" spans="1:26" ht="12.75" customHeight="1">
      <c r="A58" s="161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</row>
    <row r="59" spans="1:26" ht="12.75" customHeight="1">
      <c r="A59" s="161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</row>
    <row r="60" spans="1:26" ht="12.75" customHeight="1">
      <c r="A60" s="161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</row>
    <row r="61" spans="1:26" ht="12.75" customHeight="1">
      <c r="A61" s="161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</row>
    <row r="62" spans="1:26" ht="12.75" customHeight="1">
      <c r="A62" s="161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</row>
    <row r="63" spans="1:26" ht="12.75" customHeight="1">
      <c r="A63" s="161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</row>
    <row r="64" spans="1:26" ht="12.75" customHeight="1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</row>
    <row r="65" spans="1:26" ht="12.75" customHeight="1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</row>
    <row r="66" spans="1:26" ht="12.75" customHeight="1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</row>
    <row r="67" spans="1:26" ht="12.75" customHeight="1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</row>
    <row r="68" spans="1:26" ht="12.75" customHeight="1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</row>
    <row r="69" spans="1:26" ht="12.75" customHeight="1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</row>
    <row r="70" spans="1:26" ht="12.75" customHeight="1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</row>
    <row r="71" spans="1:26" ht="12.75" customHeight="1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</row>
    <row r="72" spans="1:26" ht="12.75" customHeight="1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</row>
    <row r="73" spans="1:26" ht="12.75" customHeight="1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</row>
    <row r="74" spans="1:26" ht="12.75" customHeight="1">
      <c r="A74" s="161"/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</row>
    <row r="75" spans="1:26" ht="12.75" customHeight="1">
      <c r="A75" s="161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</row>
    <row r="76" spans="1:26" ht="12.75" customHeight="1">
      <c r="A76" s="161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</row>
    <row r="77" spans="1:26" ht="12.75" customHeight="1">
      <c r="A77" s="161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</row>
    <row r="78" spans="1:26" ht="12.75" customHeight="1">
      <c r="A78" s="161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</row>
    <row r="79" spans="1:26" ht="12.75" customHeight="1">
      <c r="A79" s="161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</row>
    <row r="80" spans="1:26" ht="12.75" customHeight="1">
      <c r="A80" s="161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</row>
    <row r="81" spans="1:26" ht="12.75" customHeight="1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</row>
    <row r="82" spans="1:26" ht="12.75" customHeight="1">
      <c r="A82" s="161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</row>
    <row r="83" spans="1:26" ht="12.75" customHeight="1">
      <c r="A83" s="161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</row>
    <row r="84" spans="1:26" ht="12.75" customHeight="1">
      <c r="A84" s="161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</row>
    <row r="85" spans="1:26" ht="12.75" customHeight="1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</row>
    <row r="86" spans="1:26" ht="12.75" customHeight="1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</row>
    <row r="87" spans="1:26" ht="12.75" customHeight="1">
      <c r="A87" s="161"/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</row>
    <row r="88" spans="1:26" ht="12.75" customHeight="1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</row>
    <row r="89" spans="1:26" ht="12.75" customHeight="1">
      <c r="A89" s="161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</row>
    <row r="90" spans="1:26" ht="12.75" customHeight="1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</row>
    <row r="91" spans="1:26" ht="12.75" customHeight="1">
      <c r="A91" s="161"/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</row>
    <row r="92" spans="1:26" ht="12.75" customHeight="1">
      <c r="A92" s="161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</row>
    <row r="93" spans="1:26" ht="12.75" customHeight="1">
      <c r="A93" s="161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</row>
    <row r="94" spans="1:26" ht="12.75" customHeight="1">
      <c r="A94" s="161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</row>
    <row r="95" spans="1:26" ht="12.75" customHeight="1">
      <c r="A95" s="161"/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</row>
    <row r="96" spans="1:26" ht="12.75" customHeight="1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</row>
    <row r="97" spans="1:26" ht="12.75" customHeight="1">
      <c r="A97" s="161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</row>
    <row r="98" spans="1:26" ht="12.75" customHeight="1">
      <c r="A98" s="161"/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</row>
    <row r="99" spans="1:26" ht="12.75" customHeight="1">
      <c r="A99" s="16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</row>
    <row r="100" spans="1:26" ht="12.75" customHeight="1">
      <c r="A100" s="16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</row>
    <row r="101" spans="1:26" ht="12.75" customHeight="1">
      <c r="A101" s="16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</row>
    <row r="102" spans="1:26" ht="12.75" customHeight="1">
      <c r="A102" s="16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</row>
    <row r="103" spans="1:26" ht="12.75" customHeight="1">
      <c r="A103" s="16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</row>
    <row r="104" spans="1:26" ht="12.75" customHeight="1">
      <c r="A104" s="16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</row>
    <row r="105" spans="1:26" ht="12.75" customHeight="1">
      <c r="A105" s="16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</row>
    <row r="106" spans="1:26" ht="12.75" customHeight="1">
      <c r="A106" s="16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</row>
    <row r="107" spans="1:26" ht="12.75" customHeight="1">
      <c r="A107" s="16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</row>
    <row r="108" spans="1:26" ht="12.75" customHeight="1">
      <c r="A108" s="161"/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</row>
    <row r="109" spans="1:26" ht="12.75" customHeight="1">
      <c r="A109" s="161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</row>
    <row r="110" spans="1:26" ht="12.75" customHeight="1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</row>
    <row r="111" spans="1:26" ht="12.75" customHeight="1">
      <c r="A111" s="161"/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</row>
    <row r="112" spans="1:26" ht="12.75" customHeight="1">
      <c r="A112" s="161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</row>
    <row r="113" spans="1:26" ht="12.75" customHeight="1">
      <c r="A113" s="161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</row>
    <row r="114" spans="1:26" ht="12.75" customHeight="1">
      <c r="A114" s="161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</row>
    <row r="115" spans="1:26" ht="12.75" customHeight="1">
      <c r="A115" s="161"/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</row>
    <row r="116" spans="1:26" ht="12.75" customHeight="1">
      <c r="A116" s="161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</row>
    <row r="117" spans="1:26" ht="12.75" customHeight="1">
      <c r="A117" s="161"/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</row>
    <row r="118" spans="1:26" ht="12.75" customHeight="1">
      <c r="A118" s="161"/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</row>
    <row r="119" spans="1:26" ht="12.75" customHeight="1">
      <c r="A119" s="161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</row>
    <row r="120" spans="1:26" ht="12.75" customHeight="1">
      <c r="A120" s="161"/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</row>
    <row r="121" spans="1:26" ht="12.75" customHeight="1">
      <c r="A121" s="161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</row>
    <row r="122" spans="1:26" ht="12.75" customHeight="1">
      <c r="A122" s="161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</row>
    <row r="123" spans="1:26" ht="12.75" customHeight="1">
      <c r="A123" s="161"/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</row>
    <row r="124" spans="1:26" ht="12.75" customHeight="1">
      <c r="A124" s="161"/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</row>
    <row r="125" spans="1:26" ht="12.75" customHeight="1">
      <c r="A125" s="161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</row>
    <row r="126" spans="1:26" ht="12.75" customHeight="1">
      <c r="A126" s="161"/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</row>
    <row r="127" spans="1:26" ht="12.75" customHeight="1">
      <c r="A127" s="161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</row>
    <row r="128" spans="1:26" ht="12.75" customHeight="1">
      <c r="A128" s="161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</row>
    <row r="129" spans="1:26" ht="12.75" customHeight="1">
      <c r="A129" s="161"/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</row>
    <row r="130" spans="1:26" ht="12.75" customHeight="1">
      <c r="A130" s="161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</row>
    <row r="131" spans="1:26" ht="12.75" customHeight="1">
      <c r="A131" s="161"/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</row>
    <row r="132" spans="1:26" ht="12.75" customHeight="1">
      <c r="A132" s="161"/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</row>
    <row r="133" spans="1:26" ht="12.75" customHeight="1">
      <c r="A133" s="161"/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</row>
    <row r="134" spans="1:26" ht="12.75" customHeight="1">
      <c r="A134" s="161"/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</row>
    <row r="135" spans="1:26" ht="12.75" customHeight="1">
      <c r="A135" s="161"/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</row>
    <row r="136" spans="1:26" ht="12.75" customHeight="1">
      <c r="A136" s="161"/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</row>
    <row r="137" spans="1:26" ht="12.75" customHeight="1">
      <c r="A137" s="161"/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</row>
    <row r="138" spans="1:26" ht="12.75" customHeight="1">
      <c r="A138" s="161"/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</row>
    <row r="139" spans="1:26" ht="12.75" customHeight="1">
      <c r="A139" s="161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</row>
    <row r="140" spans="1:26" ht="12.75" customHeight="1">
      <c r="A140" s="161"/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</row>
    <row r="141" spans="1:26" ht="12.75" customHeight="1">
      <c r="A141" s="161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</row>
    <row r="142" spans="1:26" ht="12.75" customHeight="1">
      <c r="A142" s="161"/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</row>
    <row r="143" spans="1:26" ht="12.75" customHeight="1">
      <c r="A143" s="161"/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</row>
    <row r="144" spans="1:26" ht="12.75" customHeight="1">
      <c r="A144" s="161"/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</row>
    <row r="145" spans="1:26" ht="12.75" customHeight="1">
      <c r="A145" s="161"/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</row>
    <row r="146" spans="1:26" ht="12.75" customHeight="1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</row>
    <row r="147" spans="1:26" ht="12.75" customHeight="1">
      <c r="A147" s="161"/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</row>
    <row r="148" spans="1:26" ht="12.75" customHeight="1">
      <c r="A148" s="161"/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</row>
    <row r="149" spans="1:26" ht="12.75" customHeight="1">
      <c r="A149" s="161"/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</row>
    <row r="150" spans="1:26" ht="12.75" customHeight="1">
      <c r="A150" s="161"/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</row>
    <row r="151" spans="1:26" ht="12.75" customHeight="1">
      <c r="A151" s="161"/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</row>
    <row r="152" spans="1:26" ht="12.75" customHeight="1">
      <c r="A152" s="161"/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</row>
    <row r="153" spans="1:26" ht="12.75" customHeight="1">
      <c r="A153" s="161"/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</row>
    <row r="154" spans="1:26" ht="12.75" customHeight="1">
      <c r="A154" s="161"/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</row>
    <row r="155" spans="1:26" ht="12.75" customHeight="1">
      <c r="A155" s="161"/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</row>
    <row r="156" spans="1:26" ht="12.75" customHeight="1">
      <c r="A156" s="161"/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</row>
    <row r="157" spans="1:26" ht="12.75" customHeight="1">
      <c r="A157" s="161"/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</row>
    <row r="158" spans="1:26" ht="12.75" customHeight="1">
      <c r="A158" s="161"/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</row>
    <row r="159" spans="1:26" ht="12.75" customHeight="1">
      <c r="A159" s="161"/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</row>
    <row r="160" spans="1:26" ht="12.75" customHeight="1">
      <c r="A160" s="161"/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</row>
    <row r="161" spans="1:26" ht="12.75" customHeight="1">
      <c r="A161" s="161"/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</row>
    <row r="162" spans="1:26" ht="12.75" customHeight="1">
      <c r="A162" s="161"/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</row>
    <row r="163" spans="1:26" ht="12.75" customHeight="1">
      <c r="A163" s="161"/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</row>
    <row r="164" spans="1:26" ht="12.75" customHeight="1">
      <c r="A164" s="161"/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</row>
    <row r="165" spans="1:26" ht="12.75" customHeight="1">
      <c r="A165" s="161"/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</row>
    <row r="166" spans="1:26" ht="12.75" customHeight="1">
      <c r="A166" s="161"/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</row>
    <row r="167" spans="1:26" ht="12.75" customHeight="1">
      <c r="A167" s="161"/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</row>
    <row r="168" spans="1:26" ht="12.75" customHeight="1">
      <c r="A168" s="161"/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</row>
    <row r="169" spans="1:26" ht="12.75" customHeight="1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</row>
    <row r="170" spans="1:26" ht="12.75" customHeight="1">
      <c r="A170" s="161"/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</row>
    <row r="171" spans="1:26" ht="12.75" customHeight="1">
      <c r="A171" s="161"/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</row>
    <row r="172" spans="1:26" ht="12.75" customHeight="1">
      <c r="A172" s="161"/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</row>
    <row r="173" spans="1:26" ht="12.75" customHeight="1">
      <c r="A173" s="161"/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</row>
    <row r="174" spans="1:26" ht="12.75" customHeight="1">
      <c r="A174" s="161"/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</row>
    <row r="175" spans="1:26" ht="12.75" customHeight="1">
      <c r="A175" s="161"/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</row>
    <row r="176" spans="1:26" ht="12.75" customHeight="1">
      <c r="A176" s="161"/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</row>
    <row r="177" spans="1:26" ht="12.75" customHeight="1">
      <c r="A177" s="161"/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</row>
    <row r="178" spans="1:26" ht="12.75" customHeight="1">
      <c r="A178" s="161"/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</row>
    <row r="179" spans="1:26" ht="12.75" customHeight="1">
      <c r="A179" s="161"/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</row>
    <row r="180" spans="1:26" ht="12.75" customHeight="1">
      <c r="A180" s="161"/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</row>
    <row r="181" spans="1:26" ht="12.75" customHeight="1">
      <c r="A181" s="161"/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</row>
    <row r="182" spans="1:26" ht="12.75" customHeight="1">
      <c r="A182" s="161"/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</row>
    <row r="183" spans="1:26" ht="12.75" customHeight="1">
      <c r="A183" s="161"/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</row>
    <row r="184" spans="1:26" ht="12.75" customHeight="1">
      <c r="A184" s="161"/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</row>
    <row r="185" spans="1:26" ht="12.75" customHeight="1">
      <c r="A185" s="161"/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</row>
    <row r="186" spans="1:26" ht="12.75" customHeight="1">
      <c r="A186" s="161"/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</row>
    <row r="187" spans="1:26" ht="12.75" customHeight="1">
      <c r="A187" s="161"/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</row>
    <row r="188" spans="1:26" ht="12.75" customHeight="1">
      <c r="A188" s="161"/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</row>
    <row r="189" spans="1:26" ht="12.75" customHeight="1">
      <c r="A189" s="161"/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</row>
    <row r="190" spans="1:26" ht="12.75" customHeight="1">
      <c r="A190" s="161"/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</row>
    <row r="191" spans="1:26" ht="12.75" customHeight="1">
      <c r="A191" s="161"/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</row>
    <row r="192" spans="1:26" ht="12.75" customHeight="1">
      <c r="A192" s="161"/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</row>
    <row r="193" spans="1:26" ht="12.75" customHeight="1">
      <c r="A193" s="161"/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</row>
    <row r="194" spans="1:26" ht="12.75" customHeight="1">
      <c r="A194" s="161"/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</row>
    <row r="195" spans="1:26" ht="12.75" customHeight="1">
      <c r="A195" s="161"/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</row>
    <row r="196" spans="1:26" ht="12.75" customHeight="1">
      <c r="A196" s="161"/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</row>
    <row r="197" spans="1:26" ht="12.75" customHeight="1">
      <c r="A197" s="161"/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</row>
    <row r="198" spans="1:26" ht="12.75" customHeight="1">
      <c r="A198" s="161"/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</row>
    <row r="199" spans="1:26" ht="12.75" customHeight="1">
      <c r="A199" s="161"/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</row>
    <row r="200" spans="1:26" ht="12.75" customHeight="1">
      <c r="A200" s="161"/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</row>
    <row r="201" spans="1:26" ht="12.75" customHeight="1">
      <c r="A201" s="161"/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</row>
    <row r="202" spans="1:26" ht="12.75" customHeight="1">
      <c r="A202" s="161"/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</row>
    <row r="203" spans="1:26" ht="12.75" customHeight="1">
      <c r="A203" s="161"/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</row>
    <row r="204" spans="1:26" ht="12.75" customHeight="1">
      <c r="A204" s="161"/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</row>
    <row r="205" spans="1:26" ht="12.75" customHeight="1">
      <c r="A205" s="161"/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</row>
    <row r="206" spans="1:26" ht="12.75" customHeight="1">
      <c r="A206" s="161"/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</row>
    <row r="207" spans="1:26" ht="12.75" customHeight="1">
      <c r="A207" s="161"/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</row>
    <row r="208" spans="1:26" ht="12.75" customHeight="1">
      <c r="A208" s="161"/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</row>
    <row r="209" spans="1:26" ht="12.75" customHeight="1">
      <c r="A209" s="161"/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</row>
    <row r="210" spans="1:26" ht="12.75" customHeight="1">
      <c r="A210" s="161"/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</row>
    <row r="211" spans="1:26" ht="12.75" customHeight="1">
      <c r="A211" s="161"/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</row>
    <row r="212" spans="1:26" ht="12.75" customHeight="1">
      <c r="A212" s="161"/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</row>
    <row r="213" spans="1:26" ht="12.75" customHeight="1">
      <c r="A213" s="161"/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</row>
    <row r="214" spans="1:26" ht="12.75" customHeight="1">
      <c r="A214" s="161"/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</row>
    <row r="215" spans="1:26" ht="12.75" customHeight="1">
      <c r="A215" s="161"/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</row>
    <row r="216" spans="1:26" ht="12.75" customHeight="1">
      <c r="A216" s="161"/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</row>
    <row r="217" spans="1:26" ht="12.75" customHeight="1">
      <c r="A217" s="161"/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</row>
    <row r="218" spans="1:26" ht="12.75" customHeight="1">
      <c r="A218" s="161"/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</row>
    <row r="219" spans="1:26" ht="12.75" customHeight="1">
      <c r="A219" s="161"/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</row>
    <row r="220" spans="1:26" ht="12.75" customHeight="1">
      <c r="A220" s="161"/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</row>
    <row r="221" spans="1:26" ht="12.75" customHeight="1">
      <c r="A221" s="161"/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</row>
    <row r="222" spans="1:26" ht="12.75" customHeight="1">
      <c r="A222" s="161"/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</row>
    <row r="223" spans="1:26" ht="12.75" customHeight="1">
      <c r="A223" s="161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</row>
    <row r="224" spans="1:26" ht="12.75" customHeight="1">
      <c r="A224" s="161"/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</row>
    <row r="225" spans="1:26" ht="12.75" customHeight="1">
      <c r="A225" s="161"/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</row>
    <row r="226" spans="1:26" ht="12.75" customHeight="1">
      <c r="A226" s="161"/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</row>
    <row r="227" spans="1:26" ht="12.75" customHeight="1">
      <c r="A227" s="161"/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</row>
    <row r="228" spans="1:26" ht="12.75" customHeight="1">
      <c r="A228" s="161"/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</row>
    <row r="229" spans="1:26" ht="12.75" customHeight="1">
      <c r="A229" s="161"/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</row>
    <row r="230" spans="1:26" ht="12.75" customHeight="1">
      <c r="A230" s="161"/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</row>
    <row r="231" spans="1:26" ht="12.75" customHeight="1">
      <c r="A231" s="161"/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</row>
    <row r="232" spans="1:26" ht="12.75" customHeight="1">
      <c r="A232" s="161"/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</row>
    <row r="233" spans="1:26" ht="12.75" customHeight="1">
      <c r="A233" s="161"/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</row>
    <row r="234" spans="1:26" ht="12.75" customHeight="1">
      <c r="A234" s="161"/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</row>
    <row r="235" spans="1:26" ht="12.75" customHeight="1">
      <c r="A235" s="161"/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</row>
    <row r="236" spans="1:26" ht="12.75" customHeight="1">
      <c r="A236" s="161"/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</row>
    <row r="237" spans="1:26" ht="12.75" customHeight="1">
      <c r="A237" s="161"/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</row>
    <row r="238" spans="1:26" ht="12.75" customHeight="1">
      <c r="A238" s="161"/>
      <c r="B238" s="161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</row>
    <row r="239" spans="1:26" ht="12.75" customHeight="1">
      <c r="A239" s="161"/>
      <c r="B239" s="161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</row>
    <row r="240" spans="1:26" ht="12.75" customHeight="1">
      <c r="A240" s="161"/>
      <c r="B240" s="161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</row>
    <row r="241" spans="1:26" ht="12.75" customHeight="1">
      <c r="A241" s="161"/>
      <c r="B241" s="161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</row>
    <row r="242" spans="1:26" ht="12.75" customHeight="1">
      <c r="A242" s="161"/>
      <c r="B242" s="161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</row>
    <row r="243" spans="1:26" ht="12.75" customHeight="1">
      <c r="A243" s="161"/>
      <c r="B243" s="161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</row>
    <row r="244" spans="1:26" ht="12.75" customHeight="1">
      <c r="A244" s="161"/>
      <c r="B244" s="161"/>
      <c r="C244" s="161"/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</row>
    <row r="245" spans="1:26" ht="12.75" customHeight="1">
      <c r="A245" s="161"/>
      <c r="B245" s="161"/>
      <c r="C245" s="161"/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</row>
    <row r="246" spans="1:26" ht="12.75" customHeight="1">
      <c r="A246" s="161"/>
      <c r="B246" s="161"/>
      <c r="C246" s="161"/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</row>
    <row r="247" spans="1:26" ht="12.75" customHeight="1">
      <c r="A247" s="161"/>
      <c r="B247" s="161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</row>
    <row r="248" spans="1:26" ht="12.75" customHeight="1">
      <c r="A248" s="161"/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</row>
    <row r="249" spans="1:26" ht="12.75" customHeight="1">
      <c r="A249" s="161"/>
      <c r="B249" s="161"/>
      <c r="C249" s="161"/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</row>
    <row r="250" spans="1:26" ht="12.75" customHeight="1">
      <c r="A250" s="161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</row>
    <row r="251" spans="1:26" ht="12.75" customHeight="1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</row>
    <row r="252" spans="1:26" ht="12.75" customHeight="1">
      <c r="A252" s="161"/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</row>
    <row r="253" spans="1:26" ht="12.75" customHeight="1">
      <c r="A253" s="161"/>
      <c r="B253" s="161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</row>
    <row r="254" spans="1:26" ht="12.75" customHeight="1">
      <c r="A254" s="161"/>
      <c r="B254" s="161"/>
      <c r="C254" s="161"/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</row>
    <row r="255" spans="1:26" ht="12.75" customHeight="1">
      <c r="A255" s="161"/>
      <c r="B255" s="161"/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</row>
    <row r="256" spans="1:26" ht="12.75" customHeight="1">
      <c r="A256" s="161"/>
      <c r="B256" s="161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</row>
    <row r="257" spans="1:26" ht="12.75" customHeight="1">
      <c r="A257" s="161"/>
      <c r="B257" s="161"/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</row>
    <row r="258" spans="1:26" ht="12.75" customHeight="1">
      <c r="A258" s="161"/>
      <c r="B258" s="161"/>
      <c r="C258" s="161"/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</row>
    <row r="259" spans="1:26" ht="12.75" customHeight="1">
      <c r="A259" s="161"/>
      <c r="B259" s="161"/>
      <c r="C259" s="161"/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</row>
    <row r="260" spans="1:26" ht="12.75" customHeight="1">
      <c r="A260" s="161"/>
      <c r="B260" s="161"/>
      <c r="C260" s="161"/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</row>
    <row r="261" spans="1:26" ht="12.75" customHeight="1">
      <c r="A261" s="161"/>
      <c r="B261" s="161"/>
      <c r="C261" s="161"/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</row>
    <row r="262" spans="1:26" ht="12.75" customHeight="1">
      <c r="A262" s="161"/>
      <c r="B262" s="161"/>
      <c r="C262" s="161"/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</row>
    <row r="263" spans="1:26" ht="12.75" customHeight="1">
      <c r="A263" s="161"/>
      <c r="B263" s="161"/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</row>
    <row r="264" spans="1:26" ht="12.75" customHeight="1">
      <c r="A264" s="161"/>
      <c r="B264" s="161"/>
      <c r="C264" s="161"/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</row>
    <row r="265" spans="1:26" ht="12.75" customHeight="1">
      <c r="A265" s="161"/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</row>
    <row r="266" spans="1:26" ht="12.75" customHeight="1">
      <c r="A266" s="161"/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</row>
    <row r="267" spans="1:26" ht="12.75" customHeight="1">
      <c r="A267" s="161"/>
      <c r="B267" s="161"/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</row>
    <row r="268" spans="1:26" ht="12.75" customHeight="1">
      <c r="A268" s="161"/>
      <c r="B268" s="161"/>
      <c r="C268" s="161"/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</row>
    <row r="269" spans="1:26" ht="12.75" customHeight="1">
      <c r="A269" s="161"/>
      <c r="B269" s="161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</row>
    <row r="270" spans="1:26" ht="12.75" customHeight="1">
      <c r="A270" s="161"/>
      <c r="B270" s="161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</row>
    <row r="271" spans="1:26" ht="12.75" customHeight="1">
      <c r="A271" s="161"/>
      <c r="B271" s="161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</row>
    <row r="272" spans="1:26" ht="12.75" customHeight="1">
      <c r="A272" s="161"/>
      <c r="B272" s="161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</row>
    <row r="273" spans="1:26" ht="12.75" customHeight="1">
      <c r="A273" s="161"/>
      <c r="B273" s="161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</row>
    <row r="274" spans="1:26" ht="12.75" customHeight="1">
      <c r="A274" s="161"/>
      <c r="B274" s="161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</row>
    <row r="275" spans="1:26" ht="12.75" customHeight="1">
      <c r="A275" s="161"/>
      <c r="B275" s="161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</row>
    <row r="276" spans="1:26" ht="12.75" customHeight="1">
      <c r="A276" s="161"/>
      <c r="B276" s="161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</row>
    <row r="277" spans="1:26" ht="12.75" customHeight="1">
      <c r="A277" s="161"/>
      <c r="B277" s="161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</row>
    <row r="278" spans="1:26" ht="12.75" customHeight="1">
      <c r="A278" s="161"/>
      <c r="B278" s="161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</row>
    <row r="279" spans="1:26" ht="12.75" customHeight="1">
      <c r="A279" s="161"/>
      <c r="B279" s="161"/>
      <c r="C279" s="161"/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</row>
    <row r="280" spans="1:26" ht="12.75" customHeight="1">
      <c r="A280" s="161"/>
      <c r="B280" s="161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</row>
    <row r="281" spans="1:26" ht="12.75" customHeight="1">
      <c r="A281" s="161"/>
      <c r="B281" s="161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</row>
    <row r="282" spans="1:26" ht="12.75" customHeight="1">
      <c r="A282" s="161"/>
      <c r="B282" s="161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</row>
    <row r="283" spans="1:26" ht="12.75" customHeight="1">
      <c r="A283" s="161"/>
      <c r="B283" s="161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</row>
    <row r="284" spans="1:26" ht="12.75" customHeight="1">
      <c r="A284" s="161"/>
      <c r="B284" s="161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</row>
    <row r="285" spans="1:26" ht="12.75" customHeight="1">
      <c r="A285" s="161"/>
      <c r="B285" s="161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</row>
    <row r="286" spans="1:26" ht="12.75" customHeight="1">
      <c r="A286" s="161"/>
      <c r="B286" s="161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</row>
    <row r="287" spans="1:26" ht="12.75" customHeight="1">
      <c r="A287" s="161"/>
      <c r="B287" s="161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</row>
    <row r="288" spans="1:26" ht="12.75" customHeight="1">
      <c r="A288" s="161"/>
      <c r="B288" s="161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</row>
    <row r="289" spans="1:26" ht="12.75" customHeight="1">
      <c r="A289" s="161"/>
      <c r="B289" s="161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</row>
    <row r="290" spans="1:26" ht="12.75" customHeight="1">
      <c r="A290" s="161"/>
      <c r="B290" s="161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</row>
    <row r="291" spans="1:26" ht="12.75" customHeight="1">
      <c r="A291" s="161"/>
      <c r="B291" s="161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</row>
    <row r="292" spans="1:26" ht="12.75" customHeight="1">
      <c r="A292" s="161"/>
      <c r="B292" s="161"/>
      <c r="C292" s="161"/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</row>
    <row r="293" spans="1:26" ht="12.75" customHeight="1">
      <c r="A293" s="161"/>
      <c r="B293" s="161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</row>
    <row r="294" spans="1:26" ht="12.75" customHeight="1">
      <c r="A294" s="161"/>
      <c r="B294" s="161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</row>
    <row r="295" spans="1:26" ht="12.75" customHeight="1">
      <c r="A295" s="161"/>
      <c r="B295" s="161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</row>
    <row r="296" spans="1:26" ht="12.75" customHeight="1">
      <c r="A296" s="161"/>
      <c r="B296" s="161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</row>
    <row r="297" spans="1:26" ht="12.75" customHeight="1">
      <c r="A297" s="161"/>
      <c r="B297" s="161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</row>
    <row r="298" spans="1:26" ht="12.75" customHeight="1">
      <c r="A298" s="161"/>
      <c r="B298" s="161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</row>
    <row r="299" spans="1:26" ht="12.75" customHeight="1">
      <c r="A299" s="161"/>
      <c r="B299" s="161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</row>
    <row r="300" spans="1:26" ht="12.75" customHeight="1">
      <c r="A300" s="161"/>
      <c r="B300" s="161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</row>
    <row r="301" spans="1:26" ht="12.75" customHeight="1">
      <c r="A301" s="161"/>
      <c r="B301" s="161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</row>
    <row r="302" spans="1:26" ht="12.75" customHeight="1">
      <c r="A302" s="161"/>
      <c r="B302" s="161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</row>
    <row r="303" spans="1:26" ht="12.75" customHeight="1">
      <c r="A303" s="161"/>
      <c r="B303" s="161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</row>
    <row r="304" spans="1:26" ht="12.75" customHeight="1">
      <c r="A304" s="161"/>
      <c r="B304" s="161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</row>
    <row r="305" spans="1:26" ht="12.75" customHeight="1">
      <c r="A305" s="161"/>
      <c r="B305" s="161"/>
      <c r="C305" s="161"/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</row>
    <row r="306" spans="1:26" ht="12.75" customHeight="1">
      <c r="A306" s="161"/>
      <c r="B306" s="161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</row>
    <row r="307" spans="1:26" ht="12.75" customHeight="1">
      <c r="A307" s="161"/>
      <c r="B307" s="161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</row>
    <row r="308" spans="1:26" ht="12.75" customHeight="1">
      <c r="A308" s="161"/>
      <c r="B308" s="161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</row>
    <row r="309" spans="1:26" ht="12.75" customHeight="1">
      <c r="A309" s="161"/>
      <c r="B309" s="161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</row>
    <row r="310" spans="1:26" ht="12.75" customHeight="1">
      <c r="A310" s="161"/>
      <c r="B310" s="161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</row>
    <row r="311" spans="1:26" ht="12.75" customHeight="1">
      <c r="A311" s="161"/>
      <c r="B311" s="161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</row>
    <row r="312" spans="1:26" ht="12.75" customHeight="1">
      <c r="A312" s="161"/>
      <c r="B312" s="161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</row>
    <row r="313" spans="1:26" ht="12.75" customHeight="1">
      <c r="A313" s="161"/>
      <c r="B313" s="161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</row>
    <row r="314" spans="1:26" ht="12.75" customHeight="1">
      <c r="A314" s="161"/>
      <c r="B314" s="161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</row>
    <row r="315" spans="1:26" ht="12.75" customHeight="1">
      <c r="A315" s="161"/>
      <c r="B315" s="161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</row>
    <row r="316" spans="1:26" ht="12.75" customHeight="1">
      <c r="A316" s="161"/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</row>
    <row r="317" spans="1:26" ht="12.75" customHeight="1">
      <c r="A317" s="161"/>
      <c r="B317" s="161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</row>
    <row r="318" spans="1:26" ht="12.75" customHeight="1">
      <c r="A318" s="161"/>
      <c r="B318" s="161"/>
      <c r="C318" s="161"/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</row>
    <row r="319" spans="1:26" ht="12.75" customHeight="1">
      <c r="A319" s="161"/>
      <c r="B319" s="161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</row>
    <row r="320" spans="1:26" ht="12.75" customHeight="1">
      <c r="A320" s="161"/>
      <c r="B320" s="161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</row>
    <row r="321" spans="1:26" ht="12.75" customHeight="1">
      <c r="A321" s="161"/>
      <c r="B321" s="161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</row>
    <row r="322" spans="1:26" ht="12.75" customHeight="1">
      <c r="A322" s="161"/>
      <c r="B322" s="161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</row>
    <row r="323" spans="1:26" ht="12.75" customHeight="1">
      <c r="A323" s="161"/>
      <c r="B323" s="161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1"/>
      <c r="Y323" s="161"/>
      <c r="Z323" s="161"/>
    </row>
    <row r="324" spans="1:26" ht="12.75" customHeight="1">
      <c r="A324" s="161"/>
      <c r="B324" s="161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</row>
    <row r="325" spans="1:26" ht="12.75" customHeight="1">
      <c r="A325" s="161"/>
      <c r="B325" s="161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</row>
    <row r="326" spans="1:26" ht="12.75" customHeight="1">
      <c r="A326" s="161"/>
      <c r="B326" s="161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</row>
    <row r="327" spans="1:26" ht="12.75" customHeight="1">
      <c r="A327" s="161"/>
      <c r="B327" s="161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</row>
    <row r="328" spans="1:26" ht="12.75" customHeight="1">
      <c r="A328" s="161"/>
      <c r="B328" s="161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</row>
    <row r="329" spans="1:26" ht="12.75" customHeight="1">
      <c r="A329" s="161"/>
      <c r="B329" s="161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</row>
    <row r="330" spans="1:26" ht="12.75" customHeight="1">
      <c r="A330" s="161"/>
      <c r="B330" s="161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</row>
    <row r="331" spans="1:26" ht="12.75" customHeight="1">
      <c r="A331" s="161"/>
      <c r="B331" s="161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</row>
    <row r="332" spans="1:26" ht="12.75" customHeight="1">
      <c r="A332" s="161"/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</row>
    <row r="333" spans="1:26" ht="12.75" customHeight="1">
      <c r="A333" s="161"/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</row>
    <row r="334" spans="1:26" ht="12.75" customHeight="1">
      <c r="A334" s="161"/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</row>
    <row r="335" spans="1:26" ht="12.75" customHeight="1">
      <c r="A335" s="161"/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</row>
    <row r="336" spans="1:26" ht="12.75" customHeight="1">
      <c r="A336" s="161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</row>
    <row r="337" spans="1:26" ht="12.75" customHeight="1">
      <c r="A337" s="161"/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</row>
    <row r="338" spans="1:26" ht="12.75" customHeight="1">
      <c r="A338" s="161"/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</row>
    <row r="339" spans="1:26" ht="12.75" customHeight="1">
      <c r="A339" s="161"/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</row>
    <row r="340" spans="1:26" ht="12.75" customHeight="1">
      <c r="A340" s="161"/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</row>
    <row r="341" spans="1:26" ht="12.75" customHeight="1">
      <c r="A341" s="161"/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</row>
    <row r="342" spans="1:26" ht="12.75" customHeight="1">
      <c r="A342" s="161"/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</row>
    <row r="343" spans="1:26" ht="12.75" customHeight="1">
      <c r="A343" s="161"/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</row>
    <row r="344" spans="1:26" ht="12.75" customHeight="1">
      <c r="A344" s="161"/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</row>
    <row r="345" spans="1:26" ht="12.75" customHeight="1">
      <c r="A345" s="161"/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</row>
    <row r="346" spans="1:26" ht="12.75" customHeight="1">
      <c r="A346" s="161"/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</row>
    <row r="347" spans="1:26" ht="12.75" customHeight="1">
      <c r="A347" s="161"/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</row>
    <row r="348" spans="1:26" ht="12.75" customHeight="1">
      <c r="A348" s="161"/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</row>
    <row r="349" spans="1:26" ht="12.75" customHeight="1">
      <c r="A349" s="161"/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</row>
    <row r="350" spans="1:26" ht="12.75" customHeight="1">
      <c r="A350" s="161"/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</row>
    <row r="351" spans="1:26" ht="12.75" customHeight="1">
      <c r="A351" s="161"/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</row>
    <row r="352" spans="1:26" ht="12.75" customHeight="1">
      <c r="A352" s="161"/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</row>
    <row r="353" spans="1:26" ht="12.75" customHeight="1">
      <c r="A353" s="161"/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</row>
    <row r="354" spans="1:26" ht="12.75" customHeight="1">
      <c r="A354" s="161"/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</row>
    <row r="355" spans="1:26" ht="12.75" customHeight="1">
      <c r="A355" s="161"/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</row>
    <row r="356" spans="1:26" ht="12.75" customHeight="1">
      <c r="A356" s="161"/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</row>
    <row r="357" spans="1:26" ht="12.75" customHeight="1">
      <c r="A357" s="161"/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</row>
    <row r="358" spans="1:26" ht="12.75" customHeight="1">
      <c r="A358" s="161"/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</row>
    <row r="359" spans="1:26" ht="12.75" customHeight="1">
      <c r="A359" s="161"/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</row>
    <row r="360" spans="1:26" ht="12.75" customHeight="1">
      <c r="A360" s="161"/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</row>
    <row r="361" spans="1:26" ht="12.75" customHeight="1">
      <c r="A361" s="161"/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</row>
    <row r="362" spans="1:26" ht="12.75" customHeight="1">
      <c r="A362" s="161"/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</row>
    <row r="363" spans="1:26" ht="12.75" customHeight="1">
      <c r="A363" s="161"/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</row>
    <row r="364" spans="1:26" ht="12.75" customHeight="1">
      <c r="A364" s="161"/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</row>
    <row r="365" spans="1:26" ht="12.75" customHeight="1">
      <c r="A365" s="161"/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</row>
    <row r="366" spans="1:26" ht="12.75" customHeight="1">
      <c r="A366" s="161"/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</row>
    <row r="367" spans="1:26" ht="12.75" customHeight="1">
      <c r="A367" s="161"/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</row>
    <row r="368" spans="1:26" ht="12.75" customHeight="1">
      <c r="A368" s="161"/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</row>
    <row r="369" spans="1:26" ht="12.75" customHeight="1">
      <c r="A369" s="161"/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</row>
    <row r="370" spans="1:26" ht="12.75" customHeight="1">
      <c r="A370" s="161"/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</row>
    <row r="371" spans="1:26" ht="12.75" customHeight="1">
      <c r="A371" s="161"/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</row>
    <row r="372" spans="1:26" ht="12.75" customHeight="1">
      <c r="A372" s="161"/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</row>
    <row r="373" spans="1:26" ht="12.75" customHeight="1">
      <c r="A373" s="161"/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</row>
    <row r="374" spans="1:26" ht="12.75" customHeight="1">
      <c r="A374" s="161"/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</row>
    <row r="375" spans="1:26" ht="12.75" customHeight="1">
      <c r="A375" s="161"/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</row>
    <row r="376" spans="1:26" ht="12.75" customHeight="1">
      <c r="A376" s="161"/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</row>
    <row r="377" spans="1:26" ht="12.75" customHeight="1">
      <c r="A377" s="161"/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</row>
    <row r="378" spans="1:26" ht="12.75" customHeight="1">
      <c r="A378" s="161"/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</row>
    <row r="379" spans="1:26" ht="12.75" customHeight="1">
      <c r="A379" s="161"/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</row>
    <row r="380" spans="1:26" ht="12.75" customHeight="1">
      <c r="A380" s="161"/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</row>
    <row r="381" spans="1:26" ht="12.75" customHeight="1">
      <c r="A381" s="161"/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</row>
    <row r="382" spans="1:26" ht="12.75" customHeight="1">
      <c r="A382" s="161"/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</row>
    <row r="383" spans="1:26" ht="12.75" customHeight="1">
      <c r="A383" s="161"/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</row>
    <row r="384" spans="1:26" ht="12.75" customHeight="1">
      <c r="A384" s="161"/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</row>
    <row r="385" spans="1:26" ht="12.75" customHeight="1">
      <c r="A385" s="161"/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</row>
    <row r="386" spans="1:26" ht="12.75" customHeight="1">
      <c r="A386" s="161"/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</row>
    <row r="387" spans="1:26" ht="12.75" customHeight="1">
      <c r="A387" s="161"/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</row>
    <row r="388" spans="1:26" ht="12.75" customHeight="1">
      <c r="A388" s="161"/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</row>
    <row r="389" spans="1:26" ht="12.75" customHeight="1">
      <c r="A389" s="161"/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</row>
    <row r="390" spans="1:26" ht="12.75" customHeight="1">
      <c r="A390" s="161"/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</row>
    <row r="391" spans="1:26" ht="12.75" customHeight="1">
      <c r="A391" s="161"/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</row>
    <row r="392" spans="1:26" ht="12.75" customHeight="1">
      <c r="A392" s="161"/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</row>
    <row r="393" spans="1:26" ht="12.75" customHeight="1">
      <c r="A393" s="161"/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</row>
    <row r="394" spans="1:26" ht="12.75" customHeight="1">
      <c r="A394" s="161"/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</row>
    <row r="395" spans="1:26" ht="12.75" customHeight="1">
      <c r="A395" s="161"/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</row>
    <row r="396" spans="1:26" ht="12.75" customHeight="1">
      <c r="A396" s="161"/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</row>
    <row r="397" spans="1:26" ht="12.75" customHeight="1">
      <c r="A397" s="161"/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</row>
    <row r="398" spans="1:26" ht="12.75" customHeight="1">
      <c r="A398" s="161"/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</row>
    <row r="399" spans="1:26" ht="12.75" customHeight="1">
      <c r="A399" s="161"/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</row>
    <row r="400" spans="1:26" ht="12.75" customHeight="1">
      <c r="A400" s="161"/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</row>
    <row r="401" spans="1:26" ht="12.75" customHeight="1">
      <c r="A401" s="161"/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</row>
    <row r="402" spans="1:26" ht="12.75" customHeight="1">
      <c r="A402" s="161"/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</row>
    <row r="403" spans="1:26" ht="12.75" customHeight="1">
      <c r="A403" s="161"/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</row>
    <row r="404" spans="1:26" ht="12.75" customHeight="1">
      <c r="A404" s="161"/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</row>
    <row r="405" spans="1:26" ht="12.75" customHeight="1">
      <c r="A405" s="161"/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</row>
    <row r="406" spans="1:26" ht="12.75" customHeight="1">
      <c r="A406" s="161"/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</row>
    <row r="407" spans="1:26" ht="12.75" customHeight="1">
      <c r="A407" s="161"/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</row>
    <row r="408" spans="1:26" ht="12.75" customHeight="1">
      <c r="A408" s="161"/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</row>
    <row r="409" spans="1:26" ht="12.75" customHeight="1">
      <c r="A409" s="161"/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</row>
    <row r="410" spans="1:26" ht="12.75" customHeight="1">
      <c r="A410" s="161"/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</row>
    <row r="411" spans="1:26" ht="12.75" customHeight="1">
      <c r="A411" s="161"/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</row>
    <row r="412" spans="1:26" ht="12.75" customHeight="1">
      <c r="A412" s="161"/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</row>
    <row r="413" spans="1:26" ht="12.75" customHeight="1">
      <c r="A413" s="161"/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</row>
    <row r="414" spans="1:26" ht="12.75" customHeight="1">
      <c r="A414" s="161"/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</row>
    <row r="415" spans="1:26" ht="12.75" customHeight="1">
      <c r="A415" s="161"/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</row>
    <row r="416" spans="1:26" ht="12.75" customHeight="1">
      <c r="A416" s="161"/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</row>
    <row r="417" spans="1:26" ht="12.75" customHeight="1">
      <c r="A417" s="161"/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</row>
    <row r="418" spans="1:26" ht="12.75" customHeight="1">
      <c r="A418" s="161"/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</row>
    <row r="419" spans="1:26" ht="12.75" customHeight="1">
      <c r="A419" s="161"/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</row>
    <row r="420" spans="1:26" ht="12.75" customHeight="1">
      <c r="A420" s="161"/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</row>
    <row r="421" spans="1:26" ht="12.75" customHeight="1">
      <c r="A421" s="161"/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</row>
    <row r="422" spans="1:26" ht="12.75" customHeight="1">
      <c r="A422" s="161"/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</row>
    <row r="423" spans="1:26" ht="12.75" customHeight="1">
      <c r="A423" s="161"/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</row>
    <row r="424" spans="1:26" ht="12.75" customHeight="1">
      <c r="A424" s="161"/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</row>
    <row r="425" spans="1:26" ht="12.75" customHeight="1">
      <c r="A425" s="161"/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</row>
    <row r="426" spans="1:26" ht="12.75" customHeight="1">
      <c r="A426" s="161"/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</row>
    <row r="427" spans="1:26" ht="12.75" customHeight="1">
      <c r="A427" s="161"/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</row>
    <row r="428" spans="1:26" ht="12.75" customHeight="1">
      <c r="A428" s="161"/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</row>
    <row r="429" spans="1:26" ht="12.75" customHeight="1">
      <c r="A429" s="161"/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</row>
    <row r="430" spans="1:26" ht="12.75" customHeight="1">
      <c r="A430" s="161"/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</row>
    <row r="431" spans="1:26" ht="12.75" customHeight="1">
      <c r="A431" s="161"/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</row>
    <row r="432" spans="1:26" ht="12.75" customHeight="1">
      <c r="A432" s="161"/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</row>
    <row r="433" spans="1:26" ht="12.75" customHeight="1">
      <c r="A433" s="161"/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</row>
    <row r="434" spans="1:26" ht="12.75" customHeight="1">
      <c r="A434" s="161"/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</row>
    <row r="435" spans="1:26" ht="12.75" customHeight="1">
      <c r="A435" s="161"/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</row>
    <row r="436" spans="1:26" ht="12.75" customHeight="1">
      <c r="A436" s="161"/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</row>
    <row r="437" spans="1:26" ht="12.75" customHeight="1">
      <c r="A437" s="161"/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</row>
    <row r="438" spans="1:26" ht="12.75" customHeight="1">
      <c r="A438" s="161"/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</row>
    <row r="439" spans="1:26" ht="12.75" customHeight="1">
      <c r="A439" s="161"/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</row>
    <row r="440" spans="1:26" ht="12.75" customHeight="1">
      <c r="A440" s="161"/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</row>
    <row r="441" spans="1:26" ht="12.75" customHeight="1">
      <c r="A441" s="161"/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</row>
    <row r="442" spans="1:26" ht="12.75" customHeight="1">
      <c r="A442" s="161"/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</row>
    <row r="443" spans="1:26" ht="12.75" customHeight="1">
      <c r="A443" s="161"/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</row>
    <row r="444" spans="1:26" ht="12.75" customHeight="1">
      <c r="A444" s="161"/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</row>
    <row r="445" spans="1:26" ht="12.75" customHeight="1">
      <c r="A445" s="161"/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</row>
    <row r="446" spans="1:26" ht="12.75" customHeight="1">
      <c r="A446" s="161"/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</row>
    <row r="447" spans="1:26" ht="12.75" customHeight="1">
      <c r="A447" s="161"/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</row>
    <row r="448" spans="1:26" ht="12.75" customHeight="1">
      <c r="A448" s="161"/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</row>
    <row r="449" spans="1:26" ht="12.75" customHeight="1">
      <c r="A449" s="161"/>
      <c r="B449" s="161"/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</row>
    <row r="450" spans="1:26" ht="12.75" customHeight="1">
      <c r="A450" s="161"/>
      <c r="B450" s="161"/>
      <c r="C450" s="161"/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</row>
    <row r="451" spans="1:26" ht="12.75" customHeight="1">
      <c r="A451" s="161"/>
      <c r="B451" s="161"/>
      <c r="C451" s="161"/>
      <c r="D451" s="161"/>
      <c r="E451" s="161"/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</row>
    <row r="452" spans="1:26" ht="12.75" customHeight="1">
      <c r="A452" s="161"/>
      <c r="B452" s="161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</row>
    <row r="453" spans="1:26" ht="12.75" customHeight="1">
      <c r="A453" s="161"/>
      <c r="B453" s="161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</row>
    <row r="454" spans="1:26" ht="12.75" customHeight="1">
      <c r="A454" s="161"/>
      <c r="B454" s="161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</row>
    <row r="455" spans="1:26" ht="12.75" customHeight="1">
      <c r="A455" s="161"/>
      <c r="B455" s="161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</row>
    <row r="456" spans="1:26" ht="12.75" customHeight="1">
      <c r="A456" s="161"/>
      <c r="B456" s="161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</row>
    <row r="457" spans="1:26" ht="12.75" customHeight="1">
      <c r="A457" s="161"/>
      <c r="B457" s="161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</row>
    <row r="458" spans="1:26" ht="12.75" customHeight="1">
      <c r="A458" s="161"/>
      <c r="B458" s="161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</row>
    <row r="459" spans="1:26" ht="12.75" customHeight="1">
      <c r="A459" s="161"/>
      <c r="B459" s="161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</row>
    <row r="460" spans="1:26" ht="12.75" customHeight="1">
      <c r="A460" s="161"/>
      <c r="B460" s="161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</row>
    <row r="461" spans="1:26" ht="12.75" customHeight="1">
      <c r="A461" s="161"/>
      <c r="B461" s="161"/>
      <c r="C461" s="161"/>
      <c r="D461" s="161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</row>
    <row r="462" spans="1:26" ht="12.75" customHeight="1">
      <c r="A462" s="161"/>
      <c r="B462" s="161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</row>
    <row r="463" spans="1:26" ht="12.75" customHeight="1">
      <c r="A463" s="161"/>
      <c r="B463" s="161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</row>
    <row r="464" spans="1:26" ht="12.75" customHeight="1">
      <c r="A464" s="161"/>
      <c r="B464" s="161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</row>
    <row r="465" spans="1:26" ht="12.75" customHeight="1">
      <c r="A465" s="161"/>
      <c r="B465" s="161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</row>
    <row r="466" spans="1:26" ht="12.75" customHeight="1">
      <c r="A466" s="161"/>
      <c r="B466" s="161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</row>
    <row r="467" spans="1:26" ht="12.75" customHeight="1">
      <c r="A467" s="161"/>
      <c r="B467" s="161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</row>
    <row r="468" spans="1:26" ht="12.75" customHeight="1">
      <c r="A468" s="161"/>
      <c r="B468" s="161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</row>
    <row r="469" spans="1:26" ht="12.75" customHeight="1">
      <c r="A469" s="161"/>
      <c r="B469" s="161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</row>
    <row r="470" spans="1:26" ht="12.75" customHeight="1">
      <c r="A470" s="161"/>
      <c r="B470" s="161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</row>
    <row r="471" spans="1:26" ht="12.75" customHeight="1">
      <c r="A471" s="161"/>
      <c r="B471" s="161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</row>
    <row r="472" spans="1:26" ht="12.75" customHeight="1">
      <c r="A472" s="161"/>
      <c r="B472" s="161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</row>
    <row r="473" spans="1:26" ht="12.75" customHeight="1">
      <c r="A473" s="161"/>
      <c r="B473" s="161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</row>
    <row r="474" spans="1:26" ht="12.75" customHeight="1">
      <c r="A474" s="161"/>
      <c r="B474" s="161"/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</row>
    <row r="475" spans="1:26" ht="12.75" customHeight="1">
      <c r="A475" s="161"/>
      <c r="B475" s="161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</row>
    <row r="476" spans="1:26" ht="12.75" customHeight="1">
      <c r="A476" s="161"/>
      <c r="B476" s="161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</row>
    <row r="477" spans="1:26" ht="12.75" customHeight="1">
      <c r="A477" s="161"/>
      <c r="B477" s="161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</row>
    <row r="478" spans="1:26" ht="12.75" customHeight="1">
      <c r="A478" s="161"/>
      <c r="B478" s="161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</row>
    <row r="479" spans="1:26" ht="12.75" customHeight="1">
      <c r="A479" s="161"/>
      <c r="B479" s="161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</row>
    <row r="480" spans="1:26" ht="12.75" customHeight="1">
      <c r="A480" s="161"/>
      <c r="B480" s="161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</row>
    <row r="481" spans="1:26" ht="12.75" customHeight="1">
      <c r="A481" s="161"/>
      <c r="B481" s="161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</row>
    <row r="482" spans="1:26" ht="12.75" customHeight="1">
      <c r="A482" s="161"/>
      <c r="B482" s="161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</row>
    <row r="483" spans="1:26" ht="12.75" customHeight="1">
      <c r="A483" s="161"/>
      <c r="B483" s="161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</row>
    <row r="484" spans="1:26" ht="12.75" customHeight="1">
      <c r="A484" s="161"/>
      <c r="B484" s="161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</row>
    <row r="485" spans="1:26" ht="12.75" customHeight="1">
      <c r="A485" s="161"/>
      <c r="B485" s="161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</row>
    <row r="486" spans="1:26" ht="12.75" customHeight="1">
      <c r="A486" s="161"/>
      <c r="B486" s="161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</row>
    <row r="487" spans="1:26" ht="12.75" customHeight="1">
      <c r="A487" s="161"/>
      <c r="B487" s="161"/>
      <c r="C487" s="161"/>
      <c r="D487" s="161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</row>
    <row r="488" spans="1:26" ht="12.75" customHeight="1">
      <c r="A488" s="161"/>
      <c r="B488" s="161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</row>
    <row r="489" spans="1:26" ht="12.75" customHeight="1">
      <c r="A489" s="161"/>
      <c r="B489" s="161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</row>
    <row r="490" spans="1:26" ht="12.75" customHeight="1">
      <c r="A490" s="161"/>
      <c r="B490" s="161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</row>
    <row r="491" spans="1:26" ht="12.75" customHeight="1">
      <c r="A491" s="161"/>
      <c r="B491" s="161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</row>
    <row r="492" spans="1:26" ht="12.75" customHeight="1">
      <c r="A492" s="161"/>
      <c r="B492" s="161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</row>
    <row r="493" spans="1:26" ht="12.75" customHeight="1">
      <c r="A493" s="161"/>
      <c r="B493" s="161"/>
      <c r="C493" s="161"/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</row>
    <row r="494" spans="1:26" ht="12.75" customHeight="1">
      <c r="A494" s="161"/>
      <c r="B494" s="161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</row>
    <row r="495" spans="1:26" ht="12.75" customHeight="1">
      <c r="A495" s="161"/>
      <c r="B495" s="161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</row>
    <row r="496" spans="1:26" ht="12.75" customHeight="1">
      <c r="A496" s="161"/>
      <c r="B496" s="161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</row>
    <row r="497" spans="1:26" ht="12.75" customHeight="1">
      <c r="A497" s="161"/>
      <c r="B497" s="161"/>
      <c r="C497" s="161"/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</row>
    <row r="498" spans="1:26" ht="12.75" customHeight="1">
      <c r="A498" s="161"/>
      <c r="B498" s="161"/>
      <c r="C498" s="161"/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</row>
    <row r="499" spans="1:26" ht="12.75" customHeight="1">
      <c r="A499" s="161"/>
      <c r="B499" s="161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</row>
    <row r="500" spans="1:26" ht="12.75" customHeight="1">
      <c r="A500" s="161"/>
      <c r="B500" s="161"/>
      <c r="C500" s="161"/>
      <c r="D500" s="161"/>
      <c r="E500" s="161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</row>
    <row r="501" spans="1:26" ht="12.75" customHeight="1">
      <c r="A501" s="161"/>
      <c r="B501" s="161"/>
      <c r="C501" s="161"/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</row>
    <row r="502" spans="1:26" ht="12.75" customHeight="1">
      <c r="A502" s="161"/>
      <c r="B502" s="161"/>
      <c r="C502" s="161"/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</row>
    <row r="503" spans="1:26" ht="12.75" customHeight="1">
      <c r="A503" s="161"/>
      <c r="B503" s="161"/>
      <c r="C503" s="161"/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</row>
    <row r="504" spans="1:26" ht="12.75" customHeight="1">
      <c r="A504" s="161"/>
      <c r="B504" s="161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</row>
    <row r="505" spans="1:26" ht="12.75" customHeight="1">
      <c r="A505" s="161"/>
      <c r="B505" s="161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</row>
    <row r="506" spans="1:26" ht="12.75" customHeight="1">
      <c r="A506" s="161"/>
      <c r="B506" s="161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</row>
    <row r="507" spans="1:26" ht="12.75" customHeight="1">
      <c r="A507" s="161"/>
      <c r="B507" s="161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</row>
    <row r="508" spans="1:26" ht="12.75" customHeight="1">
      <c r="A508" s="161"/>
      <c r="B508" s="161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</row>
    <row r="509" spans="1:26" ht="12.75" customHeight="1">
      <c r="A509" s="161"/>
      <c r="B509" s="161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</row>
    <row r="510" spans="1:26" ht="12.75" customHeight="1">
      <c r="A510" s="161"/>
      <c r="B510" s="161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</row>
    <row r="511" spans="1:26" ht="12.75" customHeight="1">
      <c r="A511" s="161"/>
      <c r="B511" s="161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</row>
    <row r="512" spans="1:26" ht="12.75" customHeight="1">
      <c r="A512" s="161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</row>
    <row r="513" spans="1:26" ht="12.75" customHeight="1">
      <c r="A513" s="161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</row>
    <row r="514" spans="1:26" ht="12.75" customHeight="1">
      <c r="A514" s="161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</row>
    <row r="515" spans="1:26" ht="12.75" customHeight="1">
      <c r="A515" s="161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</row>
    <row r="516" spans="1:26" ht="12.75" customHeight="1">
      <c r="A516" s="161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</row>
    <row r="517" spans="1:26" ht="12.75" customHeight="1">
      <c r="A517" s="161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</row>
    <row r="518" spans="1:26" ht="12.75" customHeight="1">
      <c r="A518" s="161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</row>
    <row r="519" spans="1:26" ht="12.75" customHeight="1">
      <c r="A519" s="161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</row>
    <row r="520" spans="1:26" ht="12.75" customHeight="1">
      <c r="A520" s="161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</row>
    <row r="521" spans="1:26" ht="12.75" customHeight="1">
      <c r="A521" s="161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</row>
    <row r="522" spans="1:26" ht="12.75" customHeight="1">
      <c r="A522" s="161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</row>
    <row r="523" spans="1:26" ht="12.75" customHeight="1">
      <c r="A523" s="161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</row>
    <row r="524" spans="1:26" ht="12.75" customHeight="1">
      <c r="A524" s="161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</row>
    <row r="525" spans="1:26" ht="12.75" customHeight="1">
      <c r="A525" s="161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</row>
    <row r="526" spans="1:26" ht="12.75" customHeight="1">
      <c r="A526" s="161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</row>
    <row r="527" spans="1:26" ht="12.75" customHeight="1">
      <c r="A527" s="161"/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</row>
    <row r="528" spans="1:26" ht="12.75" customHeight="1">
      <c r="A528" s="161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</row>
    <row r="529" spans="1:26" ht="12.75" customHeight="1">
      <c r="A529" s="161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</row>
    <row r="530" spans="1:26" ht="12.75" customHeight="1">
      <c r="A530" s="161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</row>
    <row r="531" spans="1:26" ht="12.75" customHeight="1">
      <c r="A531" s="161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</row>
    <row r="532" spans="1:26" ht="12.75" customHeight="1">
      <c r="A532" s="161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</row>
    <row r="533" spans="1:26" ht="12.75" customHeight="1">
      <c r="A533" s="161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</row>
    <row r="534" spans="1:26" ht="12.75" customHeight="1">
      <c r="A534" s="161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</row>
    <row r="535" spans="1:26" ht="12.75" customHeight="1">
      <c r="A535" s="161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</row>
    <row r="536" spans="1:26" ht="12.75" customHeight="1">
      <c r="A536" s="161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</row>
    <row r="537" spans="1:26" ht="12.75" customHeight="1">
      <c r="A537" s="161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</row>
    <row r="538" spans="1:26" ht="12.75" customHeight="1">
      <c r="A538" s="161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</row>
    <row r="539" spans="1:26" ht="12.75" customHeight="1">
      <c r="A539" s="161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</row>
    <row r="540" spans="1:26" ht="12.75" customHeight="1">
      <c r="A540" s="161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</row>
    <row r="541" spans="1:26" ht="12.75" customHeight="1">
      <c r="A541" s="161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</row>
    <row r="542" spans="1:26" ht="12.75" customHeight="1">
      <c r="A542" s="161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</row>
    <row r="543" spans="1:26" ht="12.75" customHeight="1">
      <c r="A543" s="161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</row>
    <row r="544" spans="1:26" ht="12.75" customHeight="1">
      <c r="A544" s="161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</row>
    <row r="545" spans="1:26" ht="12.75" customHeight="1">
      <c r="A545" s="161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</row>
    <row r="546" spans="1:26" ht="12.75" customHeight="1">
      <c r="A546" s="161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</row>
    <row r="547" spans="1:26" ht="12.75" customHeight="1">
      <c r="A547" s="161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</row>
    <row r="548" spans="1:26" ht="12.75" customHeight="1">
      <c r="A548" s="161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</row>
    <row r="549" spans="1:26" ht="12.75" customHeight="1">
      <c r="A549" s="161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</row>
    <row r="550" spans="1:26" ht="12.75" customHeight="1">
      <c r="A550" s="161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</row>
    <row r="551" spans="1:26" ht="12.75" customHeight="1">
      <c r="A551" s="161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</row>
    <row r="552" spans="1:26" ht="12.75" customHeight="1">
      <c r="A552" s="161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</row>
    <row r="553" spans="1:26" ht="12.75" customHeight="1">
      <c r="A553" s="161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</row>
    <row r="554" spans="1:26" ht="12.75" customHeight="1">
      <c r="A554" s="161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</row>
    <row r="555" spans="1:26" ht="12.75" customHeight="1">
      <c r="A555" s="161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</row>
    <row r="556" spans="1:26" ht="12.75" customHeight="1">
      <c r="A556" s="161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</row>
    <row r="557" spans="1:26" ht="12.75" customHeight="1">
      <c r="A557" s="161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</row>
    <row r="558" spans="1:26" ht="12.75" customHeight="1">
      <c r="A558" s="161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</row>
    <row r="559" spans="1:26" ht="12.75" customHeight="1">
      <c r="A559" s="161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</row>
    <row r="560" spans="1:26" ht="12.75" customHeight="1">
      <c r="A560" s="161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</row>
    <row r="561" spans="1:26" ht="12.75" customHeight="1">
      <c r="A561" s="161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</row>
    <row r="562" spans="1:26" ht="12.75" customHeight="1">
      <c r="A562" s="161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</row>
    <row r="563" spans="1:26" ht="12.75" customHeight="1">
      <c r="A563" s="161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</row>
    <row r="564" spans="1:26" ht="12.75" customHeight="1">
      <c r="A564" s="161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</row>
    <row r="565" spans="1:26" ht="12.75" customHeight="1">
      <c r="A565" s="161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</row>
    <row r="566" spans="1:26" ht="12.75" customHeight="1">
      <c r="A566" s="161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</row>
    <row r="567" spans="1:26" ht="12.75" customHeight="1">
      <c r="A567" s="161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</row>
    <row r="568" spans="1:26" ht="12.75" customHeight="1">
      <c r="A568" s="161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</row>
    <row r="569" spans="1:26" ht="12.75" customHeight="1">
      <c r="A569" s="161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</row>
    <row r="570" spans="1:26" ht="12.75" customHeight="1">
      <c r="A570" s="161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</row>
    <row r="571" spans="1:26" ht="12.75" customHeight="1">
      <c r="A571" s="161"/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</row>
    <row r="572" spans="1:26" ht="12.75" customHeight="1">
      <c r="A572" s="161"/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</row>
    <row r="573" spans="1:26" ht="12.75" customHeight="1">
      <c r="A573" s="161"/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</row>
    <row r="574" spans="1:26" ht="12.75" customHeight="1">
      <c r="A574" s="161"/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</row>
    <row r="575" spans="1:26" ht="12.75" customHeight="1">
      <c r="A575" s="161"/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</row>
    <row r="576" spans="1:26" ht="12.75" customHeight="1">
      <c r="A576" s="161"/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</row>
    <row r="577" spans="1:26" ht="12.75" customHeight="1">
      <c r="A577" s="161"/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</row>
    <row r="578" spans="1:26" ht="12.75" customHeight="1">
      <c r="A578" s="161"/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</row>
    <row r="579" spans="1:26" ht="12.75" customHeight="1">
      <c r="A579" s="161"/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</row>
    <row r="580" spans="1:26" ht="12.75" customHeight="1">
      <c r="A580" s="161"/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</row>
    <row r="581" spans="1:26" ht="12.75" customHeight="1">
      <c r="A581" s="161"/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</row>
    <row r="582" spans="1:26" ht="12.75" customHeight="1">
      <c r="A582" s="161"/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</row>
    <row r="583" spans="1:26" ht="12.75" customHeight="1">
      <c r="A583" s="161"/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</row>
    <row r="584" spans="1:26" ht="12.75" customHeight="1">
      <c r="A584" s="161"/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</row>
    <row r="585" spans="1:26" ht="12.75" customHeight="1">
      <c r="A585" s="161"/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</row>
    <row r="586" spans="1:26" ht="12.75" customHeight="1">
      <c r="A586" s="161"/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</row>
    <row r="587" spans="1:26" ht="12.75" customHeight="1">
      <c r="A587" s="161"/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</row>
    <row r="588" spans="1:26" ht="12.75" customHeight="1">
      <c r="A588" s="161"/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</row>
    <row r="589" spans="1:26" ht="12.75" customHeight="1">
      <c r="A589" s="161"/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</row>
    <row r="590" spans="1:26" ht="12.75" customHeight="1">
      <c r="A590" s="161"/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</row>
    <row r="591" spans="1:26" ht="12.75" customHeight="1">
      <c r="A591" s="161"/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</row>
    <row r="592" spans="1:26" ht="12.75" customHeight="1">
      <c r="A592" s="161"/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</row>
    <row r="593" spans="1:26" ht="12.75" customHeight="1">
      <c r="A593" s="161"/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</row>
    <row r="594" spans="1:26" ht="12.75" customHeight="1">
      <c r="A594" s="161"/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</row>
    <row r="595" spans="1:26" ht="12.75" customHeight="1">
      <c r="A595" s="161"/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</row>
    <row r="596" spans="1:26" ht="12.75" customHeight="1">
      <c r="A596" s="161"/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</row>
    <row r="597" spans="1:26" ht="12.75" customHeight="1">
      <c r="A597" s="161"/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</row>
    <row r="598" spans="1:26" ht="12.75" customHeight="1">
      <c r="A598" s="161"/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</row>
    <row r="599" spans="1:26" ht="12.75" customHeight="1">
      <c r="A599" s="161"/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</row>
    <row r="600" spans="1:26" ht="12.75" customHeight="1">
      <c r="A600" s="161"/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</row>
    <row r="601" spans="1:26" ht="12.75" customHeight="1">
      <c r="A601" s="161"/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</row>
    <row r="602" spans="1:26" ht="12.75" customHeight="1">
      <c r="A602" s="161"/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</row>
    <row r="603" spans="1:26" ht="12.75" customHeight="1">
      <c r="A603" s="161"/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</row>
    <row r="604" spans="1:26" ht="12.75" customHeight="1">
      <c r="A604" s="161"/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</row>
    <row r="605" spans="1:26" ht="12.75" customHeight="1">
      <c r="A605" s="161"/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</row>
    <row r="606" spans="1:26" ht="12.75" customHeight="1">
      <c r="A606" s="161"/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</row>
    <row r="607" spans="1:26" ht="12.75" customHeight="1">
      <c r="A607" s="161"/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</row>
    <row r="608" spans="1:26" ht="12.75" customHeight="1">
      <c r="A608" s="161"/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</row>
    <row r="609" spans="1:26" ht="12.75" customHeight="1">
      <c r="A609" s="161"/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</row>
    <row r="610" spans="1:26" ht="12.75" customHeight="1">
      <c r="A610" s="161"/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</row>
    <row r="611" spans="1:26" ht="12.75" customHeight="1">
      <c r="A611" s="161"/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</row>
    <row r="612" spans="1:26" ht="12.75" customHeight="1">
      <c r="A612" s="161"/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</row>
    <row r="613" spans="1:26" ht="12.75" customHeight="1">
      <c r="A613" s="161"/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</row>
    <row r="614" spans="1:26" ht="12.75" customHeight="1">
      <c r="A614" s="161"/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</row>
    <row r="615" spans="1:26" ht="12.75" customHeight="1">
      <c r="A615" s="161"/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</row>
    <row r="616" spans="1:26" ht="12.75" customHeight="1">
      <c r="A616" s="161"/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</row>
    <row r="617" spans="1:26" ht="12.75" customHeight="1">
      <c r="A617" s="161"/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</row>
    <row r="618" spans="1:26" ht="12.75" customHeight="1">
      <c r="A618" s="161"/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</row>
    <row r="619" spans="1:26" ht="12.75" customHeight="1">
      <c r="A619" s="161"/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</row>
    <row r="620" spans="1:26" ht="12.75" customHeight="1">
      <c r="A620" s="161"/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</row>
    <row r="621" spans="1:26" ht="12.75" customHeight="1">
      <c r="A621" s="161"/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</row>
    <row r="622" spans="1:26" ht="12.75" customHeight="1">
      <c r="A622" s="161"/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</row>
    <row r="623" spans="1:26" ht="12.75" customHeight="1">
      <c r="A623" s="161"/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</row>
    <row r="624" spans="1:26" ht="12.75" customHeight="1">
      <c r="A624" s="161"/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</row>
    <row r="625" spans="1:26" ht="12.75" customHeight="1">
      <c r="A625" s="161"/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</row>
    <row r="626" spans="1:26" ht="12.75" customHeight="1">
      <c r="A626" s="161"/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</row>
    <row r="627" spans="1:26" ht="12.75" customHeight="1">
      <c r="A627" s="161"/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</row>
    <row r="628" spans="1:26" ht="12.75" customHeight="1">
      <c r="A628" s="161"/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</row>
    <row r="629" spans="1:26" ht="12.75" customHeight="1">
      <c r="A629" s="161"/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</row>
    <row r="630" spans="1:26" ht="12.75" customHeight="1">
      <c r="A630" s="161"/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</row>
    <row r="631" spans="1:26" ht="12.75" customHeight="1">
      <c r="A631" s="161"/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</row>
    <row r="632" spans="1:26" ht="12.75" customHeight="1">
      <c r="A632" s="161"/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</row>
    <row r="633" spans="1:26" ht="12.75" customHeight="1">
      <c r="A633" s="161"/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</row>
    <row r="634" spans="1:26" ht="12.75" customHeight="1">
      <c r="A634" s="161"/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</row>
    <row r="635" spans="1:26" ht="12.75" customHeight="1">
      <c r="A635" s="161"/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</row>
    <row r="636" spans="1:26" ht="12.75" customHeight="1">
      <c r="A636" s="161"/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</row>
    <row r="637" spans="1:26" ht="12.75" customHeight="1">
      <c r="A637" s="161"/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</row>
    <row r="638" spans="1:26" ht="12.75" customHeight="1">
      <c r="A638" s="161"/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</row>
    <row r="639" spans="1:26" ht="12.75" customHeight="1">
      <c r="A639" s="161"/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</row>
    <row r="640" spans="1:26" ht="12.75" customHeight="1">
      <c r="A640" s="161"/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</row>
    <row r="641" spans="1:26" ht="12.75" customHeight="1">
      <c r="A641" s="161"/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</row>
    <row r="642" spans="1:26" ht="12.75" customHeight="1">
      <c r="A642" s="161"/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</row>
    <row r="643" spans="1:26" ht="12.75" customHeight="1">
      <c r="A643" s="161"/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</row>
    <row r="644" spans="1:26" ht="12.75" customHeight="1">
      <c r="A644" s="161"/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</row>
    <row r="645" spans="1:26" ht="12.75" customHeight="1">
      <c r="A645" s="161"/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</row>
    <row r="646" spans="1:26" ht="12.75" customHeight="1">
      <c r="A646" s="161"/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</row>
    <row r="647" spans="1:26" ht="12.75" customHeight="1">
      <c r="A647" s="161"/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</row>
    <row r="648" spans="1:26" ht="12.75" customHeight="1">
      <c r="A648" s="161"/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</row>
    <row r="649" spans="1:26" ht="12.75" customHeight="1">
      <c r="A649" s="161"/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</row>
    <row r="650" spans="1:26" ht="12.75" customHeight="1">
      <c r="A650" s="161"/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</row>
    <row r="651" spans="1:26" ht="12.75" customHeight="1">
      <c r="A651" s="161"/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</row>
    <row r="652" spans="1:26" ht="12.75" customHeight="1">
      <c r="A652" s="161"/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</row>
    <row r="653" spans="1:26" ht="12.75" customHeight="1">
      <c r="A653" s="161"/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</row>
    <row r="654" spans="1:26" ht="12.75" customHeight="1">
      <c r="A654" s="161"/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</row>
    <row r="655" spans="1:26" ht="12.75" customHeight="1">
      <c r="A655" s="161"/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</row>
    <row r="656" spans="1:26" ht="12.75" customHeight="1">
      <c r="A656" s="161"/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</row>
    <row r="657" spans="1:26" ht="12.75" customHeight="1">
      <c r="A657" s="161"/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</row>
    <row r="658" spans="1:26" ht="12.75" customHeight="1">
      <c r="A658" s="161"/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</row>
    <row r="659" spans="1:26" ht="12.75" customHeight="1">
      <c r="A659" s="161"/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</row>
    <row r="660" spans="1:26" ht="12.75" customHeight="1">
      <c r="A660" s="161"/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</row>
    <row r="661" spans="1:26" ht="12.75" customHeight="1">
      <c r="A661" s="161"/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</row>
    <row r="662" spans="1:26" ht="12.75" customHeight="1">
      <c r="A662" s="161"/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</row>
    <row r="663" spans="1:26" ht="12.75" customHeight="1">
      <c r="A663" s="161"/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</row>
    <row r="664" spans="1:26" ht="12.75" customHeight="1">
      <c r="A664" s="161"/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</row>
    <row r="665" spans="1:26" ht="12.75" customHeight="1">
      <c r="A665" s="161"/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</row>
    <row r="666" spans="1:26" ht="12.75" customHeight="1">
      <c r="A666" s="161"/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</row>
    <row r="667" spans="1:26" ht="12.75" customHeight="1">
      <c r="A667" s="161"/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</row>
    <row r="668" spans="1:26" ht="12.75" customHeight="1">
      <c r="A668" s="161"/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</row>
    <row r="669" spans="1:26" ht="12.75" customHeight="1">
      <c r="A669" s="161"/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</row>
    <row r="670" spans="1:26" ht="12.75" customHeight="1">
      <c r="A670" s="161"/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</row>
    <row r="671" spans="1:26" ht="12.75" customHeight="1">
      <c r="A671" s="161"/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</row>
    <row r="672" spans="1:26" ht="12.75" customHeight="1">
      <c r="A672" s="161"/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</row>
    <row r="673" spans="1:26" ht="12.75" customHeight="1">
      <c r="A673" s="161"/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</row>
    <row r="674" spans="1:26" ht="12.75" customHeight="1">
      <c r="A674" s="161"/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</row>
    <row r="675" spans="1:26" ht="12.75" customHeight="1">
      <c r="A675" s="161"/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</row>
    <row r="676" spans="1:26" ht="12.75" customHeight="1">
      <c r="A676" s="161"/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</row>
    <row r="677" spans="1:26" ht="12.75" customHeight="1">
      <c r="A677" s="161"/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</row>
    <row r="678" spans="1:26" ht="12.75" customHeight="1">
      <c r="A678" s="161"/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</row>
    <row r="679" spans="1:26" ht="12.75" customHeight="1">
      <c r="A679" s="161"/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</row>
    <row r="680" spans="1:26" ht="12.75" customHeight="1">
      <c r="A680" s="161"/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</row>
    <row r="681" spans="1:26" ht="12.75" customHeight="1">
      <c r="A681" s="161"/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</row>
    <row r="682" spans="1:26" ht="12.75" customHeight="1">
      <c r="A682" s="161"/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</row>
    <row r="683" spans="1:26" ht="12.75" customHeight="1">
      <c r="A683" s="161"/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</row>
    <row r="684" spans="1:26" ht="12.75" customHeight="1">
      <c r="A684" s="161"/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</row>
    <row r="685" spans="1:26" ht="12.75" customHeight="1">
      <c r="A685" s="161"/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</row>
    <row r="686" spans="1:26" ht="12.75" customHeight="1">
      <c r="A686" s="161"/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</row>
    <row r="687" spans="1:26" ht="12.75" customHeight="1">
      <c r="A687" s="161"/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</row>
    <row r="688" spans="1:26" ht="12.75" customHeight="1">
      <c r="A688" s="161"/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</row>
    <row r="689" spans="1:26" ht="12.75" customHeight="1">
      <c r="A689" s="161"/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</row>
    <row r="690" spans="1:26" ht="12.75" customHeight="1">
      <c r="A690" s="161"/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</row>
    <row r="691" spans="1:26" ht="12.75" customHeight="1">
      <c r="A691" s="161"/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</row>
    <row r="692" spans="1:26" ht="12.75" customHeight="1">
      <c r="A692" s="161"/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</row>
    <row r="693" spans="1:26" ht="12.75" customHeight="1">
      <c r="A693" s="161"/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</row>
    <row r="694" spans="1:26" ht="12.75" customHeight="1">
      <c r="A694" s="161"/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</row>
    <row r="695" spans="1:26" ht="12.75" customHeight="1">
      <c r="A695" s="161"/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</row>
    <row r="696" spans="1:26" ht="12.75" customHeight="1">
      <c r="A696" s="161"/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</row>
    <row r="697" spans="1:26" ht="12.75" customHeight="1">
      <c r="A697" s="161"/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</row>
    <row r="698" spans="1:26" ht="12.75" customHeight="1">
      <c r="A698" s="161"/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</row>
    <row r="699" spans="1:26" ht="12.75" customHeight="1">
      <c r="A699" s="161"/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</row>
    <row r="700" spans="1:26" ht="12.75" customHeight="1">
      <c r="A700" s="161"/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</row>
    <row r="701" spans="1:26" ht="12.75" customHeight="1">
      <c r="A701" s="161"/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</row>
    <row r="702" spans="1:26" ht="12.75" customHeight="1">
      <c r="A702" s="161"/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</row>
    <row r="703" spans="1:26" ht="12.75" customHeight="1">
      <c r="A703" s="161"/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</row>
    <row r="704" spans="1:26" ht="12.75" customHeight="1">
      <c r="A704" s="161"/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</row>
    <row r="705" spans="1:26" ht="12.75" customHeight="1">
      <c r="A705" s="161"/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</row>
    <row r="706" spans="1:26" ht="12.75" customHeight="1">
      <c r="A706" s="161"/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</row>
    <row r="707" spans="1:26" ht="12.75" customHeight="1">
      <c r="A707" s="161"/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</row>
    <row r="708" spans="1:26" ht="12.75" customHeight="1">
      <c r="A708" s="161"/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</row>
    <row r="709" spans="1:26" ht="12.75" customHeight="1">
      <c r="A709" s="161"/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</row>
    <row r="710" spans="1:26" ht="12.75" customHeight="1">
      <c r="A710" s="161"/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</row>
    <row r="711" spans="1:26" ht="12.75" customHeight="1">
      <c r="A711" s="161"/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</row>
    <row r="712" spans="1:26" ht="12.75" customHeight="1">
      <c r="A712" s="161"/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</row>
    <row r="713" spans="1:26" ht="12.75" customHeight="1">
      <c r="A713" s="161"/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</row>
    <row r="714" spans="1:26" ht="12.75" customHeight="1">
      <c r="A714" s="161"/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</row>
    <row r="715" spans="1:26" ht="12.75" customHeight="1">
      <c r="A715" s="161"/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</row>
    <row r="716" spans="1:26" ht="12.75" customHeight="1">
      <c r="A716" s="161"/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</row>
    <row r="717" spans="1:26" ht="12.75" customHeight="1">
      <c r="A717" s="161"/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</row>
    <row r="718" spans="1:26" ht="12.75" customHeight="1">
      <c r="A718" s="161"/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</row>
    <row r="719" spans="1:26" ht="12.75" customHeight="1">
      <c r="A719" s="161"/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</row>
    <row r="720" spans="1:26" ht="12.75" customHeight="1">
      <c r="A720" s="161"/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</row>
    <row r="721" spans="1:26" ht="12.75" customHeight="1">
      <c r="A721" s="161"/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</row>
    <row r="722" spans="1:26" ht="12.75" customHeight="1">
      <c r="A722" s="161"/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</row>
    <row r="723" spans="1:26" ht="12.75" customHeight="1">
      <c r="A723" s="161"/>
      <c r="B723" s="161"/>
      <c r="C723" s="161"/>
      <c r="D723" s="161"/>
      <c r="E723" s="161"/>
      <c r="F723" s="161"/>
      <c r="G723" s="161"/>
      <c r="H723" s="161"/>
      <c r="I723" s="161"/>
      <c r="J723" s="161"/>
      <c r="K723" s="161"/>
      <c r="L723" s="161"/>
      <c r="M723" s="161"/>
      <c r="N723" s="161"/>
      <c r="O723" s="161"/>
      <c r="P723" s="161"/>
      <c r="Q723" s="161"/>
      <c r="R723" s="161"/>
      <c r="S723" s="161"/>
      <c r="T723" s="161"/>
      <c r="U723" s="161"/>
      <c r="V723" s="161"/>
      <c r="W723" s="161"/>
      <c r="X723" s="161"/>
      <c r="Y723" s="161"/>
      <c r="Z723" s="161"/>
    </row>
    <row r="724" spans="1:26" ht="12.75" customHeight="1">
      <c r="A724" s="161"/>
      <c r="B724" s="161"/>
      <c r="C724" s="161"/>
      <c r="D724" s="161"/>
      <c r="E724" s="161"/>
      <c r="F724" s="161"/>
      <c r="G724" s="161"/>
      <c r="H724" s="161"/>
      <c r="I724" s="161"/>
      <c r="J724" s="161"/>
      <c r="K724" s="161"/>
      <c r="L724" s="161"/>
      <c r="M724" s="161"/>
      <c r="N724" s="161"/>
      <c r="O724" s="161"/>
      <c r="P724" s="161"/>
      <c r="Q724" s="161"/>
      <c r="R724" s="161"/>
      <c r="S724" s="161"/>
      <c r="T724" s="161"/>
      <c r="U724" s="161"/>
      <c r="V724" s="161"/>
      <c r="W724" s="161"/>
      <c r="X724" s="161"/>
      <c r="Y724" s="161"/>
      <c r="Z724" s="161"/>
    </row>
    <row r="725" spans="1:26" ht="12.75" customHeight="1">
      <c r="A725" s="161"/>
      <c r="B725" s="161"/>
      <c r="C725" s="161"/>
      <c r="D725" s="161"/>
      <c r="E725" s="161"/>
      <c r="F725" s="161"/>
      <c r="G725" s="161"/>
      <c r="H725" s="161"/>
      <c r="I725" s="161"/>
      <c r="J725" s="161"/>
      <c r="K725" s="161"/>
      <c r="L725" s="161"/>
      <c r="M725" s="161"/>
      <c r="N725" s="161"/>
      <c r="O725" s="161"/>
      <c r="P725" s="161"/>
      <c r="Q725" s="161"/>
      <c r="R725" s="161"/>
      <c r="S725" s="161"/>
      <c r="T725" s="161"/>
      <c r="U725" s="161"/>
      <c r="V725" s="161"/>
      <c r="W725" s="161"/>
      <c r="X725" s="161"/>
      <c r="Y725" s="161"/>
      <c r="Z725" s="161"/>
    </row>
    <row r="726" spans="1:26" ht="12.75" customHeight="1">
      <c r="A726" s="161"/>
      <c r="B726" s="161"/>
      <c r="C726" s="161"/>
      <c r="D726" s="161"/>
      <c r="E726" s="161"/>
      <c r="F726" s="161"/>
      <c r="G726" s="161"/>
      <c r="H726" s="161"/>
      <c r="I726" s="161"/>
      <c r="J726" s="161"/>
      <c r="K726" s="161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</row>
    <row r="727" spans="1:26" ht="12.75" customHeight="1">
      <c r="A727" s="161"/>
      <c r="B727" s="161"/>
      <c r="C727" s="161"/>
      <c r="D727" s="161"/>
      <c r="E727" s="161"/>
      <c r="F727" s="161"/>
      <c r="G727" s="161"/>
      <c r="H727" s="161"/>
      <c r="I727" s="161"/>
      <c r="J727" s="161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</row>
    <row r="728" spans="1:26" ht="12.75" customHeight="1">
      <c r="A728" s="161"/>
      <c r="B728" s="161"/>
      <c r="C728" s="161"/>
      <c r="D728" s="161"/>
      <c r="E728" s="161"/>
      <c r="F728" s="161"/>
      <c r="G728" s="161"/>
      <c r="H728" s="161"/>
      <c r="I728" s="161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</row>
    <row r="729" spans="1:26" ht="12.75" customHeight="1">
      <c r="A729" s="161"/>
      <c r="B729" s="161"/>
      <c r="C729" s="161"/>
      <c r="D729" s="161"/>
      <c r="E729" s="161"/>
      <c r="F729" s="161"/>
      <c r="G729" s="161"/>
      <c r="H729" s="161"/>
      <c r="I729" s="161"/>
      <c r="J729" s="161"/>
      <c r="K729" s="161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</row>
    <row r="730" spans="1:26" ht="12.75" customHeight="1">
      <c r="A730" s="161"/>
      <c r="B730" s="161"/>
      <c r="C730" s="161"/>
      <c r="D730" s="161"/>
      <c r="E730" s="161"/>
      <c r="F730" s="161"/>
      <c r="G730" s="161"/>
      <c r="H730" s="161"/>
      <c r="I730" s="161"/>
      <c r="J730" s="161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</row>
    <row r="731" spans="1:26" ht="12.75" customHeight="1">
      <c r="A731" s="161"/>
      <c r="B731" s="161"/>
      <c r="C731" s="161"/>
      <c r="D731" s="161"/>
      <c r="E731" s="161"/>
      <c r="F731" s="161"/>
      <c r="G731" s="161"/>
      <c r="H731" s="161"/>
      <c r="I731" s="161"/>
      <c r="J731" s="161"/>
      <c r="K731" s="161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</row>
    <row r="732" spans="1:26" ht="12.75" customHeight="1">
      <c r="A732" s="161"/>
      <c r="B732" s="161"/>
      <c r="C732" s="161"/>
      <c r="D732" s="161"/>
      <c r="E732" s="161"/>
      <c r="F732" s="161"/>
      <c r="G732" s="161"/>
      <c r="H732" s="161"/>
      <c r="I732" s="161"/>
      <c r="J732" s="161"/>
      <c r="K732" s="161"/>
      <c r="L732" s="161"/>
      <c r="M732" s="161"/>
      <c r="N732" s="161"/>
      <c r="O732" s="161"/>
      <c r="P732" s="161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</row>
    <row r="733" spans="1:26" ht="12.75" customHeight="1">
      <c r="A733" s="161"/>
      <c r="B733" s="161"/>
      <c r="C733" s="161"/>
      <c r="D733" s="161"/>
      <c r="E733" s="161"/>
      <c r="F733" s="161"/>
      <c r="G733" s="161"/>
      <c r="H733" s="161"/>
      <c r="I733" s="161"/>
      <c r="J733" s="161"/>
      <c r="K733" s="161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</row>
    <row r="734" spans="1:26" ht="12.75" customHeight="1">
      <c r="A734" s="161"/>
      <c r="B734" s="161"/>
      <c r="C734" s="161"/>
      <c r="D734" s="161"/>
      <c r="E734" s="161"/>
      <c r="F734" s="161"/>
      <c r="G734" s="161"/>
      <c r="H734" s="161"/>
      <c r="I734" s="161"/>
      <c r="J734" s="161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</row>
    <row r="735" spans="1:26" ht="12.75" customHeight="1">
      <c r="A735" s="161"/>
      <c r="B735" s="161"/>
      <c r="C735" s="161"/>
      <c r="D735" s="161"/>
      <c r="E735" s="161"/>
      <c r="F735" s="161"/>
      <c r="G735" s="161"/>
      <c r="H735" s="161"/>
      <c r="I735" s="161"/>
      <c r="J735" s="161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</row>
    <row r="736" spans="1:26" ht="12.75" customHeight="1">
      <c r="A736" s="161"/>
      <c r="B736" s="161"/>
      <c r="C736" s="161"/>
      <c r="D736" s="161"/>
      <c r="E736" s="161"/>
      <c r="F736" s="161"/>
      <c r="G736" s="161"/>
      <c r="H736" s="161"/>
      <c r="I736" s="161"/>
      <c r="J736" s="161"/>
      <c r="K736" s="161"/>
      <c r="L736" s="161"/>
      <c r="M736" s="161"/>
      <c r="N736" s="161"/>
      <c r="O736" s="161"/>
      <c r="P736" s="161"/>
      <c r="Q736" s="161"/>
      <c r="R736" s="161"/>
      <c r="S736" s="161"/>
      <c r="T736" s="161"/>
      <c r="U736" s="161"/>
      <c r="V736" s="161"/>
      <c r="W736" s="161"/>
      <c r="X736" s="161"/>
      <c r="Y736" s="161"/>
      <c r="Z736" s="161"/>
    </row>
    <row r="737" spans="1:26" ht="12.75" customHeight="1">
      <c r="A737" s="161"/>
      <c r="B737" s="161"/>
      <c r="C737" s="161"/>
      <c r="D737" s="161"/>
      <c r="E737" s="161"/>
      <c r="F737" s="161"/>
      <c r="G737" s="161"/>
      <c r="H737" s="161"/>
      <c r="I737" s="161"/>
      <c r="J737" s="161"/>
      <c r="K737" s="161"/>
      <c r="L737" s="161"/>
      <c r="M737" s="161"/>
      <c r="N737" s="161"/>
      <c r="O737" s="161"/>
      <c r="P737" s="161"/>
      <c r="Q737" s="161"/>
      <c r="R737" s="161"/>
      <c r="S737" s="161"/>
      <c r="T737" s="161"/>
      <c r="U737" s="161"/>
      <c r="V737" s="161"/>
      <c r="W737" s="161"/>
      <c r="X737" s="161"/>
      <c r="Y737" s="161"/>
      <c r="Z737" s="161"/>
    </row>
    <row r="738" spans="1:26" ht="12.75" customHeight="1">
      <c r="A738" s="161"/>
      <c r="B738" s="161"/>
      <c r="C738" s="161"/>
      <c r="D738" s="161"/>
      <c r="E738" s="161"/>
      <c r="F738" s="161"/>
      <c r="G738" s="161"/>
      <c r="H738" s="161"/>
      <c r="I738" s="161"/>
      <c r="J738" s="161"/>
      <c r="K738" s="161"/>
      <c r="L738" s="161"/>
      <c r="M738" s="161"/>
      <c r="N738" s="161"/>
      <c r="O738" s="161"/>
      <c r="P738" s="161"/>
      <c r="Q738" s="161"/>
      <c r="R738" s="161"/>
      <c r="S738" s="161"/>
      <c r="T738" s="161"/>
      <c r="U738" s="161"/>
      <c r="V738" s="161"/>
      <c r="W738" s="161"/>
      <c r="X738" s="161"/>
      <c r="Y738" s="161"/>
      <c r="Z738" s="161"/>
    </row>
    <row r="739" spans="1:26" ht="12.75" customHeight="1">
      <c r="A739" s="161"/>
      <c r="B739" s="161"/>
      <c r="C739" s="161"/>
      <c r="D739" s="161"/>
      <c r="E739" s="161"/>
      <c r="F739" s="161"/>
      <c r="G739" s="161"/>
      <c r="H739" s="161"/>
      <c r="I739" s="161"/>
      <c r="J739" s="161"/>
      <c r="K739" s="161"/>
      <c r="L739" s="161"/>
      <c r="M739" s="161"/>
      <c r="N739" s="161"/>
      <c r="O739" s="161"/>
      <c r="P739" s="161"/>
      <c r="Q739" s="161"/>
      <c r="R739" s="161"/>
      <c r="S739" s="161"/>
      <c r="T739" s="161"/>
      <c r="U739" s="161"/>
      <c r="V739" s="161"/>
      <c r="W739" s="161"/>
      <c r="X739" s="161"/>
      <c r="Y739" s="161"/>
      <c r="Z739" s="161"/>
    </row>
    <row r="740" spans="1:26" ht="12.75" customHeight="1">
      <c r="A740" s="161"/>
      <c r="B740" s="161"/>
      <c r="C740" s="161"/>
      <c r="D740" s="161"/>
      <c r="E740" s="161"/>
      <c r="F740" s="161"/>
      <c r="G740" s="161"/>
      <c r="H740" s="161"/>
      <c r="I740" s="161"/>
      <c r="J740" s="161"/>
      <c r="K740" s="161"/>
      <c r="L740" s="161"/>
      <c r="M740" s="161"/>
      <c r="N740" s="161"/>
      <c r="O740" s="161"/>
      <c r="P740" s="161"/>
      <c r="Q740" s="161"/>
      <c r="R740" s="161"/>
      <c r="S740" s="161"/>
      <c r="T740" s="161"/>
      <c r="U740" s="161"/>
      <c r="V740" s="161"/>
      <c r="W740" s="161"/>
      <c r="X740" s="161"/>
      <c r="Y740" s="161"/>
      <c r="Z740" s="161"/>
    </row>
    <row r="741" spans="1:26" ht="12.75" customHeight="1">
      <c r="A741" s="161"/>
      <c r="B741" s="161"/>
      <c r="C741" s="161"/>
      <c r="D741" s="161"/>
      <c r="E741" s="161"/>
      <c r="F741" s="161"/>
      <c r="G741" s="161"/>
      <c r="H741" s="161"/>
      <c r="I741" s="161"/>
      <c r="J741" s="161"/>
      <c r="K741" s="161"/>
      <c r="L741" s="161"/>
      <c r="M741" s="161"/>
      <c r="N741" s="161"/>
      <c r="O741" s="161"/>
      <c r="P741" s="161"/>
      <c r="Q741" s="161"/>
      <c r="R741" s="161"/>
      <c r="S741" s="161"/>
      <c r="T741" s="161"/>
      <c r="U741" s="161"/>
      <c r="V741" s="161"/>
      <c r="W741" s="161"/>
      <c r="X741" s="161"/>
      <c r="Y741" s="161"/>
      <c r="Z741" s="161"/>
    </row>
    <row r="742" spans="1:26" ht="12.75" customHeight="1">
      <c r="A742" s="161"/>
      <c r="B742" s="161"/>
      <c r="C742" s="161"/>
      <c r="D742" s="161"/>
      <c r="E742" s="161"/>
      <c r="F742" s="161"/>
      <c r="G742" s="161"/>
      <c r="H742" s="161"/>
      <c r="I742" s="161"/>
      <c r="J742" s="161"/>
      <c r="K742" s="161"/>
      <c r="L742" s="161"/>
      <c r="M742" s="161"/>
      <c r="N742" s="161"/>
      <c r="O742" s="161"/>
      <c r="P742" s="161"/>
      <c r="Q742" s="161"/>
      <c r="R742" s="161"/>
      <c r="S742" s="161"/>
      <c r="T742" s="161"/>
      <c r="U742" s="161"/>
      <c r="V742" s="161"/>
      <c r="W742" s="161"/>
      <c r="X742" s="161"/>
      <c r="Y742" s="161"/>
      <c r="Z742" s="161"/>
    </row>
    <row r="743" spans="1:26" ht="12.75" customHeight="1">
      <c r="A743" s="161"/>
      <c r="B743" s="161"/>
      <c r="C743" s="161"/>
      <c r="D743" s="161"/>
      <c r="E743" s="161"/>
      <c r="F743" s="161"/>
      <c r="G743" s="161"/>
      <c r="H743" s="161"/>
      <c r="I743" s="161"/>
      <c r="J743" s="161"/>
      <c r="K743" s="161"/>
      <c r="L743" s="161"/>
      <c r="M743" s="161"/>
      <c r="N743" s="161"/>
      <c r="O743" s="161"/>
      <c r="P743" s="161"/>
      <c r="Q743" s="161"/>
      <c r="R743" s="161"/>
      <c r="S743" s="161"/>
      <c r="T743" s="161"/>
      <c r="U743" s="161"/>
      <c r="V743" s="161"/>
      <c r="W743" s="161"/>
      <c r="X743" s="161"/>
      <c r="Y743" s="161"/>
      <c r="Z743" s="161"/>
    </row>
    <row r="744" spans="1:26" ht="12.75" customHeight="1">
      <c r="A744" s="161"/>
      <c r="B744" s="161"/>
      <c r="C744" s="161"/>
      <c r="D744" s="161"/>
      <c r="E744" s="161"/>
      <c r="F744" s="161"/>
      <c r="G744" s="161"/>
      <c r="H744" s="161"/>
      <c r="I744" s="161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</row>
    <row r="745" spans="1:26" ht="12.75" customHeight="1">
      <c r="A745" s="161"/>
      <c r="B745" s="161"/>
      <c r="C745" s="161"/>
      <c r="D745" s="161"/>
      <c r="E745" s="161"/>
      <c r="F745" s="161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</row>
    <row r="746" spans="1:26" ht="12.75" customHeight="1">
      <c r="A746" s="161"/>
      <c r="B746" s="161"/>
      <c r="C746" s="161"/>
      <c r="D746" s="161"/>
      <c r="E746" s="161"/>
      <c r="F746" s="161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</row>
    <row r="747" spans="1:26" ht="12.75" customHeight="1">
      <c r="A747" s="161"/>
      <c r="B747" s="161"/>
      <c r="C747" s="161"/>
      <c r="D747" s="161"/>
      <c r="E747" s="161"/>
      <c r="F747" s="161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</row>
    <row r="748" spans="1:26" ht="12.75" customHeight="1">
      <c r="A748" s="161"/>
      <c r="B748" s="161"/>
      <c r="C748" s="161"/>
      <c r="D748" s="161"/>
      <c r="E748" s="161"/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</row>
    <row r="749" spans="1:26" ht="12.75" customHeight="1">
      <c r="A749" s="161"/>
      <c r="B749" s="161"/>
      <c r="C749" s="161"/>
      <c r="D749" s="161"/>
      <c r="E749" s="161"/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</row>
    <row r="750" spans="1:26" ht="12.75" customHeight="1">
      <c r="A750" s="161"/>
      <c r="B750" s="161"/>
      <c r="C750" s="161"/>
      <c r="D750" s="161"/>
      <c r="E750" s="161"/>
      <c r="F750" s="161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</row>
    <row r="751" spans="1:26" ht="12.75" customHeight="1">
      <c r="A751" s="161"/>
      <c r="B751" s="161"/>
      <c r="C751" s="161"/>
      <c r="D751" s="161"/>
      <c r="E751" s="161"/>
      <c r="F751" s="161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</row>
    <row r="752" spans="1:26" ht="12.75" customHeight="1">
      <c r="A752" s="161"/>
      <c r="B752" s="161"/>
      <c r="C752" s="161"/>
      <c r="D752" s="161"/>
      <c r="E752" s="161"/>
      <c r="F752" s="161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</row>
    <row r="753" spans="1:26" ht="12.75" customHeight="1">
      <c r="A753" s="161"/>
      <c r="B753" s="161"/>
      <c r="C753" s="161"/>
      <c r="D753" s="161"/>
      <c r="E753" s="161"/>
      <c r="F753" s="161"/>
      <c r="G753" s="161"/>
      <c r="H753" s="161"/>
      <c r="I753" s="161"/>
      <c r="J753" s="161"/>
      <c r="K753" s="161"/>
      <c r="L753" s="161"/>
      <c r="M753" s="161"/>
      <c r="N753" s="161"/>
      <c r="O753" s="161"/>
      <c r="P753" s="161"/>
      <c r="Q753" s="161"/>
      <c r="R753" s="161"/>
      <c r="S753" s="161"/>
      <c r="T753" s="161"/>
      <c r="U753" s="161"/>
      <c r="V753" s="161"/>
      <c r="W753" s="161"/>
      <c r="X753" s="161"/>
      <c r="Y753" s="161"/>
      <c r="Z753" s="161"/>
    </row>
    <row r="754" spans="1:26" ht="12.75" customHeight="1">
      <c r="A754" s="161"/>
      <c r="B754" s="161"/>
      <c r="C754" s="161"/>
      <c r="D754" s="161"/>
      <c r="E754" s="161"/>
      <c r="F754" s="161"/>
      <c r="G754" s="161"/>
      <c r="H754" s="161"/>
      <c r="I754" s="161"/>
      <c r="J754" s="161"/>
      <c r="K754" s="161"/>
      <c r="L754" s="161"/>
      <c r="M754" s="161"/>
      <c r="N754" s="161"/>
      <c r="O754" s="161"/>
      <c r="P754" s="161"/>
      <c r="Q754" s="161"/>
      <c r="R754" s="161"/>
      <c r="S754" s="161"/>
      <c r="T754" s="161"/>
      <c r="U754" s="161"/>
      <c r="V754" s="161"/>
      <c r="W754" s="161"/>
      <c r="X754" s="161"/>
      <c r="Y754" s="161"/>
      <c r="Z754" s="161"/>
    </row>
    <row r="755" spans="1:26" ht="12.75" customHeight="1">
      <c r="A755" s="161"/>
      <c r="B755" s="161"/>
      <c r="C755" s="161"/>
      <c r="D755" s="161"/>
      <c r="E755" s="161"/>
      <c r="F755" s="161"/>
      <c r="G755" s="161"/>
      <c r="H755" s="161"/>
      <c r="I755" s="161"/>
      <c r="J755" s="161"/>
      <c r="K755" s="161"/>
      <c r="L755" s="161"/>
      <c r="M755" s="161"/>
      <c r="N755" s="161"/>
      <c r="O755" s="161"/>
      <c r="P755" s="161"/>
      <c r="Q755" s="161"/>
      <c r="R755" s="161"/>
      <c r="S755" s="161"/>
      <c r="T755" s="161"/>
      <c r="U755" s="161"/>
      <c r="V755" s="161"/>
      <c r="W755" s="161"/>
      <c r="X755" s="161"/>
      <c r="Y755" s="161"/>
      <c r="Z755" s="161"/>
    </row>
    <row r="756" spans="1:26" ht="12.75" customHeight="1">
      <c r="A756" s="161"/>
      <c r="B756" s="161"/>
      <c r="C756" s="161"/>
      <c r="D756" s="161"/>
      <c r="E756" s="161"/>
      <c r="F756" s="161"/>
      <c r="G756" s="161"/>
      <c r="H756" s="161"/>
      <c r="I756" s="161"/>
      <c r="J756" s="161"/>
      <c r="K756" s="161"/>
      <c r="L756" s="161"/>
      <c r="M756" s="161"/>
      <c r="N756" s="161"/>
      <c r="O756" s="161"/>
      <c r="P756" s="161"/>
      <c r="Q756" s="161"/>
      <c r="R756" s="161"/>
      <c r="S756" s="161"/>
      <c r="T756" s="161"/>
      <c r="U756" s="161"/>
      <c r="V756" s="161"/>
      <c r="W756" s="161"/>
      <c r="X756" s="161"/>
      <c r="Y756" s="161"/>
      <c r="Z756" s="161"/>
    </row>
    <row r="757" spans="1:26" ht="12.75" customHeight="1">
      <c r="A757" s="161"/>
      <c r="B757" s="161"/>
      <c r="C757" s="161"/>
      <c r="D757" s="161"/>
      <c r="E757" s="161"/>
      <c r="F757" s="161"/>
      <c r="G757" s="161"/>
      <c r="H757" s="161"/>
      <c r="I757" s="161"/>
      <c r="J757" s="161"/>
      <c r="K757" s="161"/>
      <c r="L757" s="161"/>
      <c r="M757" s="161"/>
      <c r="N757" s="161"/>
      <c r="O757" s="161"/>
      <c r="P757" s="161"/>
      <c r="Q757" s="161"/>
      <c r="R757" s="161"/>
      <c r="S757" s="161"/>
      <c r="T757" s="161"/>
      <c r="U757" s="161"/>
      <c r="V757" s="161"/>
      <c r="W757" s="161"/>
      <c r="X757" s="161"/>
      <c r="Y757" s="161"/>
      <c r="Z757" s="161"/>
    </row>
    <row r="758" spans="1:26" ht="12.75" customHeight="1">
      <c r="A758" s="161"/>
      <c r="B758" s="161"/>
      <c r="C758" s="161"/>
      <c r="D758" s="161"/>
      <c r="E758" s="161"/>
      <c r="F758" s="161"/>
      <c r="G758" s="161"/>
      <c r="H758" s="161"/>
      <c r="I758" s="161"/>
      <c r="J758" s="161"/>
      <c r="K758" s="161"/>
      <c r="L758" s="161"/>
      <c r="M758" s="161"/>
      <c r="N758" s="161"/>
      <c r="O758" s="161"/>
      <c r="P758" s="161"/>
      <c r="Q758" s="161"/>
      <c r="R758" s="161"/>
      <c r="S758" s="161"/>
      <c r="T758" s="161"/>
      <c r="U758" s="161"/>
      <c r="V758" s="161"/>
      <c r="W758" s="161"/>
      <c r="X758" s="161"/>
      <c r="Y758" s="161"/>
      <c r="Z758" s="161"/>
    </row>
    <row r="759" spans="1:26" ht="12.75" customHeight="1">
      <c r="A759" s="161"/>
      <c r="B759" s="161"/>
      <c r="C759" s="161"/>
      <c r="D759" s="161"/>
      <c r="E759" s="161"/>
      <c r="F759" s="161"/>
      <c r="G759" s="161"/>
      <c r="H759" s="161"/>
      <c r="I759" s="161"/>
      <c r="J759" s="161"/>
      <c r="K759" s="161"/>
      <c r="L759" s="161"/>
      <c r="M759" s="161"/>
      <c r="N759" s="161"/>
      <c r="O759" s="161"/>
      <c r="P759" s="161"/>
      <c r="Q759" s="161"/>
      <c r="R759" s="161"/>
      <c r="S759" s="161"/>
      <c r="T759" s="161"/>
      <c r="U759" s="161"/>
      <c r="V759" s="161"/>
      <c r="W759" s="161"/>
      <c r="X759" s="161"/>
      <c r="Y759" s="161"/>
      <c r="Z759" s="161"/>
    </row>
    <row r="760" spans="1:26" ht="12.75" customHeight="1">
      <c r="A760" s="161"/>
      <c r="B760" s="161"/>
      <c r="C760" s="161"/>
      <c r="D760" s="161"/>
      <c r="E760" s="161"/>
      <c r="F760" s="161"/>
      <c r="G760" s="161"/>
      <c r="H760" s="161"/>
      <c r="I760" s="161"/>
      <c r="J760" s="161"/>
      <c r="K760" s="161"/>
      <c r="L760" s="161"/>
      <c r="M760" s="161"/>
      <c r="N760" s="161"/>
      <c r="O760" s="161"/>
      <c r="P760" s="161"/>
      <c r="Q760" s="161"/>
      <c r="R760" s="161"/>
      <c r="S760" s="161"/>
      <c r="T760" s="161"/>
      <c r="U760" s="161"/>
      <c r="V760" s="161"/>
      <c r="W760" s="161"/>
      <c r="X760" s="161"/>
      <c r="Y760" s="161"/>
      <c r="Z760" s="161"/>
    </row>
    <row r="761" spans="1:26" ht="12.75" customHeight="1">
      <c r="A761" s="161"/>
      <c r="B761" s="161"/>
      <c r="C761" s="161"/>
      <c r="D761" s="161"/>
      <c r="E761" s="161"/>
      <c r="F761" s="161"/>
      <c r="G761" s="161"/>
      <c r="H761" s="161"/>
      <c r="I761" s="161"/>
      <c r="J761" s="161"/>
      <c r="K761" s="161"/>
      <c r="L761" s="161"/>
      <c r="M761" s="161"/>
      <c r="N761" s="161"/>
      <c r="O761" s="161"/>
      <c r="P761" s="161"/>
      <c r="Q761" s="161"/>
      <c r="R761" s="161"/>
      <c r="S761" s="161"/>
      <c r="T761" s="161"/>
      <c r="U761" s="161"/>
      <c r="V761" s="161"/>
      <c r="W761" s="161"/>
      <c r="X761" s="161"/>
      <c r="Y761" s="161"/>
      <c r="Z761" s="161"/>
    </row>
    <row r="762" spans="1:26" ht="12.75" customHeight="1">
      <c r="A762" s="161"/>
      <c r="B762" s="161"/>
      <c r="C762" s="161"/>
      <c r="D762" s="161"/>
      <c r="E762" s="161"/>
      <c r="F762" s="161"/>
      <c r="G762" s="161"/>
      <c r="H762" s="161"/>
      <c r="I762" s="161"/>
      <c r="J762" s="161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161"/>
      <c r="V762" s="161"/>
      <c r="W762" s="161"/>
      <c r="X762" s="161"/>
      <c r="Y762" s="161"/>
      <c r="Z762" s="161"/>
    </row>
    <row r="763" spans="1:26" ht="12.75" customHeight="1">
      <c r="A763" s="161"/>
      <c r="B763" s="161"/>
      <c r="C763" s="161"/>
      <c r="D763" s="161"/>
      <c r="E763" s="161"/>
      <c r="F763" s="161"/>
      <c r="G763" s="161"/>
      <c r="H763" s="161"/>
      <c r="I763" s="161"/>
      <c r="J763" s="161"/>
      <c r="K763" s="161"/>
      <c r="L763" s="161"/>
      <c r="M763" s="161"/>
      <c r="N763" s="161"/>
      <c r="O763" s="161"/>
      <c r="P763" s="161"/>
      <c r="Q763" s="161"/>
      <c r="R763" s="161"/>
      <c r="S763" s="161"/>
      <c r="T763" s="161"/>
      <c r="U763" s="161"/>
      <c r="V763" s="161"/>
      <c r="W763" s="161"/>
      <c r="X763" s="161"/>
      <c r="Y763" s="161"/>
      <c r="Z763" s="161"/>
    </row>
    <row r="764" spans="1:26" ht="12.75" customHeight="1">
      <c r="A764" s="161"/>
      <c r="B764" s="161"/>
      <c r="C764" s="161"/>
      <c r="D764" s="161"/>
      <c r="E764" s="161"/>
      <c r="F764" s="161"/>
      <c r="G764" s="161"/>
      <c r="H764" s="161"/>
      <c r="I764" s="161"/>
      <c r="J764" s="161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  <c r="W764" s="161"/>
      <c r="X764" s="161"/>
      <c r="Y764" s="161"/>
      <c r="Z764" s="161"/>
    </row>
    <row r="765" spans="1:26" ht="12.75" customHeight="1">
      <c r="A765" s="161"/>
      <c r="B765" s="161"/>
      <c r="C765" s="161"/>
      <c r="D765" s="161"/>
      <c r="E765" s="161"/>
      <c r="F765" s="161"/>
      <c r="G765" s="161"/>
      <c r="H765" s="161"/>
      <c r="I765" s="161"/>
      <c r="J765" s="161"/>
      <c r="K765" s="161"/>
      <c r="L765" s="161"/>
      <c r="M765" s="161"/>
      <c r="N765" s="161"/>
      <c r="O765" s="161"/>
      <c r="P765" s="161"/>
      <c r="Q765" s="161"/>
      <c r="R765" s="161"/>
      <c r="S765" s="161"/>
      <c r="T765" s="161"/>
      <c r="U765" s="161"/>
      <c r="V765" s="161"/>
      <c r="W765" s="161"/>
      <c r="X765" s="161"/>
      <c r="Y765" s="161"/>
      <c r="Z765" s="161"/>
    </row>
    <row r="766" spans="1:26" ht="12.75" customHeight="1">
      <c r="A766" s="161"/>
      <c r="B766" s="161"/>
      <c r="C766" s="161"/>
      <c r="D766" s="161"/>
      <c r="E766" s="161"/>
      <c r="F766" s="161"/>
      <c r="G766" s="161"/>
      <c r="H766" s="161"/>
      <c r="I766" s="161"/>
      <c r="J766" s="161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  <c r="W766" s="161"/>
      <c r="X766" s="161"/>
      <c r="Y766" s="161"/>
      <c r="Z766" s="161"/>
    </row>
    <row r="767" spans="1:26" ht="12.75" customHeight="1">
      <c r="A767" s="161"/>
      <c r="B767" s="161"/>
      <c r="C767" s="161"/>
      <c r="D767" s="161"/>
      <c r="E767" s="161"/>
      <c r="F767" s="161"/>
      <c r="G767" s="161"/>
      <c r="H767" s="161"/>
      <c r="I767" s="161"/>
      <c r="J767" s="161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  <c r="W767" s="161"/>
      <c r="X767" s="161"/>
      <c r="Y767" s="161"/>
      <c r="Z767" s="161"/>
    </row>
    <row r="768" spans="1:26" ht="12.75" customHeight="1">
      <c r="A768" s="161"/>
      <c r="B768" s="161"/>
      <c r="C768" s="161"/>
      <c r="D768" s="161"/>
      <c r="E768" s="161"/>
      <c r="F768" s="161"/>
      <c r="G768" s="161"/>
      <c r="H768" s="161"/>
      <c r="I768" s="161"/>
      <c r="J768" s="161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  <c r="W768" s="161"/>
      <c r="X768" s="161"/>
      <c r="Y768" s="161"/>
      <c r="Z768" s="161"/>
    </row>
    <row r="769" spans="1:26" ht="12.75" customHeight="1">
      <c r="A769" s="161"/>
      <c r="B769" s="161"/>
      <c r="C769" s="161"/>
      <c r="D769" s="161"/>
      <c r="E769" s="161"/>
      <c r="F769" s="161"/>
      <c r="G769" s="161"/>
      <c r="H769" s="161"/>
      <c r="I769" s="161"/>
      <c r="J769" s="161"/>
      <c r="K769" s="161"/>
      <c r="L769" s="161"/>
      <c r="M769" s="161"/>
      <c r="N769" s="161"/>
      <c r="O769" s="161"/>
      <c r="P769" s="161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</row>
    <row r="770" spans="1:26" ht="12.75" customHeight="1">
      <c r="A770" s="161"/>
      <c r="B770" s="161"/>
      <c r="C770" s="161"/>
      <c r="D770" s="161"/>
      <c r="E770" s="161"/>
      <c r="F770" s="161"/>
      <c r="G770" s="161"/>
      <c r="H770" s="161"/>
      <c r="I770" s="161"/>
      <c r="J770" s="161"/>
      <c r="K770" s="161"/>
      <c r="L770" s="161"/>
      <c r="M770" s="161"/>
      <c r="N770" s="161"/>
      <c r="O770" s="161"/>
      <c r="P770" s="161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</row>
    <row r="771" spans="1:26" ht="12.75" customHeight="1">
      <c r="A771" s="161"/>
      <c r="B771" s="161"/>
      <c r="C771" s="161"/>
      <c r="D771" s="161"/>
      <c r="E771" s="161"/>
      <c r="F771" s="161"/>
      <c r="G771" s="161"/>
      <c r="H771" s="161"/>
      <c r="I771" s="161"/>
      <c r="J771" s="161"/>
      <c r="K771" s="161"/>
      <c r="L771" s="161"/>
      <c r="M771" s="161"/>
      <c r="N771" s="161"/>
      <c r="O771" s="161"/>
      <c r="P771" s="161"/>
      <c r="Q771" s="161"/>
      <c r="R771" s="161"/>
      <c r="S771" s="161"/>
      <c r="T771" s="161"/>
      <c r="U771" s="161"/>
      <c r="V771" s="161"/>
      <c r="W771" s="161"/>
      <c r="X771" s="161"/>
      <c r="Y771" s="161"/>
      <c r="Z771" s="161"/>
    </row>
    <row r="772" spans="1:26" ht="12.75" customHeight="1">
      <c r="A772" s="161"/>
      <c r="B772" s="161"/>
      <c r="C772" s="161"/>
      <c r="D772" s="161"/>
      <c r="E772" s="161"/>
      <c r="F772" s="161"/>
      <c r="G772" s="161"/>
      <c r="H772" s="161"/>
      <c r="I772" s="161"/>
      <c r="J772" s="161"/>
      <c r="K772" s="161"/>
      <c r="L772" s="161"/>
      <c r="M772" s="161"/>
      <c r="N772" s="161"/>
      <c r="O772" s="161"/>
      <c r="P772" s="161"/>
      <c r="Q772" s="161"/>
      <c r="R772" s="161"/>
      <c r="S772" s="161"/>
      <c r="T772" s="161"/>
      <c r="U772" s="161"/>
      <c r="V772" s="161"/>
      <c r="W772" s="161"/>
      <c r="X772" s="161"/>
      <c r="Y772" s="161"/>
      <c r="Z772" s="161"/>
    </row>
    <row r="773" spans="1:26" ht="12.75" customHeight="1">
      <c r="A773" s="161"/>
      <c r="B773" s="161"/>
      <c r="C773" s="161"/>
      <c r="D773" s="161"/>
      <c r="E773" s="161"/>
      <c r="F773" s="161"/>
      <c r="G773" s="161"/>
      <c r="H773" s="161"/>
      <c r="I773" s="161"/>
      <c r="J773" s="161"/>
      <c r="K773" s="161"/>
      <c r="L773" s="161"/>
      <c r="M773" s="161"/>
      <c r="N773" s="161"/>
      <c r="O773" s="161"/>
      <c r="P773" s="161"/>
      <c r="Q773" s="161"/>
      <c r="R773" s="161"/>
      <c r="S773" s="161"/>
      <c r="T773" s="161"/>
      <c r="U773" s="161"/>
      <c r="V773" s="161"/>
      <c r="W773" s="161"/>
      <c r="X773" s="161"/>
      <c r="Y773" s="161"/>
      <c r="Z773" s="161"/>
    </row>
    <row r="774" spans="1:26" ht="12.75" customHeight="1">
      <c r="A774" s="161"/>
      <c r="B774" s="161"/>
      <c r="C774" s="161"/>
      <c r="D774" s="161"/>
      <c r="E774" s="161"/>
      <c r="F774" s="161"/>
      <c r="G774" s="161"/>
      <c r="H774" s="161"/>
      <c r="I774" s="161"/>
      <c r="J774" s="161"/>
      <c r="K774" s="161"/>
      <c r="L774" s="161"/>
      <c r="M774" s="161"/>
      <c r="N774" s="161"/>
      <c r="O774" s="161"/>
      <c r="P774" s="161"/>
      <c r="Q774" s="161"/>
      <c r="R774" s="161"/>
      <c r="S774" s="161"/>
      <c r="T774" s="161"/>
      <c r="U774" s="161"/>
      <c r="V774" s="161"/>
      <c r="W774" s="161"/>
      <c r="X774" s="161"/>
      <c r="Y774" s="161"/>
      <c r="Z774" s="161"/>
    </row>
    <row r="775" spans="1:26" ht="12.75" customHeight="1">
      <c r="A775" s="161"/>
      <c r="B775" s="161"/>
      <c r="C775" s="161"/>
      <c r="D775" s="161"/>
      <c r="E775" s="161"/>
      <c r="F775" s="161"/>
      <c r="G775" s="161"/>
      <c r="H775" s="161"/>
      <c r="I775" s="161"/>
      <c r="J775" s="161"/>
      <c r="K775" s="161"/>
      <c r="L775" s="161"/>
      <c r="M775" s="161"/>
      <c r="N775" s="161"/>
      <c r="O775" s="161"/>
      <c r="P775" s="161"/>
      <c r="Q775" s="161"/>
      <c r="R775" s="161"/>
      <c r="S775" s="161"/>
      <c r="T775" s="161"/>
      <c r="U775" s="161"/>
      <c r="V775" s="161"/>
      <c r="W775" s="161"/>
      <c r="X775" s="161"/>
      <c r="Y775" s="161"/>
      <c r="Z775" s="161"/>
    </row>
    <row r="776" spans="1:26" ht="12.75" customHeight="1">
      <c r="A776" s="161"/>
      <c r="B776" s="161"/>
      <c r="C776" s="161"/>
      <c r="D776" s="161"/>
      <c r="E776" s="161"/>
      <c r="F776" s="161"/>
      <c r="G776" s="161"/>
      <c r="H776" s="161"/>
      <c r="I776" s="161"/>
      <c r="J776" s="161"/>
      <c r="K776" s="161"/>
      <c r="L776" s="161"/>
      <c r="M776" s="161"/>
      <c r="N776" s="161"/>
      <c r="O776" s="161"/>
      <c r="P776" s="161"/>
      <c r="Q776" s="161"/>
      <c r="R776" s="161"/>
      <c r="S776" s="161"/>
      <c r="T776" s="161"/>
      <c r="U776" s="161"/>
      <c r="V776" s="161"/>
      <c r="W776" s="161"/>
      <c r="X776" s="161"/>
      <c r="Y776" s="161"/>
      <c r="Z776" s="161"/>
    </row>
    <row r="777" spans="1:26" ht="12.75" customHeight="1">
      <c r="A777" s="161"/>
      <c r="B777" s="161"/>
      <c r="C777" s="161"/>
      <c r="D777" s="161"/>
      <c r="E777" s="161"/>
      <c r="F777" s="161"/>
      <c r="G777" s="161"/>
      <c r="H777" s="161"/>
      <c r="I777" s="161"/>
      <c r="J777" s="161"/>
      <c r="K777" s="161"/>
      <c r="L777" s="161"/>
      <c r="M777" s="161"/>
      <c r="N777" s="161"/>
      <c r="O777" s="161"/>
      <c r="P777" s="161"/>
      <c r="Q777" s="161"/>
      <c r="R777" s="161"/>
      <c r="S777" s="161"/>
      <c r="T777" s="161"/>
      <c r="U777" s="161"/>
      <c r="V777" s="161"/>
      <c r="W777" s="161"/>
      <c r="X777" s="161"/>
      <c r="Y777" s="161"/>
      <c r="Z777" s="161"/>
    </row>
    <row r="778" spans="1:26" ht="12.75" customHeight="1">
      <c r="A778" s="161"/>
      <c r="B778" s="161"/>
      <c r="C778" s="161"/>
      <c r="D778" s="161"/>
      <c r="E778" s="161"/>
      <c r="F778" s="161"/>
      <c r="G778" s="161"/>
      <c r="H778" s="161"/>
      <c r="I778" s="161"/>
      <c r="J778" s="161"/>
      <c r="K778" s="161"/>
      <c r="L778" s="161"/>
      <c r="M778" s="161"/>
      <c r="N778" s="161"/>
      <c r="O778" s="161"/>
      <c r="P778" s="161"/>
      <c r="Q778" s="161"/>
      <c r="R778" s="161"/>
      <c r="S778" s="161"/>
      <c r="T778" s="161"/>
      <c r="U778" s="161"/>
      <c r="V778" s="161"/>
      <c r="W778" s="161"/>
      <c r="X778" s="161"/>
      <c r="Y778" s="161"/>
      <c r="Z778" s="161"/>
    </row>
    <row r="779" spans="1:26" ht="12.75" customHeight="1">
      <c r="A779" s="161"/>
      <c r="B779" s="161"/>
      <c r="C779" s="161"/>
      <c r="D779" s="161"/>
      <c r="E779" s="161"/>
      <c r="F779" s="161"/>
      <c r="G779" s="161"/>
      <c r="H779" s="161"/>
      <c r="I779" s="161"/>
      <c r="J779" s="161"/>
      <c r="K779" s="161"/>
      <c r="L779" s="161"/>
      <c r="M779" s="161"/>
      <c r="N779" s="161"/>
      <c r="O779" s="161"/>
      <c r="P779" s="161"/>
      <c r="Q779" s="161"/>
      <c r="R779" s="161"/>
      <c r="S779" s="161"/>
      <c r="T779" s="161"/>
      <c r="U779" s="161"/>
      <c r="V779" s="161"/>
      <c r="W779" s="161"/>
      <c r="X779" s="161"/>
      <c r="Y779" s="161"/>
      <c r="Z779" s="161"/>
    </row>
    <row r="780" spans="1:26" ht="12.75" customHeight="1">
      <c r="A780" s="161"/>
      <c r="B780" s="161"/>
      <c r="C780" s="161"/>
      <c r="D780" s="161"/>
      <c r="E780" s="161"/>
      <c r="F780" s="161"/>
      <c r="G780" s="161"/>
      <c r="H780" s="161"/>
      <c r="I780" s="161"/>
      <c r="J780" s="161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</row>
    <row r="781" spans="1:26" ht="12.75" customHeight="1">
      <c r="A781" s="161"/>
      <c r="B781" s="161"/>
      <c r="C781" s="161"/>
      <c r="D781" s="161"/>
      <c r="E781" s="161"/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</row>
    <row r="782" spans="1:26" ht="12.75" customHeight="1">
      <c r="A782" s="161"/>
      <c r="B782" s="161"/>
      <c r="C782" s="161"/>
      <c r="D782" s="161"/>
      <c r="E782" s="161"/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</row>
    <row r="783" spans="1:26" ht="12.75" customHeight="1">
      <c r="A783" s="161"/>
      <c r="B783" s="161"/>
      <c r="C783" s="161"/>
      <c r="D783" s="161"/>
      <c r="E783" s="161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</row>
    <row r="784" spans="1:26" ht="12.75" customHeight="1">
      <c r="A784" s="161"/>
      <c r="B784" s="161"/>
      <c r="C784" s="161"/>
      <c r="D784" s="161"/>
      <c r="E784" s="161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</row>
    <row r="785" spans="1:26" ht="12.75" customHeight="1">
      <c r="A785" s="161"/>
      <c r="B785" s="161"/>
      <c r="C785" s="161"/>
      <c r="D785" s="161"/>
      <c r="E785" s="161"/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</row>
    <row r="786" spans="1:26" ht="12.75" customHeight="1">
      <c r="A786" s="161"/>
      <c r="B786" s="161"/>
      <c r="C786" s="161"/>
      <c r="D786" s="161"/>
      <c r="E786" s="161"/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</row>
    <row r="787" spans="1:26" ht="12.75" customHeight="1">
      <c r="A787" s="161"/>
      <c r="B787" s="161"/>
      <c r="C787" s="161"/>
      <c r="D787" s="161"/>
      <c r="E787" s="161"/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</row>
    <row r="788" spans="1:26" ht="12.75" customHeight="1">
      <c r="A788" s="161"/>
      <c r="B788" s="161"/>
      <c r="C788" s="161"/>
      <c r="D788" s="161"/>
      <c r="E788" s="161"/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</row>
    <row r="789" spans="1:26" ht="12.75" customHeight="1">
      <c r="A789" s="161"/>
      <c r="B789" s="161"/>
      <c r="C789" s="161"/>
      <c r="D789" s="161"/>
      <c r="E789" s="161"/>
      <c r="F789" s="161"/>
      <c r="G789" s="161"/>
      <c r="H789" s="161"/>
      <c r="I789" s="161"/>
      <c r="J789" s="161"/>
      <c r="K789" s="161"/>
      <c r="L789" s="161"/>
      <c r="M789" s="161"/>
      <c r="N789" s="161"/>
      <c r="O789" s="161"/>
      <c r="P789" s="161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</row>
    <row r="790" spans="1:26" ht="12.75" customHeight="1">
      <c r="A790" s="161"/>
      <c r="B790" s="161"/>
      <c r="C790" s="161"/>
      <c r="D790" s="161"/>
      <c r="E790" s="161"/>
      <c r="F790" s="161"/>
      <c r="G790" s="161"/>
      <c r="H790" s="161"/>
      <c r="I790" s="161"/>
      <c r="J790" s="161"/>
      <c r="K790" s="161"/>
      <c r="L790" s="161"/>
      <c r="M790" s="161"/>
      <c r="N790" s="161"/>
      <c r="O790" s="161"/>
      <c r="P790" s="161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</row>
    <row r="791" spans="1:26" ht="12.75" customHeight="1">
      <c r="A791" s="161"/>
      <c r="B791" s="161"/>
      <c r="C791" s="161"/>
      <c r="D791" s="161"/>
      <c r="E791" s="161"/>
      <c r="F791" s="161"/>
      <c r="G791" s="161"/>
      <c r="H791" s="161"/>
      <c r="I791" s="161"/>
      <c r="J791" s="161"/>
      <c r="K791" s="161"/>
      <c r="L791" s="161"/>
      <c r="M791" s="161"/>
      <c r="N791" s="161"/>
      <c r="O791" s="161"/>
      <c r="P791" s="161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</row>
    <row r="792" spans="1:26" ht="12.75" customHeight="1">
      <c r="A792" s="161"/>
      <c r="B792" s="161"/>
      <c r="C792" s="161"/>
      <c r="D792" s="161"/>
      <c r="E792" s="161"/>
      <c r="F792" s="161"/>
      <c r="G792" s="161"/>
      <c r="H792" s="161"/>
      <c r="I792" s="161"/>
      <c r="J792" s="161"/>
      <c r="K792" s="161"/>
      <c r="L792" s="161"/>
      <c r="M792" s="161"/>
      <c r="N792" s="161"/>
      <c r="O792" s="161"/>
      <c r="P792" s="161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</row>
    <row r="793" spans="1:26" ht="12.75" customHeight="1">
      <c r="A793" s="161"/>
      <c r="B793" s="161"/>
      <c r="C793" s="161"/>
      <c r="D793" s="161"/>
      <c r="E793" s="161"/>
      <c r="F793" s="161"/>
      <c r="G793" s="161"/>
      <c r="H793" s="161"/>
      <c r="I793" s="161"/>
      <c r="J793" s="161"/>
      <c r="K793" s="161"/>
      <c r="L793" s="161"/>
      <c r="M793" s="161"/>
      <c r="N793" s="161"/>
      <c r="O793" s="161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</row>
    <row r="794" spans="1:26" ht="12.75" customHeight="1">
      <c r="A794" s="161"/>
      <c r="B794" s="161"/>
      <c r="C794" s="161"/>
      <c r="D794" s="161"/>
      <c r="E794" s="161"/>
      <c r="F794" s="161"/>
      <c r="G794" s="161"/>
      <c r="H794" s="161"/>
      <c r="I794" s="161"/>
      <c r="J794" s="161"/>
      <c r="K794" s="161"/>
      <c r="L794" s="161"/>
      <c r="M794" s="161"/>
      <c r="N794" s="161"/>
      <c r="O794" s="161"/>
      <c r="P794" s="161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</row>
    <row r="795" spans="1:26" ht="12.75" customHeight="1">
      <c r="A795" s="161"/>
      <c r="B795" s="161"/>
      <c r="C795" s="161"/>
      <c r="D795" s="161"/>
      <c r="E795" s="161"/>
      <c r="F795" s="161"/>
      <c r="G795" s="161"/>
      <c r="H795" s="161"/>
      <c r="I795" s="161"/>
      <c r="J795" s="161"/>
      <c r="K795" s="161"/>
      <c r="L795" s="161"/>
      <c r="M795" s="161"/>
      <c r="N795" s="161"/>
      <c r="O795" s="161"/>
      <c r="P795" s="161"/>
      <c r="Q795" s="161"/>
      <c r="R795" s="161"/>
      <c r="S795" s="161"/>
      <c r="T795" s="161"/>
      <c r="U795" s="161"/>
      <c r="V795" s="161"/>
      <c r="W795" s="161"/>
      <c r="X795" s="161"/>
      <c r="Y795" s="161"/>
      <c r="Z795" s="161"/>
    </row>
    <row r="796" spans="1:26" ht="12.75" customHeight="1">
      <c r="A796" s="161"/>
      <c r="B796" s="161"/>
      <c r="C796" s="161"/>
      <c r="D796" s="161"/>
      <c r="E796" s="161"/>
      <c r="F796" s="161"/>
      <c r="G796" s="161"/>
      <c r="H796" s="161"/>
      <c r="I796" s="161"/>
      <c r="J796" s="161"/>
      <c r="K796" s="161"/>
      <c r="L796" s="161"/>
      <c r="M796" s="161"/>
      <c r="N796" s="161"/>
      <c r="O796" s="161"/>
      <c r="P796" s="161"/>
      <c r="Q796" s="161"/>
      <c r="R796" s="161"/>
      <c r="S796" s="161"/>
      <c r="T796" s="161"/>
      <c r="U796" s="161"/>
      <c r="V796" s="161"/>
      <c r="W796" s="161"/>
      <c r="X796" s="161"/>
      <c r="Y796" s="161"/>
      <c r="Z796" s="161"/>
    </row>
    <row r="797" spans="1:26" ht="12.75" customHeight="1">
      <c r="A797" s="161"/>
      <c r="B797" s="161"/>
      <c r="C797" s="161"/>
      <c r="D797" s="161"/>
      <c r="E797" s="161"/>
      <c r="F797" s="161"/>
      <c r="G797" s="161"/>
      <c r="H797" s="161"/>
      <c r="I797" s="161"/>
      <c r="J797" s="161"/>
      <c r="K797" s="161"/>
      <c r="L797" s="161"/>
      <c r="M797" s="161"/>
      <c r="N797" s="161"/>
      <c r="O797" s="161"/>
      <c r="P797" s="161"/>
      <c r="Q797" s="161"/>
      <c r="R797" s="161"/>
      <c r="S797" s="161"/>
      <c r="T797" s="161"/>
      <c r="U797" s="161"/>
      <c r="V797" s="161"/>
      <c r="W797" s="161"/>
      <c r="X797" s="161"/>
      <c r="Y797" s="161"/>
      <c r="Z797" s="161"/>
    </row>
    <row r="798" spans="1:26" ht="12.75" customHeight="1">
      <c r="A798" s="161"/>
      <c r="B798" s="161"/>
      <c r="C798" s="161"/>
      <c r="D798" s="161"/>
      <c r="E798" s="161"/>
      <c r="F798" s="161"/>
      <c r="G798" s="161"/>
      <c r="H798" s="161"/>
      <c r="I798" s="161"/>
      <c r="J798" s="161"/>
      <c r="K798" s="161"/>
      <c r="L798" s="161"/>
      <c r="M798" s="161"/>
      <c r="N798" s="161"/>
      <c r="O798" s="161"/>
      <c r="P798" s="161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</row>
    <row r="799" spans="1:26" ht="12.75" customHeight="1">
      <c r="A799" s="161"/>
      <c r="B799" s="161"/>
      <c r="C799" s="161"/>
      <c r="D799" s="161"/>
      <c r="E799" s="161"/>
      <c r="F799" s="161"/>
      <c r="G799" s="161"/>
      <c r="H799" s="161"/>
      <c r="I799" s="161"/>
      <c r="J799" s="161"/>
      <c r="K799" s="161"/>
      <c r="L799" s="161"/>
      <c r="M799" s="161"/>
      <c r="N799" s="161"/>
      <c r="O799" s="161"/>
      <c r="P799" s="161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</row>
    <row r="800" spans="1:26" ht="12.75" customHeight="1">
      <c r="A800" s="161"/>
      <c r="B800" s="161"/>
      <c r="C800" s="161"/>
      <c r="D800" s="161"/>
      <c r="E800" s="161"/>
      <c r="F800" s="161"/>
      <c r="G800" s="161"/>
      <c r="H800" s="161"/>
      <c r="I800" s="161"/>
      <c r="J800" s="161"/>
      <c r="K800" s="161"/>
      <c r="L800" s="161"/>
      <c r="M800" s="161"/>
      <c r="N800" s="161"/>
      <c r="O800" s="161"/>
      <c r="P800" s="161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</row>
    <row r="801" spans="1:26" ht="12.75" customHeight="1">
      <c r="A801" s="161"/>
      <c r="B801" s="161"/>
      <c r="C801" s="161"/>
      <c r="D801" s="161"/>
      <c r="E801" s="161"/>
      <c r="F801" s="161"/>
      <c r="G801" s="161"/>
      <c r="H801" s="161"/>
      <c r="I801" s="161"/>
      <c r="J801" s="161"/>
      <c r="K801" s="161"/>
      <c r="L801" s="161"/>
      <c r="M801" s="161"/>
      <c r="N801" s="161"/>
      <c r="O801" s="161"/>
      <c r="P801" s="161"/>
      <c r="Q801" s="161"/>
      <c r="R801" s="161"/>
      <c r="S801" s="161"/>
      <c r="T801" s="161"/>
      <c r="U801" s="161"/>
      <c r="V801" s="161"/>
      <c r="W801" s="161"/>
      <c r="X801" s="161"/>
      <c r="Y801" s="161"/>
      <c r="Z801" s="161"/>
    </row>
    <row r="802" spans="1:26" ht="12.75" customHeight="1">
      <c r="A802" s="161"/>
      <c r="B802" s="161"/>
      <c r="C802" s="161"/>
      <c r="D802" s="161"/>
      <c r="E802" s="161"/>
      <c r="F802" s="161"/>
      <c r="G802" s="161"/>
      <c r="H802" s="161"/>
      <c r="I802" s="161"/>
      <c r="J802" s="161"/>
      <c r="K802" s="161"/>
      <c r="L802" s="161"/>
      <c r="M802" s="161"/>
      <c r="N802" s="161"/>
      <c r="O802" s="161"/>
      <c r="P802" s="161"/>
      <c r="Q802" s="161"/>
      <c r="R802" s="161"/>
      <c r="S802" s="161"/>
      <c r="T802" s="161"/>
      <c r="U802" s="161"/>
      <c r="V802" s="161"/>
      <c r="W802" s="161"/>
      <c r="X802" s="161"/>
      <c r="Y802" s="161"/>
      <c r="Z802" s="161"/>
    </row>
    <row r="803" spans="1:26" ht="12.75" customHeight="1">
      <c r="A803" s="161"/>
      <c r="B803" s="161"/>
      <c r="C803" s="161"/>
      <c r="D803" s="161"/>
      <c r="E803" s="161"/>
      <c r="F803" s="161"/>
      <c r="G803" s="161"/>
      <c r="H803" s="161"/>
      <c r="I803" s="161"/>
      <c r="J803" s="161"/>
      <c r="K803" s="161"/>
      <c r="L803" s="161"/>
      <c r="M803" s="161"/>
      <c r="N803" s="161"/>
      <c r="O803" s="161"/>
      <c r="P803" s="161"/>
      <c r="Q803" s="161"/>
      <c r="R803" s="161"/>
      <c r="S803" s="161"/>
      <c r="T803" s="161"/>
      <c r="U803" s="161"/>
      <c r="V803" s="161"/>
      <c r="W803" s="161"/>
      <c r="X803" s="161"/>
      <c r="Y803" s="161"/>
      <c r="Z803" s="161"/>
    </row>
    <row r="804" spans="1:26" ht="12.75" customHeight="1">
      <c r="A804" s="161"/>
      <c r="B804" s="161"/>
      <c r="C804" s="161"/>
      <c r="D804" s="161"/>
      <c r="E804" s="161"/>
      <c r="F804" s="161"/>
      <c r="G804" s="161"/>
      <c r="H804" s="161"/>
      <c r="I804" s="161"/>
      <c r="J804" s="161"/>
      <c r="K804" s="161"/>
      <c r="L804" s="161"/>
      <c r="M804" s="161"/>
      <c r="N804" s="161"/>
      <c r="O804" s="161"/>
      <c r="P804" s="161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</row>
    <row r="805" spans="1:26" ht="12.75" customHeight="1">
      <c r="A805" s="161"/>
      <c r="B805" s="161"/>
      <c r="C805" s="161"/>
      <c r="D805" s="161"/>
      <c r="E805" s="161"/>
      <c r="F805" s="161"/>
      <c r="G805" s="161"/>
      <c r="H805" s="161"/>
      <c r="I805" s="161"/>
      <c r="J805" s="161"/>
      <c r="K805" s="161"/>
      <c r="L805" s="161"/>
      <c r="M805" s="161"/>
      <c r="N805" s="161"/>
      <c r="O805" s="161"/>
      <c r="P805" s="161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</row>
    <row r="806" spans="1:26" ht="12.75" customHeight="1">
      <c r="A806" s="161"/>
      <c r="B806" s="161"/>
      <c r="C806" s="161"/>
      <c r="D806" s="161"/>
      <c r="E806" s="161"/>
      <c r="F806" s="161"/>
      <c r="G806" s="161"/>
      <c r="H806" s="161"/>
      <c r="I806" s="161"/>
      <c r="J806" s="161"/>
      <c r="K806" s="161"/>
      <c r="L806" s="161"/>
      <c r="M806" s="161"/>
      <c r="N806" s="161"/>
      <c r="O806" s="161"/>
      <c r="P806" s="161"/>
      <c r="Q806" s="161"/>
      <c r="R806" s="161"/>
      <c r="S806" s="161"/>
      <c r="T806" s="161"/>
      <c r="U806" s="161"/>
      <c r="V806" s="161"/>
      <c r="W806" s="161"/>
      <c r="X806" s="161"/>
      <c r="Y806" s="161"/>
      <c r="Z806" s="161"/>
    </row>
    <row r="807" spans="1:26" ht="12.75" customHeight="1">
      <c r="A807" s="161"/>
      <c r="B807" s="161"/>
      <c r="C807" s="161"/>
      <c r="D807" s="161"/>
      <c r="E807" s="161"/>
      <c r="F807" s="161"/>
      <c r="G807" s="161"/>
      <c r="H807" s="161"/>
      <c r="I807" s="161"/>
      <c r="J807" s="161"/>
      <c r="K807" s="161"/>
      <c r="L807" s="161"/>
      <c r="M807" s="161"/>
      <c r="N807" s="161"/>
      <c r="O807" s="161"/>
      <c r="P807" s="161"/>
      <c r="Q807" s="161"/>
      <c r="R807" s="161"/>
      <c r="S807" s="161"/>
      <c r="T807" s="161"/>
      <c r="U807" s="161"/>
      <c r="V807" s="161"/>
      <c r="W807" s="161"/>
      <c r="X807" s="161"/>
      <c r="Y807" s="161"/>
      <c r="Z807" s="161"/>
    </row>
    <row r="808" spans="1:26" ht="12.75" customHeight="1">
      <c r="A808" s="161"/>
      <c r="B808" s="161"/>
      <c r="C808" s="161"/>
      <c r="D808" s="161"/>
      <c r="E808" s="161"/>
      <c r="F808" s="161"/>
      <c r="G808" s="161"/>
      <c r="H808" s="161"/>
      <c r="I808" s="161"/>
      <c r="J808" s="161"/>
      <c r="K808" s="161"/>
      <c r="L808" s="161"/>
      <c r="M808" s="161"/>
      <c r="N808" s="161"/>
      <c r="O808" s="161"/>
      <c r="P808" s="161"/>
      <c r="Q808" s="161"/>
      <c r="R808" s="161"/>
      <c r="S808" s="161"/>
      <c r="T808" s="161"/>
      <c r="U808" s="161"/>
      <c r="V808" s="161"/>
      <c r="W808" s="161"/>
      <c r="X808" s="161"/>
      <c r="Y808" s="161"/>
      <c r="Z808" s="161"/>
    </row>
    <row r="809" spans="1:26" ht="12.75" customHeight="1">
      <c r="A809" s="161"/>
      <c r="B809" s="161"/>
      <c r="C809" s="161"/>
      <c r="D809" s="161"/>
      <c r="E809" s="161"/>
      <c r="F809" s="161"/>
      <c r="G809" s="161"/>
      <c r="H809" s="161"/>
      <c r="I809" s="161"/>
      <c r="J809" s="161"/>
      <c r="K809" s="161"/>
      <c r="L809" s="161"/>
      <c r="M809" s="161"/>
      <c r="N809" s="161"/>
      <c r="O809" s="161"/>
      <c r="P809" s="161"/>
      <c r="Q809" s="161"/>
      <c r="R809" s="161"/>
      <c r="S809" s="161"/>
      <c r="T809" s="161"/>
      <c r="U809" s="161"/>
      <c r="V809" s="161"/>
      <c r="W809" s="161"/>
      <c r="X809" s="161"/>
      <c r="Y809" s="161"/>
      <c r="Z809" s="161"/>
    </row>
    <row r="810" spans="1:26" ht="12.75" customHeight="1">
      <c r="A810" s="161"/>
      <c r="B810" s="161"/>
      <c r="C810" s="161"/>
      <c r="D810" s="161"/>
      <c r="E810" s="161"/>
      <c r="F810" s="161"/>
      <c r="G810" s="161"/>
      <c r="H810" s="161"/>
      <c r="I810" s="161"/>
      <c r="J810" s="161"/>
      <c r="K810" s="161"/>
      <c r="L810" s="161"/>
      <c r="M810" s="161"/>
      <c r="N810" s="161"/>
      <c r="O810" s="161"/>
      <c r="P810" s="161"/>
      <c r="Q810" s="161"/>
      <c r="R810" s="161"/>
      <c r="S810" s="161"/>
      <c r="T810" s="161"/>
      <c r="U810" s="161"/>
      <c r="V810" s="161"/>
      <c r="W810" s="161"/>
      <c r="X810" s="161"/>
      <c r="Y810" s="161"/>
      <c r="Z810" s="161"/>
    </row>
    <row r="811" spans="1:26" ht="12.75" customHeight="1">
      <c r="A811" s="161"/>
      <c r="B811" s="161"/>
      <c r="C811" s="161"/>
      <c r="D811" s="161"/>
      <c r="E811" s="161"/>
      <c r="F811" s="161"/>
      <c r="G811" s="161"/>
      <c r="H811" s="161"/>
      <c r="I811" s="161"/>
      <c r="J811" s="161"/>
      <c r="K811" s="161"/>
      <c r="L811" s="161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</row>
    <row r="812" spans="1:26" ht="12.75" customHeight="1">
      <c r="A812" s="161"/>
      <c r="B812" s="161"/>
      <c r="C812" s="161"/>
      <c r="D812" s="161"/>
      <c r="E812" s="161"/>
      <c r="F812" s="161"/>
      <c r="G812" s="161"/>
      <c r="H812" s="161"/>
      <c r="I812" s="161"/>
      <c r="J812" s="161"/>
      <c r="K812" s="161"/>
      <c r="L812" s="161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</row>
    <row r="813" spans="1:26" ht="12.75" customHeight="1">
      <c r="A813" s="161"/>
      <c r="B813" s="161"/>
      <c r="C813" s="161"/>
      <c r="D813" s="161"/>
      <c r="E813" s="161"/>
      <c r="F813" s="161"/>
      <c r="G813" s="161"/>
      <c r="H813" s="161"/>
      <c r="I813" s="161"/>
      <c r="J813" s="161"/>
      <c r="K813" s="161"/>
      <c r="L813" s="161"/>
      <c r="M813" s="161"/>
      <c r="N813" s="161"/>
      <c r="O813" s="161"/>
      <c r="P813" s="161"/>
      <c r="Q813" s="161"/>
      <c r="R813" s="161"/>
      <c r="S813" s="161"/>
      <c r="T813" s="161"/>
      <c r="U813" s="161"/>
      <c r="V813" s="161"/>
      <c r="W813" s="161"/>
      <c r="X813" s="161"/>
      <c r="Y813" s="161"/>
      <c r="Z813" s="161"/>
    </row>
    <row r="814" spans="1:26" ht="12.75" customHeight="1">
      <c r="A814" s="161"/>
      <c r="B814" s="161"/>
      <c r="C814" s="161"/>
      <c r="D814" s="161"/>
      <c r="E814" s="161"/>
      <c r="F814" s="161"/>
      <c r="G814" s="161"/>
      <c r="H814" s="161"/>
      <c r="I814" s="161"/>
      <c r="J814" s="161"/>
      <c r="K814" s="161"/>
      <c r="L814" s="161"/>
      <c r="M814" s="161"/>
      <c r="N814" s="161"/>
      <c r="O814" s="161"/>
      <c r="P814" s="161"/>
      <c r="Q814" s="161"/>
      <c r="R814" s="161"/>
      <c r="S814" s="161"/>
      <c r="T814" s="161"/>
      <c r="U814" s="161"/>
      <c r="V814" s="161"/>
      <c r="W814" s="161"/>
      <c r="X814" s="161"/>
      <c r="Y814" s="161"/>
      <c r="Z814" s="161"/>
    </row>
    <row r="815" spans="1:26" ht="12.75" customHeight="1">
      <c r="A815" s="161"/>
      <c r="B815" s="161"/>
      <c r="C815" s="161"/>
      <c r="D815" s="161"/>
      <c r="E815" s="161"/>
      <c r="F815" s="161"/>
      <c r="G815" s="161"/>
      <c r="H815" s="161"/>
      <c r="I815" s="161"/>
      <c r="J815" s="161"/>
      <c r="K815" s="161"/>
      <c r="L815" s="161"/>
      <c r="M815" s="161"/>
      <c r="N815" s="161"/>
      <c r="O815" s="161"/>
      <c r="P815" s="161"/>
      <c r="Q815" s="161"/>
      <c r="R815" s="161"/>
      <c r="S815" s="161"/>
      <c r="T815" s="161"/>
      <c r="U815" s="161"/>
      <c r="V815" s="161"/>
      <c r="W815" s="161"/>
      <c r="X815" s="161"/>
      <c r="Y815" s="161"/>
      <c r="Z815" s="161"/>
    </row>
    <row r="816" spans="1:26" ht="12.75" customHeight="1">
      <c r="A816" s="161"/>
      <c r="B816" s="161"/>
      <c r="C816" s="161"/>
      <c r="D816" s="161"/>
      <c r="E816" s="161"/>
      <c r="F816" s="161"/>
      <c r="G816" s="161"/>
      <c r="H816" s="161"/>
      <c r="I816" s="161"/>
      <c r="J816" s="161"/>
      <c r="K816" s="161"/>
      <c r="L816" s="161"/>
      <c r="M816" s="161"/>
      <c r="N816" s="161"/>
      <c r="O816" s="161"/>
      <c r="P816" s="161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</row>
    <row r="817" spans="1:26" ht="12.75" customHeight="1">
      <c r="A817" s="161"/>
      <c r="B817" s="161"/>
      <c r="C817" s="161"/>
      <c r="D817" s="161"/>
      <c r="E817" s="161"/>
      <c r="F817" s="161"/>
      <c r="G817" s="161"/>
      <c r="H817" s="161"/>
      <c r="I817" s="161"/>
      <c r="J817" s="161"/>
      <c r="K817" s="161"/>
      <c r="L817" s="161"/>
      <c r="M817" s="161"/>
      <c r="N817" s="161"/>
      <c r="O817" s="161"/>
      <c r="P817" s="161"/>
      <c r="Q817" s="161"/>
      <c r="R817" s="161"/>
      <c r="S817" s="161"/>
      <c r="T817" s="161"/>
      <c r="U817" s="161"/>
      <c r="V817" s="161"/>
      <c r="W817" s="161"/>
      <c r="X817" s="161"/>
      <c r="Y817" s="161"/>
      <c r="Z817" s="161"/>
    </row>
    <row r="818" spans="1:26" ht="12.75" customHeight="1">
      <c r="A818" s="161"/>
      <c r="B818" s="161"/>
      <c r="C818" s="161"/>
      <c r="D818" s="161"/>
      <c r="E818" s="161"/>
      <c r="F818" s="161"/>
      <c r="G818" s="161"/>
      <c r="H818" s="161"/>
      <c r="I818" s="161"/>
      <c r="J818" s="161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</row>
    <row r="819" spans="1:26" ht="12.75" customHeight="1">
      <c r="A819" s="161"/>
      <c r="B819" s="161"/>
      <c r="C819" s="161"/>
      <c r="D819" s="161"/>
      <c r="E819" s="161"/>
      <c r="F819" s="161"/>
      <c r="G819" s="161"/>
      <c r="H819" s="161"/>
      <c r="I819" s="161"/>
      <c r="J819" s="161"/>
      <c r="K819" s="161"/>
      <c r="L819" s="161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</row>
    <row r="820" spans="1:26" ht="12.75" customHeight="1">
      <c r="A820" s="161"/>
      <c r="B820" s="161"/>
      <c r="C820" s="161"/>
      <c r="D820" s="161"/>
      <c r="E820" s="161"/>
      <c r="F820" s="161"/>
      <c r="G820" s="161"/>
      <c r="H820" s="161"/>
      <c r="I820" s="161"/>
      <c r="J820" s="161"/>
      <c r="K820" s="161"/>
      <c r="L820" s="161"/>
      <c r="M820" s="161"/>
      <c r="N820" s="161"/>
      <c r="O820" s="161"/>
      <c r="P820" s="161"/>
      <c r="Q820" s="161"/>
      <c r="R820" s="161"/>
      <c r="S820" s="161"/>
      <c r="T820" s="161"/>
      <c r="U820" s="161"/>
      <c r="V820" s="161"/>
      <c r="W820" s="161"/>
      <c r="X820" s="161"/>
      <c r="Y820" s="161"/>
      <c r="Z820" s="161"/>
    </row>
    <row r="821" spans="1:26" ht="12.75" customHeight="1">
      <c r="A821" s="161"/>
      <c r="B821" s="161"/>
      <c r="C821" s="161"/>
      <c r="D821" s="161"/>
      <c r="E821" s="161"/>
      <c r="F821" s="161"/>
      <c r="G821" s="161"/>
      <c r="H821" s="161"/>
      <c r="I821" s="161"/>
      <c r="J821" s="161"/>
      <c r="K821" s="161"/>
      <c r="L821" s="161"/>
      <c r="M821" s="161"/>
      <c r="N821" s="161"/>
      <c r="O821" s="161"/>
      <c r="P821" s="161"/>
      <c r="Q821" s="161"/>
      <c r="R821" s="161"/>
      <c r="S821" s="161"/>
      <c r="T821" s="161"/>
      <c r="U821" s="161"/>
      <c r="V821" s="161"/>
      <c r="W821" s="161"/>
      <c r="X821" s="161"/>
      <c r="Y821" s="161"/>
      <c r="Z821" s="161"/>
    </row>
    <row r="822" spans="1:26" ht="12.75" customHeight="1">
      <c r="A822" s="161"/>
      <c r="B822" s="161"/>
      <c r="C822" s="161"/>
      <c r="D822" s="161"/>
      <c r="E822" s="161"/>
      <c r="F822" s="161"/>
      <c r="G822" s="161"/>
      <c r="H822" s="161"/>
      <c r="I822" s="161"/>
      <c r="J822" s="161"/>
      <c r="K822" s="161"/>
      <c r="L822" s="161"/>
      <c r="M822" s="161"/>
      <c r="N822" s="161"/>
      <c r="O822" s="161"/>
      <c r="P822" s="161"/>
      <c r="Q822" s="161"/>
      <c r="R822" s="161"/>
      <c r="S822" s="161"/>
      <c r="T822" s="161"/>
      <c r="U822" s="161"/>
      <c r="V822" s="161"/>
      <c r="W822" s="161"/>
      <c r="X822" s="161"/>
      <c r="Y822" s="161"/>
      <c r="Z822" s="161"/>
    </row>
    <row r="823" spans="1:26" ht="12.75" customHeight="1">
      <c r="A823" s="161"/>
      <c r="B823" s="161"/>
      <c r="C823" s="161"/>
      <c r="D823" s="161"/>
      <c r="E823" s="161"/>
      <c r="F823" s="161"/>
      <c r="G823" s="161"/>
      <c r="H823" s="161"/>
      <c r="I823" s="161"/>
      <c r="J823" s="161"/>
      <c r="K823" s="161"/>
      <c r="L823" s="161"/>
      <c r="M823" s="161"/>
      <c r="N823" s="161"/>
      <c r="O823" s="161"/>
      <c r="P823" s="161"/>
      <c r="Q823" s="161"/>
      <c r="R823" s="161"/>
      <c r="S823" s="161"/>
      <c r="T823" s="161"/>
      <c r="U823" s="161"/>
      <c r="V823" s="161"/>
      <c r="W823" s="161"/>
      <c r="X823" s="161"/>
      <c r="Y823" s="161"/>
      <c r="Z823" s="161"/>
    </row>
    <row r="824" spans="1:26" ht="12.75" customHeight="1">
      <c r="A824" s="161"/>
      <c r="B824" s="161"/>
      <c r="C824" s="161"/>
      <c r="D824" s="161"/>
      <c r="E824" s="161"/>
      <c r="F824" s="161"/>
      <c r="G824" s="161"/>
      <c r="H824" s="161"/>
      <c r="I824" s="161"/>
      <c r="J824" s="161"/>
      <c r="K824" s="161"/>
      <c r="L824" s="161"/>
      <c r="M824" s="161"/>
      <c r="N824" s="161"/>
      <c r="O824" s="161"/>
      <c r="P824" s="161"/>
      <c r="Q824" s="161"/>
      <c r="R824" s="161"/>
      <c r="S824" s="161"/>
      <c r="T824" s="161"/>
      <c r="U824" s="161"/>
      <c r="V824" s="161"/>
      <c r="W824" s="161"/>
      <c r="X824" s="161"/>
      <c r="Y824" s="161"/>
      <c r="Z824" s="161"/>
    </row>
    <row r="825" spans="1:26" ht="12.75" customHeight="1">
      <c r="A825" s="161"/>
      <c r="B825" s="161"/>
      <c r="C825" s="161"/>
      <c r="D825" s="161"/>
      <c r="E825" s="161"/>
      <c r="F825" s="161"/>
      <c r="G825" s="161"/>
      <c r="H825" s="161"/>
      <c r="I825" s="161"/>
      <c r="J825" s="161"/>
      <c r="K825" s="161"/>
      <c r="L825" s="161"/>
      <c r="M825" s="161"/>
      <c r="N825" s="161"/>
      <c r="O825" s="161"/>
      <c r="P825" s="161"/>
      <c r="Q825" s="161"/>
      <c r="R825" s="161"/>
      <c r="S825" s="161"/>
      <c r="T825" s="161"/>
      <c r="U825" s="161"/>
      <c r="V825" s="161"/>
      <c r="W825" s="161"/>
      <c r="X825" s="161"/>
      <c r="Y825" s="161"/>
      <c r="Z825" s="161"/>
    </row>
    <row r="826" spans="1:26" ht="12.75" customHeight="1">
      <c r="A826" s="161"/>
      <c r="B826" s="161"/>
      <c r="C826" s="161"/>
      <c r="D826" s="161"/>
      <c r="E826" s="161"/>
      <c r="F826" s="161"/>
      <c r="G826" s="161"/>
      <c r="H826" s="161"/>
      <c r="I826" s="161"/>
      <c r="J826" s="161"/>
      <c r="K826" s="161"/>
      <c r="L826" s="161"/>
      <c r="M826" s="161"/>
      <c r="N826" s="161"/>
      <c r="O826" s="161"/>
      <c r="P826" s="161"/>
      <c r="Q826" s="161"/>
      <c r="R826" s="161"/>
      <c r="S826" s="161"/>
      <c r="T826" s="161"/>
      <c r="U826" s="161"/>
      <c r="V826" s="161"/>
      <c r="W826" s="161"/>
      <c r="X826" s="161"/>
      <c r="Y826" s="161"/>
      <c r="Z826" s="161"/>
    </row>
    <row r="827" spans="1:26" ht="12.75" customHeight="1">
      <c r="A827" s="161"/>
      <c r="B827" s="161"/>
      <c r="C827" s="161"/>
      <c r="D827" s="161"/>
      <c r="E827" s="161"/>
      <c r="F827" s="161"/>
      <c r="G827" s="161"/>
      <c r="H827" s="161"/>
      <c r="I827" s="161"/>
      <c r="J827" s="161"/>
      <c r="K827" s="161"/>
      <c r="L827" s="161"/>
      <c r="M827" s="161"/>
      <c r="N827" s="161"/>
      <c r="O827" s="161"/>
      <c r="P827" s="161"/>
      <c r="Q827" s="161"/>
      <c r="R827" s="161"/>
      <c r="S827" s="161"/>
      <c r="T827" s="161"/>
      <c r="U827" s="161"/>
      <c r="V827" s="161"/>
      <c r="W827" s="161"/>
      <c r="X827" s="161"/>
      <c r="Y827" s="161"/>
      <c r="Z827" s="161"/>
    </row>
    <row r="828" spans="1:26" ht="12.75" customHeight="1">
      <c r="A828" s="161"/>
      <c r="B828" s="161"/>
      <c r="C828" s="161"/>
      <c r="D828" s="161"/>
      <c r="E828" s="161"/>
      <c r="F828" s="161"/>
      <c r="G828" s="161"/>
      <c r="H828" s="161"/>
      <c r="I828" s="161"/>
      <c r="J828" s="161"/>
      <c r="K828" s="161"/>
      <c r="L828" s="161"/>
      <c r="M828" s="161"/>
      <c r="N828" s="161"/>
      <c r="O828" s="161"/>
      <c r="P828" s="161"/>
      <c r="Q828" s="161"/>
      <c r="R828" s="161"/>
      <c r="S828" s="161"/>
      <c r="T828" s="161"/>
      <c r="U828" s="161"/>
      <c r="V828" s="161"/>
      <c r="W828" s="161"/>
      <c r="X828" s="161"/>
      <c r="Y828" s="161"/>
      <c r="Z828" s="161"/>
    </row>
    <row r="829" spans="1:26" ht="12.75" customHeight="1">
      <c r="A829" s="161"/>
      <c r="B829" s="161"/>
      <c r="C829" s="161"/>
      <c r="D829" s="161"/>
      <c r="E829" s="161"/>
      <c r="F829" s="161"/>
      <c r="G829" s="161"/>
      <c r="H829" s="161"/>
      <c r="I829" s="161"/>
      <c r="J829" s="161"/>
      <c r="K829" s="161"/>
      <c r="L829" s="161"/>
      <c r="M829" s="161"/>
      <c r="N829" s="161"/>
      <c r="O829" s="161"/>
      <c r="P829" s="161"/>
      <c r="Q829" s="161"/>
      <c r="R829" s="161"/>
      <c r="S829" s="161"/>
      <c r="T829" s="161"/>
      <c r="U829" s="161"/>
      <c r="V829" s="161"/>
      <c r="W829" s="161"/>
      <c r="X829" s="161"/>
      <c r="Y829" s="161"/>
      <c r="Z829" s="161"/>
    </row>
    <row r="830" spans="1:26" ht="12.75" customHeight="1">
      <c r="A830" s="161"/>
      <c r="B830" s="161"/>
      <c r="C830" s="161"/>
      <c r="D830" s="161"/>
      <c r="E830" s="161"/>
      <c r="F830" s="161"/>
      <c r="G830" s="161"/>
      <c r="H830" s="161"/>
      <c r="I830" s="161"/>
      <c r="J830" s="161"/>
      <c r="K830" s="161"/>
      <c r="L830" s="161"/>
      <c r="M830" s="161"/>
      <c r="N830" s="161"/>
      <c r="O830" s="161"/>
      <c r="P830" s="161"/>
      <c r="Q830" s="161"/>
      <c r="R830" s="161"/>
      <c r="S830" s="161"/>
      <c r="T830" s="161"/>
      <c r="U830" s="161"/>
      <c r="V830" s="161"/>
      <c r="W830" s="161"/>
      <c r="X830" s="161"/>
      <c r="Y830" s="161"/>
      <c r="Z830" s="161"/>
    </row>
    <row r="831" spans="1:26" ht="12.75" customHeight="1">
      <c r="A831" s="161"/>
      <c r="B831" s="161"/>
      <c r="C831" s="161"/>
      <c r="D831" s="161"/>
      <c r="E831" s="161"/>
      <c r="F831" s="161"/>
      <c r="G831" s="161"/>
      <c r="H831" s="161"/>
      <c r="I831" s="161"/>
      <c r="J831" s="161"/>
      <c r="K831" s="161"/>
      <c r="L831" s="161"/>
      <c r="M831" s="161"/>
      <c r="N831" s="161"/>
      <c r="O831" s="161"/>
      <c r="P831" s="161"/>
      <c r="Q831" s="161"/>
      <c r="R831" s="161"/>
      <c r="S831" s="161"/>
      <c r="T831" s="161"/>
      <c r="U831" s="161"/>
      <c r="V831" s="161"/>
      <c r="W831" s="161"/>
      <c r="X831" s="161"/>
      <c r="Y831" s="161"/>
      <c r="Z831" s="161"/>
    </row>
    <row r="832" spans="1:26" ht="12.75" customHeight="1">
      <c r="A832" s="161"/>
      <c r="B832" s="161"/>
      <c r="C832" s="161"/>
      <c r="D832" s="161"/>
      <c r="E832" s="161"/>
      <c r="F832" s="161"/>
      <c r="G832" s="161"/>
      <c r="H832" s="161"/>
      <c r="I832" s="161"/>
      <c r="J832" s="161"/>
      <c r="K832" s="161"/>
      <c r="L832" s="161"/>
      <c r="M832" s="161"/>
      <c r="N832" s="161"/>
      <c r="O832" s="161"/>
      <c r="P832" s="161"/>
      <c r="Q832" s="161"/>
      <c r="R832" s="161"/>
      <c r="S832" s="161"/>
      <c r="T832" s="161"/>
      <c r="U832" s="161"/>
      <c r="V832" s="161"/>
      <c r="W832" s="161"/>
      <c r="X832" s="161"/>
      <c r="Y832" s="161"/>
      <c r="Z832" s="161"/>
    </row>
    <row r="833" spans="1:26" ht="12.75" customHeight="1">
      <c r="A833" s="161"/>
      <c r="B833" s="161"/>
      <c r="C833" s="161"/>
      <c r="D833" s="161"/>
      <c r="E833" s="161"/>
      <c r="F833" s="161"/>
      <c r="G833" s="161"/>
      <c r="H833" s="161"/>
      <c r="I833" s="161"/>
      <c r="J833" s="161"/>
      <c r="K833" s="161"/>
      <c r="L833" s="161"/>
      <c r="M833" s="161"/>
      <c r="N833" s="161"/>
      <c r="O833" s="161"/>
      <c r="P833" s="161"/>
      <c r="Q833" s="161"/>
      <c r="R833" s="161"/>
      <c r="S833" s="161"/>
      <c r="T833" s="161"/>
      <c r="U833" s="161"/>
      <c r="V833" s="161"/>
      <c r="W833" s="161"/>
      <c r="X833" s="161"/>
      <c r="Y833" s="161"/>
      <c r="Z833" s="161"/>
    </row>
    <row r="834" spans="1:26" ht="12.75" customHeight="1">
      <c r="A834" s="161"/>
      <c r="B834" s="161"/>
      <c r="C834" s="161"/>
      <c r="D834" s="161"/>
      <c r="E834" s="161"/>
      <c r="F834" s="161"/>
      <c r="G834" s="161"/>
      <c r="H834" s="161"/>
      <c r="I834" s="161"/>
      <c r="J834" s="161"/>
      <c r="K834" s="161"/>
      <c r="L834" s="161"/>
      <c r="M834" s="161"/>
      <c r="N834" s="161"/>
      <c r="O834" s="161"/>
      <c r="P834" s="161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</row>
    <row r="835" spans="1:26" ht="12.75" customHeight="1">
      <c r="A835" s="161"/>
      <c r="B835" s="161"/>
      <c r="C835" s="161"/>
      <c r="D835" s="161"/>
      <c r="E835" s="161"/>
      <c r="F835" s="161"/>
      <c r="G835" s="161"/>
      <c r="H835" s="161"/>
      <c r="I835" s="161"/>
      <c r="J835" s="161"/>
      <c r="K835" s="161"/>
      <c r="L835" s="161"/>
      <c r="M835" s="161"/>
      <c r="N835" s="161"/>
      <c r="O835" s="161"/>
      <c r="P835" s="161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</row>
    <row r="836" spans="1:26" ht="12.75" customHeight="1">
      <c r="A836" s="161"/>
      <c r="B836" s="161"/>
      <c r="C836" s="161"/>
      <c r="D836" s="161"/>
      <c r="E836" s="161"/>
      <c r="F836" s="161"/>
      <c r="G836" s="161"/>
      <c r="H836" s="161"/>
      <c r="I836" s="161"/>
      <c r="J836" s="161"/>
      <c r="K836" s="161"/>
      <c r="L836" s="161"/>
      <c r="M836" s="161"/>
      <c r="N836" s="161"/>
      <c r="O836" s="161"/>
      <c r="P836" s="161"/>
      <c r="Q836" s="161"/>
      <c r="R836" s="161"/>
      <c r="S836" s="161"/>
      <c r="T836" s="161"/>
      <c r="U836" s="161"/>
      <c r="V836" s="161"/>
      <c r="W836" s="161"/>
      <c r="X836" s="161"/>
      <c r="Y836" s="161"/>
      <c r="Z836" s="161"/>
    </row>
    <row r="837" spans="1:26" ht="12.75" customHeight="1">
      <c r="A837" s="161"/>
      <c r="B837" s="161"/>
      <c r="C837" s="161"/>
      <c r="D837" s="161"/>
      <c r="E837" s="161"/>
      <c r="F837" s="161"/>
      <c r="G837" s="161"/>
      <c r="H837" s="161"/>
      <c r="I837" s="161"/>
      <c r="J837" s="161"/>
      <c r="K837" s="161"/>
      <c r="L837" s="161"/>
      <c r="M837" s="161"/>
      <c r="N837" s="161"/>
      <c r="O837" s="161"/>
      <c r="P837" s="161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</row>
    <row r="838" spans="1:26" ht="12.75" customHeight="1">
      <c r="A838" s="161"/>
      <c r="B838" s="161"/>
      <c r="C838" s="161"/>
      <c r="D838" s="161"/>
      <c r="E838" s="161"/>
      <c r="F838" s="161"/>
      <c r="G838" s="161"/>
      <c r="H838" s="161"/>
      <c r="I838" s="161"/>
      <c r="J838" s="161"/>
      <c r="K838" s="161"/>
      <c r="L838" s="161"/>
      <c r="M838" s="161"/>
      <c r="N838" s="161"/>
      <c r="O838" s="161"/>
      <c r="P838" s="161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</row>
    <row r="839" spans="1:26" ht="12.75" customHeight="1">
      <c r="A839" s="161"/>
      <c r="B839" s="161"/>
      <c r="C839" s="161"/>
      <c r="D839" s="161"/>
      <c r="E839" s="161"/>
      <c r="F839" s="161"/>
      <c r="G839" s="161"/>
      <c r="H839" s="161"/>
      <c r="I839" s="161"/>
      <c r="J839" s="161"/>
      <c r="K839" s="161"/>
      <c r="L839" s="161"/>
      <c r="M839" s="161"/>
      <c r="N839" s="161"/>
      <c r="O839" s="161"/>
      <c r="P839" s="161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</row>
    <row r="840" spans="1:26" ht="12.75" customHeight="1">
      <c r="A840" s="161"/>
      <c r="B840" s="161"/>
      <c r="C840" s="161"/>
      <c r="D840" s="161"/>
      <c r="E840" s="161"/>
      <c r="F840" s="161"/>
      <c r="G840" s="161"/>
      <c r="H840" s="161"/>
      <c r="I840" s="161"/>
      <c r="J840" s="161"/>
      <c r="K840" s="161"/>
      <c r="L840" s="161"/>
      <c r="M840" s="161"/>
      <c r="N840" s="161"/>
      <c r="O840" s="161"/>
      <c r="P840" s="161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</row>
    <row r="841" spans="1:26" ht="12.75" customHeight="1">
      <c r="A841" s="161"/>
      <c r="B841" s="161"/>
      <c r="C841" s="161"/>
      <c r="D841" s="161"/>
      <c r="E841" s="161"/>
      <c r="F841" s="161"/>
      <c r="G841" s="161"/>
      <c r="H841" s="161"/>
      <c r="I841" s="161"/>
      <c r="J841" s="161"/>
      <c r="K841" s="161"/>
      <c r="L841" s="161"/>
      <c r="M841" s="161"/>
      <c r="N841" s="161"/>
      <c r="O841" s="161"/>
      <c r="P841" s="161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</row>
    <row r="842" spans="1:26" ht="12.75" customHeight="1">
      <c r="A842" s="161"/>
      <c r="B842" s="161"/>
      <c r="C842" s="161"/>
      <c r="D842" s="161"/>
      <c r="E842" s="161"/>
      <c r="F842" s="161"/>
      <c r="G842" s="161"/>
      <c r="H842" s="161"/>
      <c r="I842" s="161"/>
      <c r="J842" s="161"/>
      <c r="K842" s="161"/>
      <c r="L842" s="161"/>
      <c r="M842" s="161"/>
      <c r="N842" s="161"/>
      <c r="O842" s="161"/>
      <c r="P842" s="161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</row>
    <row r="843" spans="1:26" ht="12.75" customHeight="1">
      <c r="A843" s="161"/>
      <c r="B843" s="161"/>
      <c r="C843" s="161"/>
      <c r="D843" s="161"/>
      <c r="E843" s="161"/>
      <c r="F843" s="161"/>
      <c r="G843" s="161"/>
      <c r="H843" s="161"/>
      <c r="I843" s="161"/>
      <c r="J843" s="161"/>
      <c r="K843" s="161"/>
      <c r="L843" s="161"/>
      <c r="M843" s="161"/>
      <c r="N843" s="161"/>
      <c r="O843" s="161"/>
      <c r="P843" s="161"/>
      <c r="Q843" s="161"/>
      <c r="R843" s="161"/>
      <c r="S843" s="161"/>
      <c r="T843" s="161"/>
      <c r="U843" s="161"/>
      <c r="V843" s="161"/>
      <c r="W843" s="161"/>
      <c r="X843" s="161"/>
      <c r="Y843" s="161"/>
      <c r="Z843" s="161"/>
    </row>
    <row r="844" spans="1:26" ht="12.75" customHeight="1">
      <c r="A844" s="161"/>
      <c r="B844" s="161"/>
      <c r="C844" s="161"/>
      <c r="D844" s="161"/>
      <c r="E844" s="161"/>
      <c r="F844" s="161"/>
      <c r="G844" s="161"/>
      <c r="H844" s="161"/>
      <c r="I844" s="161"/>
      <c r="J844" s="161"/>
      <c r="K844" s="161"/>
      <c r="L844" s="161"/>
      <c r="M844" s="161"/>
      <c r="N844" s="161"/>
      <c r="O844" s="161"/>
      <c r="P844" s="161"/>
      <c r="Q844" s="161"/>
      <c r="R844" s="161"/>
      <c r="S844" s="161"/>
      <c r="T844" s="161"/>
      <c r="U844" s="161"/>
      <c r="V844" s="161"/>
      <c r="W844" s="161"/>
      <c r="X844" s="161"/>
      <c r="Y844" s="161"/>
      <c r="Z844" s="161"/>
    </row>
    <row r="845" spans="1:26" ht="12.75" customHeight="1">
      <c r="A845" s="161"/>
      <c r="B845" s="161"/>
      <c r="C845" s="161"/>
      <c r="D845" s="161"/>
      <c r="E845" s="161"/>
      <c r="F845" s="161"/>
      <c r="G845" s="161"/>
      <c r="H845" s="161"/>
      <c r="I845" s="161"/>
      <c r="J845" s="161"/>
      <c r="K845" s="161"/>
      <c r="L845" s="161"/>
      <c r="M845" s="161"/>
      <c r="N845" s="161"/>
      <c r="O845" s="161"/>
      <c r="P845" s="161"/>
      <c r="Q845" s="161"/>
      <c r="R845" s="161"/>
      <c r="S845" s="161"/>
      <c r="T845" s="161"/>
      <c r="U845" s="161"/>
      <c r="V845" s="161"/>
      <c r="W845" s="161"/>
      <c r="X845" s="161"/>
      <c r="Y845" s="161"/>
      <c r="Z845" s="161"/>
    </row>
    <row r="846" spans="1:26" ht="12.75" customHeight="1">
      <c r="A846" s="161"/>
      <c r="B846" s="161"/>
      <c r="C846" s="161"/>
      <c r="D846" s="161"/>
      <c r="E846" s="161"/>
      <c r="F846" s="161"/>
      <c r="G846" s="161"/>
      <c r="H846" s="161"/>
      <c r="I846" s="161"/>
      <c r="J846" s="161"/>
      <c r="K846" s="161"/>
      <c r="L846" s="161"/>
      <c r="M846" s="161"/>
      <c r="N846" s="161"/>
      <c r="O846" s="161"/>
      <c r="P846" s="161"/>
      <c r="Q846" s="161"/>
      <c r="R846" s="161"/>
      <c r="S846" s="161"/>
      <c r="T846" s="161"/>
      <c r="U846" s="161"/>
      <c r="V846" s="161"/>
      <c r="W846" s="161"/>
      <c r="X846" s="161"/>
      <c r="Y846" s="161"/>
      <c r="Z846" s="161"/>
    </row>
    <row r="847" spans="1:26" ht="12.75" customHeight="1">
      <c r="A847" s="161"/>
      <c r="B847" s="161"/>
      <c r="C847" s="161"/>
      <c r="D847" s="161"/>
      <c r="E847" s="161"/>
      <c r="F847" s="161"/>
      <c r="G847" s="161"/>
      <c r="H847" s="161"/>
      <c r="I847" s="161"/>
      <c r="J847" s="161"/>
      <c r="K847" s="161"/>
      <c r="L847" s="161"/>
      <c r="M847" s="161"/>
      <c r="N847" s="161"/>
      <c r="O847" s="161"/>
      <c r="P847" s="161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</row>
    <row r="848" spans="1:26" ht="12.75" customHeight="1">
      <c r="A848" s="161"/>
      <c r="B848" s="161"/>
      <c r="C848" s="161"/>
      <c r="D848" s="161"/>
      <c r="E848" s="161"/>
      <c r="F848" s="161"/>
      <c r="G848" s="161"/>
      <c r="H848" s="161"/>
      <c r="I848" s="161"/>
      <c r="J848" s="161"/>
      <c r="K848" s="161"/>
      <c r="L848" s="161"/>
      <c r="M848" s="161"/>
      <c r="N848" s="161"/>
      <c r="O848" s="161"/>
      <c r="P848" s="161"/>
      <c r="Q848" s="161"/>
      <c r="R848" s="161"/>
      <c r="S848" s="161"/>
      <c r="T848" s="161"/>
      <c r="U848" s="161"/>
      <c r="V848" s="161"/>
      <c r="W848" s="161"/>
      <c r="X848" s="161"/>
      <c r="Y848" s="161"/>
      <c r="Z848" s="161"/>
    </row>
    <row r="849" spans="1:26" ht="12.75" customHeight="1">
      <c r="A849" s="161"/>
      <c r="B849" s="161"/>
      <c r="C849" s="161"/>
      <c r="D849" s="161"/>
      <c r="E849" s="161"/>
      <c r="F849" s="161"/>
      <c r="G849" s="161"/>
      <c r="H849" s="161"/>
      <c r="I849" s="161"/>
      <c r="J849" s="161"/>
      <c r="K849" s="161"/>
      <c r="L849" s="161"/>
      <c r="M849" s="161"/>
      <c r="N849" s="161"/>
      <c r="O849" s="161"/>
      <c r="P849" s="161"/>
      <c r="Q849" s="161"/>
      <c r="R849" s="161"/>
      <c r="S849" s="161"/>
      <c r="T849" s="161"/>
      <c r="U849" s="161"/>
      <c r="V849" s="161"/>
      <c r="W849" s="161"/>
      <c r="X849" s="161"/>
      <c r="Y849" s="161"/>
      <c r="Z849" s="161"/>
    </row>
    <row r="850" spans="1:26" ht="12.75" customHeight="1">
      <c r="A850" s="161"/>
      <c r="B850" s="161"/>
      <c r="C850" s="161"/>
      <c r="D850" s="161"/>
      <c r="E850" s="161"/>
      <c r="F850" s="161"/>
      <c r="G850" s="161"/>
      <c r="H850" s="161"/>
      <c r="I850" s="161"/>
      <c r="J850" s="161"/>
      <c r="K850" s="161"/>
      <c r="L850" s="161"/>
      <c r="M850" s="161"/>
      <c r="N850" s="161"/>
      <c r="O850" s="161"/>
      <c r="P850" s="161"/>
      <c r="Q850" s="161"/>
      <c r="R850" s="161"/>
      <c r="S850" s="161"/>
      <c r="T850" s="161"/>
      <c r="U850" s="161"/>
      <c r="V850" s="161"/>
      <c r="W850" s="161"/>
      <c r="X850" s="161"/>
      <c r="Y850" s="161"/>
      <c r="Z850" s="161"/>
    </row>
    <row r="851" spans="1:26" ht="12.75" customHeight="1">
      <c r="A851" s="161"/>
      <c r="B851" s="161"/>
      <c r="C851" s="161"/>
      <c r="D851" s="161"/>
      <c r="E851" s="161"/>
      <c r="F851" s="161"/>
      <c r="G851" s="161"/>
      <c r="H851" s="161"/>
      <c r="I851" s="161"/>
      <c r="J851" s="161"/>
      <c r="K851" s="161"/>
      <c r="L851" s="161"/>
      <c r="M851" s="161"/>
      <c r="N851" s="161"/>
      <c r="O851" s="161"/>
      <c r="P851" s="161"/>
      <c r="Q851" s="161"/>
      <c r="R851" s="161"/>
      <c r="S851" s="161"/>
      <c r="T851" s="161"/>
      <c r="U851" s="161"/>
      <c r="V851" s="161"/>
      <c r="W851" s="161"/>
      <c r="X851" s="161"/>
      <c r="Y851" s="161"/>
      <c r="Z851" s="161"/>
    </row>
    <row r="852" spans="1:26" ht="12.75" customHeight="1">
      <c r="A852" s="161"/>
      <c r="B852" s="161"/>
      <c r="C852" s="161"/>
      <c r="D852" s="161"/>
      <c r="E852" s="161"/>
      <c r="F852" s="161"/>
      <c r="G852" s="161"/>
      <c r="H852" s="161"/>
      <c r="I852" s="161"/>
      <c r="J852" s="161"/>
      <c r="K852" s="161"/>
      <c r="L852" s="161"/>
      <c r="M852" s="161"/>
      <c r="N852" s="161"/>
      <c r="O852" s="161"/>
      <c r="P852" s="161"/>
      <c r="Q852" s="161"/>
      <c r="R852" s="161"/>
      <c r="S852" s="161"/>
      <c r="T852" s="161"/>
      <c r="U852" s="161"/>
      <c r="V852" s="161"/>
      <c r="W852" s="161"/>
      <c r="X852" s="161"/>
      <c r="Y852" s="161"/>
      <c r="Z852" s="161"/>
    </row>
    <row r="853" spans="1:26" ht="12.75" customHeight="1">
      <c r="A853" s="161"/>
      <c r="B853" s="161"/>
      <c r="C853" s="161"/>
      <c r="D853" s="161"/>
      <c r="E853" s="161"/>
      <c r="F853" s="161"/>
      <c r="G853" s="161"/>
      <c r="H853" s="161"/>
      <c r="I853" s="161"/>
      <c r="J853" s="161"/>
      <c r="K853" s="161"/>
      <c r="L853" s="161"/>
      <c r="M853" s="161"/>
      <c r="N853" s="161"/>
      <c r="O853" s="161"/>
      <c r="P853" s="161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</row>
    <row r="854" spans="1:26" ht="12.75" customHeight="1">
      <c r="A854" s="161"/>
      <c r="B854" s="161"/>
      <c r="C854" s="161"/>
      <c r="D854" s="161"/>
      <c r="E854" s="161"/>
      <c r="F854" s="161"/>
      <c r="G854" s="161"/>
      <c r="H854" s="161"/>
      <c r="I854" s="161"/>
      <c r="J854" s="161"/>
      <c r="K854" s="161"/>
      <c r="L854" s="161"/>
      <c r="M854" s="161"/>
      <c r="N854" s="161"/>
      <c r="O854" s="161"/>
      <c r="P854" s="161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</row>
    <row r="855" spans="1:26" ht="12.75" customHeight="1">
      <c r="A855" s="161"/>
      <c r="B855" s="161"/>
      <c r="C855" s="161"/>
      <c r="D855" s="161"/>
      <c r="E855" s="161"/>
      <c r="F855" s="161"/>
      <c r="G855" s="161"/>
      <c r="H855" s="161"/>
      <c r="I855" s="161"/>
      <c r="J855" s="161"/>
      <c r="K855" s="161"/>
      <c r="L855" s="161"/>
      <c r="M855" s="161"/>
      <c r="N855" s="161"/>
      <c r="O855" s="161"/>
      <c r="P855" s="161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</row>
    <row r="856" spans="1:26" ht="12.75" customHeight="1">
      <c r="A856" s="161"/>
      <c r="B856" s="161"/>
      <c r="C856" s="161"/>
      <c r="D856" s="161"/>
      <c r="E856" s="161"/>
      <c r="F856" s="161"/>
      <c r="G856" s="161"/>
      <c r="H856" s="161"/>
      <c r="I856" s="161"/>
      <c r="J856" s="161"/>
      <c r="K856" s="161"/>
      <c r="L856" s="161"/>
      <c r="M856" s="161"/>
      <c r="N856" s="161"/>
      <c r="O856" s="161"/>
      <c r="P856" s="161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</row>
    <row r="857" spans="1:26" ht="12.75" customHeight="1">
      <c r="A857" s="161"/>
      <c r="B857" s="161"/>
      <c r="C857" s="161"/>
      <c r="D857" s="161"/>
      <c r="E857" s="161"/>
      <c r="F857" s="161"/>
      <c r="G857" s="161"/>
      <c r="H857" s="161"/>
      <c r="I857" s="161"/>
      <c r="J857" s="161"/>
      <c r="K857" s="161"/>
      <c r="L857" s="161"/>
      <c r="M857" s="161"/>
      <c r="N857" s="161"/>
      <c r="O857" s="161"/>
      <c r="P857" s="161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</row>
    <row r="858" spans="1:26" ht="12.75" customHeight="1">
      <c r="A858" s="161"/>
      <c r="B858" s="161"/>
      <c r="C858" s="161"/>
      <c r="D858" s="161"/>
      <c r="E858" s="161"/>
      <c r="F858" s="161"/>
      <c r="G858" s="161"/>
      <c r="H858" s="161"/>
      <c r="I858" s="161"/>
      <c r="J858" s="161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</row>
    <row r="859" spans="1:26" ht="12.75" customHeight="1">
      <c r="A859" s="161"/>
      <c r="B859" s="161"/>
      <c r="C859" s="161"/>
      <c r="D859" s="161"/>
      <c r="E859" s="161"/>
      <c r="F859" s="161"/>
      <c r="G859" s="161"/>
      <c r="H859" s="161"/>
      <c r="I859" s="161"/>
      <c r="J859" s="161"/>
      <c r="K859" s="161"/>
      <c r="L859" s="161"/>
      <c r="M859" s="161"/>
      <c r="N859" s="161"/>
      <c r="O859" s="161"/>
      <c r="P859" s="161"/>
      <c r="Q859" s="161"/>
      <c r="R859" s="161"/>
      <c r="S859" s="161"/>
      <c r="T859" s="161"/>
      <c r="U859" s="161"/>
      <c r="V859" s="161"/>
      <c r="W859" s="161"/>
      <c r="X859" s="161"/>
      <c r="Y859" s="161"/>
      <c r="Z859" s="161"/>
    </row>
    <row r="860" spans="1:26" ht="12.75" customHeight="1">
      <c r="A860" s="161"/>
      <c r="B860" s="161"/>
      <c r="C860" s="161"/>
      <c r="D860" s="161"/>
      <c r="E860" s="161"/>
      <c r="F860" s="161"/>
      <c r="G860" s="161"/>
      <c r="H860" s="161"/>
      <c r="I860" s="161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</row>
    <row r="861" spans="1:26" ht="12.75" customHeight="1">
      <c r="A861" s="161"/>
      <c r="B861" s="161"/>
      <c r="C861" s="161"/>
      <c r="D861" s="161"/>
      <c r="E861" s="161"/>
      <c r="F861" s="161"/>
      <c r="G861" s="161"/>
      <c r="H861" s="161"/>
      <c r="I861" s="161"/>
      <c r="J861" s="161"/>
      <c r="K861" s="161"/>
      <c r="L861" s="161"/>
      <c r="M861" s="161"/>
      <c r="N861" s="161"/>
      <c r="O861" s="161"/>
      <c r="P861" s="161"/>
      <c r="Q861" s="161"/>
      <c r="R861" s="161"/>
      <c r="S861" s="161"/>
      <c r="T861" s="161"/>
      <c r="U861" s="161"/>
      <c r="V861" s="161"/>
      <c r="W861" s="161"/>
      <c r="X861" s="161"/>
      <c r="Y861" s="161"/>
      <c r="Z861" s="161"/>
    </row>
    <row r="862" spans="1:26" ht="12.75" customHeight="1">
      <c r="A862" s="161"/>
      <c r="B862" s="161"/>
      <c r="C862" s="161"/>
      <c r="D862" s="161"/>
      <c r="E862" s="161"/>
      <c r="F862" s="161"/>
      <c r="G862" s="161"/>
      <c r="H862" s="161"/>
      <c r="I862" s="161"/>
      <c r="J862" s="161"/>
      <c r="K862" s="161"/>
      <c r="L862" s="161"/>
      <c r="M862" s="161"/>
      <c r="N862" s="161"/>
      <c r="O862" s="161"/>
      <c r="P862" s="161"/>
      <c r="Q862" s="161"/>
      <c r="R862" s="161"/>
      <c r="S862" s="161"/>
      <c r="T862" s="161"/>
      <c r="U862" s="161"/>
      <c r="V862" s="161"/>
      <c r="W862" s="161"/>
      <c r="X862" s="161"/>
      <c r="Y862" s="161"/>
      <c r="Z862" s="161"/>
    </row>
    <row r="863" spans="1:26" ht="12.75" customHeight="1">
      <c r="A863" s="161"/>
      <c r="B863" s="161"/>
      <c r="C863" s="161"/>
      <c r="D863" s="161"/>
      <c r="E863" s="161"/>
      <c r="F863" s="161"/>
      <c r="G863" s="161"/>
      <c r="H863" s="161"/>
      <c r="I863" s="161"/>
      <c r="J863" s="161"/>
      <c r="K863" s="161"/>
      <c r="L863" s="161"/>
      <c r="M863" s="161"/>
      <c r="N863" s="161"/>
      <c r="O863" s="161"/>
      <c r="P863" s="161"/>
      <c r="Q863" s="161"/>
      <c r="R863" s="161"/>
      <c r="S863" s="161"/>
      <c r="T863" s="161"/>
      <c r="U863" s="161"/>
      <c r="V863" s="161"/>
      <c r="W863" s="161"/>
      <c r="X863" s="161"/>
      <c r="Y863" s="161"/>
      <c r="Z863" s="161"/>
    </row>
    <row r="864" spans="1:26" ht="12.75" customHeight="1">
      <c r="A864" s="161"/>
      <c r="B864" s="161"/>
      <c r="C864" s="161"/>
      <c r="D864" s="161"/>
      <c r="E864" s="161"/>
      <c r="F864" s="161"/>
      <c r="G864" s="161"/>
      <c r="H864" s="161"/>
      <c r="I864" s="161"/>
      <c r="J864" s="161"/>
      <c r="K864" s="161"/>
      <c r="L864" s="161"/>
      <c r="M864" s="161"/>
      <c r="N864" s="161"/>
      <c r="O864" s="161"/>
      <c r="P864" s="161"/>
      <c r="Q864" s="161"/>
      <c r="R864" s="161"/>
      <c r="S864" s="161"/>
      <c r="T864" s="161"/>
      <c r="U864" s="161"/>
      <c r="V864" s="161"/>
      <c r="W864" s="161"/>
      <c r="X864" s="161"/>
      <c r="Y864" s="161"/>
      <c r="Z864" s="161"/>
    </row>
    <row r="865" spans="1:26" ht="12.75" customHeight="1">
      <c r="A865" s="161"/>
      <c r="B865" s="161"/>
      <c r="C865" s="161"/>
      <c r="D865" s="161"/>
      <c r="E865" s="161"/>
      <c r="F865" s="161"/>
      <c r="G865" s="161"/>
      <c r="H865" s="161"/>
      <c r="I865" s="161"/>
      <c r="J865" s="161"/>
      <c r="K865" s="161"/>
      <c r="L865" s="161"/>
      <c r="M865" s="161"/>
      <c r="N865" s="161"/>
      <c r="O865" s="161"/>
      <c r="P865" s="161"/>
      <c r="Q865" s="161"/>
      <c r="R865" s="161"/>
      <c r="S865" s="161"/>
      <c r="T865" s="161"/>
      <c r="U865" s="161"/>
      <c r="V865" s="161"/>
      <c r="W865" s="161"/>
      <c r="X865" s="161"/>
      <c r="Y865" s="161"/>
      <c r="Z865" s="161"/>
    </row>
    <row r="866" spans="1:26" ht="12.75" customHeight="1">
      <c r="A866" s="161"/>
      <c r="B866" s="161"/>
      <c r="C866" s="161"/>
      <c r="D866" s="161"/>
      <c r="E866" s="161"/>
      <c r="F866" s="161"/>
      <c r="G866" s="161"/>
      <c r="H866" s="161"/>
      <c r="I866" s="161"/>
      <c r="J866" s="161"/>
      <c r="K866" s="161"/>
      <c r="L866" s="161"/>
      <c r="M866" s="161"/>
      <c r="N866" s="161"/>
      <c r="O866" s="161"/>
      <c r="P866" s="161"/>
      <c r="Q866" s="161"/>
      <c r="R866" s="161"/>
      <c r="S866" s="161"/>
      <c r="T866" s="161"/>
      <c r="U866" s="161"/>
      <c r="V866" s="161"/>
      <c r="W866" s="161"/>
      <c r="X866" s="161"/>
      <c r="Y866" s="161"/>
      <c r="Z866" s="161"/>
    </row>
    <row r="867" spans="1:26" ht="12.75" customHeight="1">
      <c r="A867" s="161"/>
      <c r="B867" s="161"/>
      <c r="C867" s="161"/>
      <c r="D867" s="161"/>
      <c r="E867" s="161"/>
      <c r="F867" s="161"/>
      <c r="G867" s="161"/>
      <c r="H867" s="161"/>
      <c r="I867" s="161"/>
      <c r="J867" s="161"/>
      <c r="K867" s="161"/>
      <c r="L867" s="161"/>
      <c r="M867" s="161"/>
      <c r="N867" s="161"/>
      <c r="O867" s="161"/>
      <c r="P867" s="161"/>
      <c r="Q867" s="161"/>
      <c r="R867" s="161"/>
      <c r="S867" s="161"/>
      <c r="T867" s="161"/>
      <c r="U867" s="161"/>
      <c r="V867" s="161"/>
      <c r="W867" s="161"/>
      <c r="X867" s="161"/>
      <c r="Y867" s="161"/>
      <c r="Z867" s="161"/>
    </row>
    <row r="868" spans="1:26" ht="12.75" customHeight="1">
      <c r="A868" s="161"/>
      <c r="B868" s="161"/>
      <c r="C868" s="161"/>
      <c r="D868" s="161"/>
      <c r="E868" s="161"/>
      <c r="F868" s="161"/>
      <c r="G868" s="161"/>
      <c r="H868" s="161"/>
      <c r="I868" s="161"/>
      <c r="J868" s="161"/>
      <c r="K868" s="161"/>
      <c r="L868" s="161"/>
      <c r="M868" s="161"/>
      <c r="N868" s="161"/>
      <c r="O868" s="161"/>
      <c r="P868" s="161"/>
      <c r="Q868" s="161"/>
      <c r="R868" s="161"/>
      <c r="S868" s="161"/>
      <c r="T868" s="161"/>
      <c r="U868" s="161"/>
      <c r="V868" s="161"/>
      <c r="W868" s="161"/>
      <c r="X868" s="161"/>
      <c r="Y868" s="161"/>
      <c r="Z868" s="161"/>
    </row>
    <row r="869" spans="1:26" ht="12.75" customHeight="1">
      <c r="A869" s="161"/>
      <c r="B869" s="161"/>
      <c r="C869" s="161"/>
      <c r="D869" s="161"/>
      <c r="E869" s="161"/>
      <c r="F869" s="161"/>
      <c r="G869" s="161"/>
      <c r="H869" s="161"/>
      <c r="I869" s="161"/>
      <c r="J869" s="161"/>
      <c r="K869" s="161"/>
      <c r="L869" s="161"/>
      <c r="M869" s="161"/>
      <c r="N869" s="161"/>
      <c r="O869" s="161"/>
      <c r="P869" s="161"/>
      <c r="Q869" s="161"/>
      <c r="R869" s="161"/>
      <c r="S869" s="161"/>
      <c r="T869" s="161"/>
      <c r="U869" s="161"/>
      <c r="V869" s="161"/>
      <c r="W869" s="161"/>
      <c r="X869" s="161"/>
      <c r="Y869" s="161"/>
      <c r="Z869" s="161"/>
    </row>
    <row r="870" spans="1:26" ht="12.75" customHeight="1">
      <c r="A870" s="161"/>
      <c r="B870" s="161"/>
      <c r="C870" s="161"/>
      <c r="D870" s="161"/>
      <c r="E870" s="161"/>
      <c r="F870" s="161"/>
      <c r="G870" s="161"/>
      <c r="H870" s="161"/>
      <c r="I870" s="161"/>
      <c r="J870" s="161"/>
      <c r="K870" s="161"/>
      <c r="L870" s="161"/>
      <c r="M870" s="161"/>
      <c r="N870" s="161"/>
      <c r="O870" s="161"/>
      <c r="P870" s="161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</row>
    <row r="871" spans="1:26" ht="12.75" customHeight="1">
      <c r="A871" s="161"/>
      <c r="B871" s="161"/>
      <c r="C871" s="161"/>
      <c r="D871" s="161"/>
      <c r="E871" s="161"/>
      <c r="F871" s="161"/>
      <c r="G871" s="161"/>
      <c r="H871" s="161"/>
      <c r="I871" s="161"/>
      <c r="J871" s="161"/>
      <c r="K871" s="161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</row>
    <row r="872" spans="1:26" ht="12.75" customHeight="1">
      <c r="A872" s="161"/>
      <c r="B872" s="161"/>
      <c r="C872" s="161"/>
      <c r="D872" s="161"/>
      <c r="E872" s="161"/>
      <c r="F872" s="161"/>
      <c r="G872" s="161"/>
      <c r="H872" s="161"/>
      <c r="I872" s="161"/>
      <c r="J872" s="161"/>
      <c r="K872" s="161"/>
      <c r="L872" s="161"/>
      <c r="M872" s="161"/>
      <c r="N872" s="161"/>
      <c r="O872" s="161"/>
      <c r="P872" s="161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</row>
    <row r="873" spans="1:26" ht="12.75" customHeight="1">
      <c r="A873" s="161"/>
      <c r="B873" s="161"/>
      <c r="C873" s="161"/>
      <c r="D873" s="161"/>
      <c r="E873" s="161"/>
      <c r="F873" s="161"/>
      <c r="G873" s="161"/>
      <c r="H873" s="161"/>
      <c r="I873" s="161"/>
      <c r="J873" s="161"/>
      <c r="K873" s="161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</row>
    <row r="874" spans="1:26" ht="12.75" customHeight="1">
      <c r="A874" s="161"/>
      <c r="B874" s="161"/>
      <c r="C874" s="161"/>
      <c r="D874" s="161"/>
      <c r="E874" s="161"/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</row>
    <row r="875" spans="1:26" ht="12.75" customHeight="1">
      <c r="A875" s="161"/>
      <c r="B875" s="161"/>
      <c r="C875" s="161"/>
      <c r="D875" s="161"/>
      <c r="E875" s="161"/>
      <c r="F875" s="161"/>
      <c r="G875" s="161"/>
      <c r="H875" s="161"/>
      <c r="I875" s="161"/>
      <c r="J875" s="161"/>
      <c r="K875" s="161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</row>
    <row r="876" spans="1:26" ht="12.75" customHeight="1">
      <c r="A876" s="161"/>
      <c r="B876" s="161"/>
      <c r="C876" s="161"/>
      <c r="D876" s="161"/>
      <c r="E876" s="161"/>
      <c r="F876" s="161"/>
      <c r="G876" s="161"/>
      <c r="H876" s="161"/>
      <c r="I876" s="161"/>
      <c r="J876" s="161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</row>
    <row r="877" spans="1:26" ht="12.75" customHeight="1">
      <c r="A877" s="161"/>
      <c r="B877" s="161"/>
      <c r="C877" s="161"/>
      <c r="D877" s="161"/>
      <c r="E877" s="161"/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</row>
    <row r="878" spans="1:26" ht="12.75" customHeight="1">
      <c r="A878" s="161"/>
      <c r="B878" s="161"/>
      <c r="C878" s="161"/>
      <c r="D878" s="161"/>
      <c r="E878" s="161"/>
      <c r="F878" s="161"/>
      <c r="G878" s="161"/>
      <c r="H878" s="161"/>
      <c r="I878" s="161"/>
      <c r="J878" s="161"/>
      <c r="K878" s="161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</row>
    <row r="879" spans="1:26" ht="12.75" customHeight="1">
      <c r="A879" s="161"/>
      <c r="B879" s="161"/>
      <c r="C879" s="161"/>
      <c r="D879" s="161"/>
      <c r="E879" s="161"/>
      <c r="F879" s="161"/>
      <c r="G879" s="161"/>
      <c r="H879" s="161"/>
      <c r="I879" s="161"/>
      <c r="J879" s="161"/>
      <c r="K879" s="161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</row>
    <row r="880" spans="1:26" ht="12.75" customHeight="1">
      <c r="A880" s="161"/>
      <c r="B880" s="161"/>
      <c r="C880" s="161"/>
      <c r="D880" s="161"/>
      <c r="E880" s="161"/>
      <c r="F880" s="161"/>
      <c r="G880" s="161"/>
      <c r="H880" s="161"/>
      <c r="I880" s="161"/>
      <c r="J880" s="161"/>
      <c r="K880" s="161"/>
      <c r="L880" s="161"/>
      <c r="M880" s="161"/>
      <c r="N880" s="161"/>
      <c r="O880" s="161"/>
      <c r="P880" s="161"/>
      <c r="Q880" s="161"/>
      <c r="R880" s="161"/>
      <c r="S880" s="161"/>
      <c r="T880" s="161"/>
      <c r="U880" s="161"/>
      <c r="V880" s="161"/>
      <c r="W880" s="161"/>
      <c r="X880" s="161"/>
      <c r="Y880" s="161"/>
      <c r="Z880" s="161"/>
    </row>
    <row r="881" spans="1:26" ht="12.75" customHeight="1">
      <c r="A881" s="161"/>
      <c r="B881" s="161"/>
      <c r="C881" s="161"/>
      <c r="D881" s="161"/>
      <c r="E881" s="161"/>
      <c r="F881" s="161"/>
      <c r="G881" s="161"/>
      <c r="H881" s="161"/>
      <c r="I881" s="161"/>
      <c r="J881" s="161"/>
      <c r="K881" s="161"/>
      <c r="L881" s="161"/>
      <c r="M881" s="161"/>
      <c r="N881" s="161"/>
      <c r="O881" s="161"/>
      <c r="P881" s="161"/>
      <c r="Q881" s="161"/>
      <c r="R881" s="161"/>
      <c r="S881" s="161"/>
      <c r="T881" s="161"/>
      <c r="U881" s="161"/>
      <c r="V881" s="161"/>
      <c r="W881" s="161"/>
      <c r="X881" s="161"/>
      <c r="Y881" s="161"/>
      <c r="Z881" s="161"/>
    </row>
    <row r="882" spans="1:26" ht="12.75" customHeight="1">
      <c r="A882" s="161"/>
      <c r="B882" s="161"/>
      <c r="C882" s="161"/>
      <c r="D882" s="161"/>
      <c r="E882" s="161"/>
      <c r="F882" s="161"/>
      <c r="G882" s="161"/>
      <c r="H882" s="161"/>
      <c r="I882" s="161"/>
      <c r="J882" s="161"/>
      <c r="K882" s="161"/>
      <c r="L882" s="161"/>
      <c r="M882" s="161"/>
      <c r="N882" s="161"/>
      <c r="O882" s="161"/>
      <c r="P882" s="161"/>
      <c r="Q882" s="161"/>
      <c r="R882" s="161"/>
      <c r="S882" s="161"/>
      <c r="T882" s="161"/>
      <c r="U882" s="161"/>
      <c r="V882" s="161"/>
      <c r="W882" s="161"/>
      <c r="X882" s="161"/>
      <c r="Y882" s="161"/>
      <c r="Z882" s="161"/>
    </row>
    <row r="883" spans="1:26" ht="12.75" customHeight="1">
      <c r="A883" s="161"/>
      <c r="B883" s="161"/>
      <c r="C883" s="161"/>
      <c r="D883" s="161"/>
      <c r="E883" s="161"/>
      <c r="F883" s="161"/>
      <c r="G883" s="161"/>
      <c r="H883" s="161"/>
      <c r="I883" s="161"/>
      <c r="J883" s="161"/>
      <c r="K883" s="161"/>
      <c r="L883" s="161"/>
      <c r="M883" s="161"/>
      <c r="N883" s="161"/>
      <c r="O883" s="161"/>
      <c r="P883" s="161"/>
      <c r="Q883" s="161"/>
      <c r="R883" s="161"/>
      <c r="S883" s="161"/>
      <c r="T883" s="161"/>
      <c r="U883" s="161"/>
      <c r="V883" s="161"/>
      <c r="W883" s="161"/>
      <c r="X883" s="161"/>
      <c r="Y883" s="161"/>
      <c r="Z883" s="161"/>
    </row>
    <row r="884" spans="1:26" ht="12.75" customHeight="1">
      <c r="A884" s="161"/>
      <c r="B884" s="161"/>
      <c r="C884" s="161"/>
      <c r="D884" s="161"/>
      <c r="E884" s="161"/>
      <c r="F884" s="161"/>
      <c r="G884" s="161"/>
      <c r="H884" s="161"/>
      <c r="I884" s="161"/>
      <c r="J884" s="161"/>
      <c r="K884" s="161"/>
      <c r="L884" s="161"/>
      <c r="M884" s="161"/>
      <c r="N884" s="161"/>
      <c r="O884" s="161"/>
      <c r="P884" s="161"/>
      <c r="Q884" s="161"/>
      <c r="R884" s="161"/>
      <c r="S884" s="161"/>
      <c r="T884" s="161"/>
      <c r="U884" s="161"/>
      <c r="V884" s="161"/>
      <c r="W884" s="161"/>
      <c r="X884" s="161"/>
      <c r="Y884" s="161"/>
      <c r="Z884" s="161"/>
    </row>
    <row r="885" spans="1:26" ht="12.75" customHeight="1">
      <c r="A885" s="161"/>
      <c r="B885" s="161"/>
      <c r="C885" s="161"/>
      <c r="D885" s="161"/>
      <c r="E885" s="161"/>
      <c r="F885" s="161"/>
      <c r="G885" s="161"/>
      <c r="H885" s="161"/>
      <c r="I885" s="161"/>
      <c r="J885" s="161"/>
      <c r="K885" s="161"/>
      <c r="L885" s="161"/>
      <c r="M885" s="161"/>
      <c r="N885" s="161"/>
      <c r="O885" s="161"/>
      <c r="P885" s="161"/>
      <c r="Q885" s="161"/>
      <c r="R885" s="161"/>
      <c r="S885" s="161"/>
      <c r="T885" s="161"/>
      <c r="U885" s="161"/>
      <c r="V885" s="161"/>
      <c r="W885" s="161"/>
      <c r="X885" s="161"/>
      <c r="Y885" s="161"/>
      <c r="Z885" s="161"/>
    </row>
    <row r="886" spans="1:26" ht="12.75" customHeight="1">
      <c r="A886" s="161"/>
      <c r="B886" s="161"/>
      <c r="C886" s="161"/>
      <c r="D886" s="161"/>
      <c r="E886" s="161"/>
      <c r="F886" s="161"/>
      <c r="G886" s="161"/>
      <c r="H886" s="161"/>
      <c r="I886" s="161"/>
      <c r="J886" s="161"/>
      <c r="K886" s="161"/>
      <c r="L886" s="161"/>
      <c r="M886" s="161"/>
      <c r="N886" s="161"/>
      <c r="O886" s="161"/>
      <c r="P886" s="161"/>
      <c r="Q886" s="161"/>
      <c r="R886" s="161"/>
      <c r="S886" s="161"/>
      <c r="T886" s="161"/>
      <c r="U886" s="161"/>
      <c r="V886" s="161"/>
      <c r="W886" s="161"/>
      <c r="X886" s="161"/>
      <c r="Y886" s="161"/>
      <c r="Z886" s="161"/>
    </row>
    <row r="887" spans="1:26" ht="12.75" customHeight="1">
      <c r="A887" s="161"/>
      <c r="B887" s="161"/>
      <c r="C887" s="161"/>
      <c r="D887" s="161"/>
      <c r="E887" s="161"/>
      <c r="F887" s="161"/>
      <c r="G887" s="161"/>
      <c r="H887" s="161"/>
      <c r="I887" s="161"/>
      <c r="J887" s="161"/>
      <c r="K887" s="161"/>
      <c r="L887" s="161"/>
      <c r="M887" s="161"/>
      <c r="N887" s="161"/>
      <c r="O887" s="161"/>
      <c r="P887" s="161"/>
      <c r="Q887" s="161"/>
      <c r="R887" s="161"/>
      <c r="S887" s="161"/>
      <c r="T887" s="161"/>
      <c r="U887" s="161"/>
      <c r="V887" s="161"/>
      <c r="W887" s="161"/>
      <c r="X887" s="161"/>
      <c r="Y887" s="161"/>
      <c r="Z887" s="161"/>
    </row>
    <row r="888" spans="1:26" ht="12.75" customHeight="1">
      <c r="A888" s="161"/>
      <c r="B888" s="161"/>
      <c r="C888" s="161"/>
      <c r="D888" s="161"/>
      <c r="E888" s="161"/>
      <c r="F888" s="161"/>
      <c r="G888" s="161"/>
      <c r="H888" s="161"/>
      <c r="I888" s="161"/>
      <c r="J888" s="161"/>
      <c r="K888" s="161"/>
      <c r="L888" s="161"/>
      <c r="M888" s="161"/>
      <c r="N888" s="161"/>
      <c r="O888" s="161"/>
      <c r="P888" s="161"/>
      <c r="Q888" s="161"/>
      <c r="R888" s="161"/>
      <c r="S888" s="161"/>
      <c r="T888" s="161"/>
      <c r="U888" s="161"/>
      <c r="V888" s="161"/>
      <c r="W888" s="161"/>
      <c r="X888" s="161"/>
      <c r="Y888" s="161"/>
      <c r="Z888" s="161"/>
    </row>
    <row r="889" spans="1:26" ht="12.75" customHeight="1">
      <c r="A889" s="161"/>
      <c r="B889" s="161"/>
      <c r="C889" s="161"/>
      <c r="D889" s="161"/>
      <c r="E889" s="161"/>
      <c r="F889" s="161"/>
      <c r="G889" s="161"/>
      <c r="H889" s="161"/>
      <c r="I889" s="161"/>
      <c r="J889" s="161"/>
      <c r="K889" s="161"/>
      <c r="L889" s="161"/>
      <c r="M889" s="161"/>
      <c r="N889" s="161"/>
      <c r="O889" s="161"/>
      <c r="P889" s="161"/>
      <c r="Q889" s="161"/>
      <c r="R889" s="161"/>
      <c r="S889" s="161"/>
      <c r="T889" s="161"/>
      <c r="U889" s="161"/>
      <c r="V889" s="161"/>
      <c r="W889" s="161"/>
      <c r="X889" s="161"/>
      <c r="Y889" s="161"/>
      <c r="Z889" s="161"/>
    </row>
    <row r="890" spans="1:26" ht="12.75" customHeight="1">
      <c r="A890" s="161"/>
      <c r="B890" s="161"/>
      <c r="C890" s="161"/>
      <c r="D890" s="161"/>
      <c r="E890" s="161"/>
      <c r="F890" s="161"/>
      <c r="G890" s="161"/>
      <c r="H890" s="161"/>
      <c r="I890" s="161"/>
      <c r="J890" s="161"/>
      <c r="K890" s="161"/>
      <c r="L890" s="161"/>
      <c r="M890" s="161"/>
      <c r="N890" s="161"/>
      <c r="O890" s="161"/>
      <c r="P890" s="161"/>
      <c r="Q890" s="161"/>
      <c r="R890" s="161"/>
      <c r="S890" s="161"/>
      <c r="T890" s="161"/>
      <c r="U890" s="161"/>
      <c r="V890" s="161"/>
      <c r="W890" s="161"/>
      <c r="X890" s="161"/>
      <c r="Y890" s="161"/>
      <c r="Z890" s="161"/>
    </row>
    <row r="891" spans="1:26" ht="12.75" customHeight="1">
      <c r="A891" s="161"/>
      <c r="B891" s="161"/>
      <c r="C891" s="161"/>
      <c r="D891" s="161"/>
      <c r="E891" s="161"/>
      <c r="F891" s="161"/>
      <c r="G891" s="161"/>
      <c r="H891" s="161"/>
      <c r="I891" s="161"/>
      <c r="J891" s="161"/>
      <c r="K891" s="161"/>
      <c r="L891" s="161"/>
      <c r="M891" s="161"/>
      <c r="N891" s="161"/>
      <c r="O891" s="161"/>
      <c r="P891" s="161"/>
      <c r="Q891" s="161"/>
      <c r="R891" s="161"/>
      <c r="S891" s="161"/>
      <c r="T891" s="161"/>
      <c r="U891" s="161"/>
      <c r="V891" s="161"/>
      <c r="W891" s="161"/>
      <c r="X891" s="161"/>
      <c r="Y891" s="161"/>
      <c r="Z891" s="161"/>
    </row>
    <row r="892" spans="1:26" ht="12.75" customHeight="1">
      <c r="A892" s="161"/>
      <c r="B892" s="161"/>
      <c r="C892" s="161"/>
      <c r="D892" s="161"/>
      <c r="E892" s="161"/>
      <c r="F892" s="161"/>
      <c r="G892" s="161"/>
      <c r="H892" s="161"/>
      <c r="I892" s="161"/>
      <c r="J892" s="161"/>
      <c r="K892" s="161"/>
      <c r="L892" s="161"/>
      <c r="M892" s="161"/>
      <c r="N892" s="161"/>
      <c r="O892" s="161"/>
      <c r="P892" s="161"/>
      <c r="Q892" s="161"/>
      <c r="R892" s="161"/>
      <c r="S892" s="161"/>
      <c r="T892" s="161"/>
      <c r="U892" s="161"/>
      <c r="V892" s="161"/>
      <c r="W892" s="161"/>
      <c r="X892" s="161"/>
      <c r="Y892" s="161"/>
      <c r="Z892" s="161"/>
    </row>
    <row r="893" spans="1:26" ht="12.75" customHeight="1">
      <c r="A893" s="161"/>
      <c r="B893" s="161"/>
      <c r="C893" s="161"/>
      <c r="D893" s="161"/>
      <c r="E893" s="161"/>
      <c r="F893" s="161"/>
      <c r="G893" s="161"/>
      <c r="H893" s="161"/>
      <c r="I893" s="161"/>
      <c r="J893" s="161"/>
      <c r="K893" s="161"/>
      <c r="L893" s="161"/>
      <c r="M893" s="161"/>
      <c r="N893" s="161"/>
      <c r="O893" s="161"/>
      <c r="P893" s="161"/>
      <c r="Q893" s="161"/>
      <c r="R893" s="161"/>
      <c r="S893" s="161"/>
      <c r="T893" s="161"/>
      <c r="U893" s="161"/>
      <c r="V893" s="161"/>
      <c r="W893" s="161"/>
      <c r="X893" s="161"/>
      <c r="Y893" s="161"/>
      <c r="Z893" s="161"/>
    </row>
    <row r="894" spans="1:26" ht="12.75" customHeight="1">
      <c r="A894" s="161"/>
      <c r="B894" s="161"/>
      <c r="C894" s="161"/>
      <c r="D894" s="161"/>
      <c r="E894" s="161"/>
      <c r="F894" s="161"/>
      <c r="G894" s="161"/>
      <c r="H894" s="161"/>
      <c r="I894" s="161"/>
      <c r="J894" s="161"/>
      <c r="K894" s="161"/>
      <c r="L894" s="161"/>
      <c r="M894" s="161"/>
      <c r="N894" s="161"/>
      <c r="O894" s="161"/>
      <c r="P894" s="161"/>
      <c r="Q894" s="161"/>
      <c r="R894" s="161"/>
      <c r="S894" s="161"/>
      <c r="T894" s="161"/>
      <c r="U894" s="161"/>
      <c r="V894" s="161"/>
      <c r="W894" s="161"/>
      <c r="X894" s="161"/>
      <c r="Y894" s="161"/>
      <c r="Z894" s="161"/>
    </row>
    <row r="895" spans="1:26" ht="12.75" customHeight="1">
      <c r="A895" s="161"/>
      <c r="B895" s="161"/>
      <c r="C895" s="161"/>
      <c r="D895" s="161"/>
      <c r="E895" s="161"/>
      <c r="F895" s="161"/>
      <c r="G895" s="161"/>
      <c r="H895" s="161"/>
      <c r="I895" s="161"/>
      <c r="J895" s="161"/>
      <c r="K895" s="161"/>
      <c r="L895" s="161"/>
      <c r="M895" s="161"/>
      <c r="N895" s="161"/>
      <c r="O895" s="161"/>
      <c r="P895" s="161"/>
      <c r="Q895" s="161"/>
      <c r="R895" s="161"/>
      <c r="S895" s="161"/>
      <c r="T895" s="161"/>
      <c r="U895" s="161"/>
      <c r="V895" s="161"/>
      <c r="W895" s="161"/>
      <c r="X895" s="161"/>
      <c r="Y895" s="161"/>
      <c r="Z895" s="161"/>
    </row>
    <row r="896" spans="1:26" ht="12.75" customHeight="1">
      <c r="A896" s="161"/>
      <c r="B896" s="161"/>
      <c r="C896" s="161"/>
      <c r="D896" s="161"/>
      <c r="E896" s="161"/>
      <c r="F896" s="161"/>
      <c r="G896" s="161"/>
      <c r="H896" s="161"/>
      <c r="I896" s="161"/>
      <c r="J896" s="161"/>
      <c r="K896" s="161"/>
      <c r="L896" s="161"/>
      <c r="M896" s="161"/>
      <c r="N896" s="161"/>
      <c r="O896" s="161"/>
      <c r="P896" s="161"/>
      <c r="Q896" s="161"/>
      <c r="R896" s="161"/>
      <c r="S896" s="161"/>
      <c r="T896" s="161"/>
      <c r="U896" s="161"/>
      <c r="V896" s="161"/>
      <c r="W896" s="161"/>
      <c r="X896" s="161"/>
      <c r="Y896" s="161"/>
      <c r="Z896" s="161"/>
    </row>
    <row r="897" spans="1:26" ht="12.75" customHeight="1">
      <c r="A897" s="161"/>
      <c r="B897" s="161"/>
      <c r="C897" s="161"/>
      <c r="D897" s="161"/>
      <c r="E897" s="161"/>
      <c r="F897" s="161"/>
      <c r="G897" s="161"/>
      <c r="H897" s="161"/>
      <c r="I897" s="161"/>
      <c r="J897" s="161"/>
      <c r="K897" s="161"/>
      <c r="L897" s="161"/>
      <c r="M897" s="161"/>
      <c r="N897" s="161"/>
      <c r="O897" s="161"/>
      <c r="P897" s="161"/>
      <c r="Q897" s="161"/>
      <c r="R897" s="161"/>
      <c r="S897" s="161"/>
      <c r="T897" s="161"/>
      <c r="U897" s="161"/>
      <c r="V897" s="161"/>
      <c r="W897" s="161"/>
      <c r="X897" s="161"/>
      <c r="Y897" s="161"/>
      <c r="Z897" s="161"/>
    </row>
    <row r="898" spans="1:26" ht="12.75" customHeight="1">
      <c r="A898" s="161"/>
      <c r="B898" s="161"/>
      <c r="C898" s="161"/>
      <c r="D898" s="161"/>
      <c r="E898" s="161"/>
      <c r="F898" s="161"/>
      <c r="G898" s="161"/>
      <c r="H898" s="161"/>
      <c r="I898" s="161"/>
      <c r="J898" s="161"/>
      <c r="K898" s="161"/>
      <c r="L898" s="161"/>
      <c r="M898" s="161"/>
      <c r="N898" s="161"/>
      <c r="O898" s="161"/>
      <c r="P898" s="161"/>
      <c r="Q898" s="161"/>
      <c r="R898" s="161"/>
      <c r="S898" s="161"/>
      <c r="T898" s="161"/>
      <c r="U898" s="161"/>
      <c r="V898" s="161"/>
      <c r="W898" s="161"/>
      <c r="X898" s="161"/>
      <c r="Y898" s="161"/>
      <c r="Z898" s="161"/>
    </row>
    <row r="899" spans="1:26" ht="12.75" customHeight="1">
      <c r="A899" s="161"/>
      <c r="B899" s="161"/>
      <c r="C899" s="161"/>
      <c r="D899" s="161"/>
      <c r="E899" s="161"/>
      <c r="F899" s="161"/>
      <c r="G899" s="161"/>
      <c r="H899" s="161"/>
      <c r="I899" s="161"/>
      <c r="J899" s="161"/>
      <c r="K899" s="161"/>
      <c r="L899" s="161"/>
      <c r="M899" s="161"/>
      <c r="N899" s="161"/>
      <c r="O899" s="161"/>
      <c r="P899" s="161"/>
      <c r="Q899" s="161"/>
      <c r="R899" s="161"/>
      <c r="S899" s="161"/>
      <c r="T899" s="161"/>
      <c r="U899" s="161"/>
      <c r="V899" s="161"/>
      <c r="W899" s="161"/>
      <c r="X899" s="161"/>
      <c r="Y899" s="161"/>
      <c r="Z899" s="161"/>
    </row>
    <row r="900" spans="1:26" ht="12.75" customHeight="1">
      <c r="A900" s="161"/>
      <c r="B900" s="161"/>
      <c r="C900" s="161"/>
      <c r="D900" s="161"/>
      <c r="E900" s="161"/>
      <c r="F900" s="161"/>
      <c r="G900" s="161"/>
      <c r="H900" s="161"/>
      <c r="I900" s="161"/>
      <c r="J900" s="161"/>
      <c r="K900" s="161"/>
      <c r="L900" s="161"/>
      <c r="M900" s="161"/>
      <c r="N900" s="161"/>
      <c r="O900" s="161"/>
      <c r="P900" s="161"/>
      <c r="Q900" s="161"/>
      <c r="R900" s="161"/>
      <c r="S900" s="161"/>
      <c r="T900" s="161"/>
      <c r="U900" s="161"/>
      <c r="V900" s="161"/>
      <c r="W900" s="161"/>
      <c r="X900" s="161"/>
      <c r="Y900" s="161"/>
      <c r="Z900" s="161"/>
    </row>
    <row r="901" spans="1:26" ht="12.75" customHeight="1">
      <c r="A901" s="161"/>
      <c r="B901" s="161"/>
      <c r="C901" s="161"/>
      <c r="D901" s="161"/>
      <c r="E901" s="161"/>
      <c r="F901" s="161"/>
      <c r="G901" s="161"/>
      <c r="H901" s="161"/>
      <c r="I901" s="161"/>
      <c r="J901" s="161"/>
      <c r="K901" s="161"/>
      <c r="L901" s="161"/>
      <c r="M901" s="161"/>
      <c r="N901" s="161"/>
      <c r="O901" s="161"/>
      <c r="P901" s="161"/>
      <c r="Q901" s="161"/>
      <c r="R901" s="161"/>
      <c r="S901" s="161"/>
      <c r="T901" s="161"/>
      <c r="U901" s="161"/>
      <c r="V901" s="161"/>
      <c r="W901" s="161"/>
      <c r="X901" s="161"/>
      <c r="Y901" s="161"/>
      <c r="Z901" s="161"/>
    </row>
    <row r="902" spans="1:26" ht="12.75" customHeight="1">
      <c r="A902" s="161"/>
      <c r="B902" s="161"/>
      <c r="C902" s="161"/>
      <c r="D902" s="161"/>
      <c r="E902" s="161"/>
      <c r="F902" s="161"/>
      <c r="G902" s="161"/>
      <c r="H902" s="161"/>
      <c r="I902" s="161"/>
      <c r="J902" s="161"/>
      <c r="K902" s="161"/>
      <c r="L902" s="161"/>
      <c r="M902" s="161"/>
      <c r="N902" s="161"/>
      <c r="O902" s="161"/>
      <c r="P902" s="161"/>
      <c r="Q902" s="161"/>
      <c r="R902" s="161"/>
      <c r="S902" s="161"/>
      <c r="T902" s="161"/>
      <c r="U902" s="161"/>
      <c r="V902" s="161"/>
      <c r="W902" s="161"/>
      <c r="X902" s="161"/>
      <c r="Y902" s="161"/>
      <c r="Z902" s="161"/>
    </row>
    <row r="903" spans="1:26" ht="12.75" customHeight="1">
      <c r="A903" s="161"/>
      <c r="B903" s="161"/>
      <c r="C903" s="161"/>
      <c r="D903" s="161"/>
      <c r="E903" s="161"/>
      <c r="F903" s="161"/>
      <c r="G903" s="161"/>
      <c r="H903" s="161"/>
      <c r="I903" s="161"/>
      <c r="J903" s="161"/>
      <c r="K903" s="161"/>
      <c r="L903" s="161"/>
      <c r="M903" s="161"/>
      <c r="N903" s="161"/>
      <c r="O903" s="161"/>
      <c r="P903" s="161"/>
      <c r="Q903" s="161"/>
      <c r="R903" s="161"/>
      <c r="S903" s="161"/>
      <c r="T903" s="161"/>
      <c r="U903" s="161"/>
      <c r="V903" s="161"/>
      <c r="W903" s="161"/>
      <c r="X903" s="161"/>
      <c r="Y903" s="161"/>
      <c r="Z903" s="161"/>
    </row>
    <row r="904" spans="1:26" ht="12.75" customHeight="1">
      <c r="A904" s="161"/>
      <c r="B904" s="161"/>
      <c r="C904" s="161"/>
      <c r="D904" s="161"/>
      <c r="E904" s="161"/>
      <c r="F904" s="161"/>
      <c r="G904" s="161"/>
      <c r="H904" s="161"/>
      <c r="I904" s="161"/>
      <c r="J904" s="161"/>
      <c r="K904" s="161"/>
      <c r="L904" s="161"/>
      <c r="M904" s="161"/>
      <c r="N904" s="161"/>
      <c r="O904" s="161"/>
      <c r="P904" s="161"/>
      <c r="Q904" s="161"/>
      <c r="R904" s="161"/>
      <c r="S904" s="161"/>
      <c r="T904" s="161"/>
      <c r="U904" s="161"/>
      <c r="V904" s="161"/>
      <c r="W904" s="161"/>
      <c r="X904" s="161"/>
      <c r="Y904" s="161"/>
      <c r="Z904" s="161"/>
    </row>
    <row r="905" spans="1:26" ht="12.75" customHeight="1">
      <c r="A905" s="161"/>
      <c r="B905" s="161"/>
      <c r="C905" s="161"/>
      <c r="D905" s="161"/>
      <c r="E905" s="161"/>
      <c r="F905" s="161"/>
      <c r="G905" s="161"/>
      <c r="H905" s="161"/>
      <c r="I905" s="161"/>
      <c r="J905" s="161"/>
      <c r="K905" s="161"/>
      <c r="L905" s="161"/>
      <c r="M905" s="161"/>
      <c r="N905" s="161"/>
      <c r="O905" s="161"/>
      <c r="P905" s="161"/>
      <c r="Q905" s="161"/>
      <c r="R905" s="161"/>
      <c r="S905" s="161"/>
      <c r="T905" s="161"/>
      <c r="U905" s="161"/>
      <c r="V905" s="161"/>
      <c r="W905" s="161"/>
      <c r="X905" s="161"/>
      <c r="Y905" s="161"/>
      <c r="Z905" s="161"/>
    </row>
    <row r="906" spans="1:26" ht="12.75" customHeight="1">
      <c r="A906" s="161"/>
      <c r="B906" s="161"/>
      <c r="C906" s="161"/>
      <c r="D906" s="161"/>
      <c r="E906" s="161"/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1"/>
      <c r="Q906" s="161"/>
      <c r="R906" s="161"/>
      <c r="S906" s="161"/>
      <c r="T906" s="161"/>
      <c r="U906" s="161"/>
      <c r="V906" s="161"/>
      <c r="W906" s="161"/>
      <c r="X906" s="161"/>
      <c r="Y906" s="161"/>
      <c r="Z906" s="161"/>
    </row>
    <row r="907" spans="1:26" ht="12.75" customHeight="1">
      <c r="A907" s="161"/>
      <c r="B907" s="161"/>
      <c r="C907" s="161"/>
      <c r="D907" s="161"/>
      <c r="E907" s="161"/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</row>
    <row r="908" spans="1:26" ht="12.75" customHeight="1">
      <c r="A908" s="161"/>
      <c r="B908" s="161"/>
      <c r="C908" s="161"/>
      <c r="D908" s="161"/>
      <c r="E908" s="161"/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</row>
    <row r="909" spans="1:26" ht="12.75" customHeight="1">
      <c r="A909" s="161"/>
      <c r="B909" s="161"/>
      <c r="C909" s="161"/>
      <c r="D909" s="161"/>
      <c r="E909" s="161"/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</row>
    <row r="910" spans="1:26" ht="12.75" customHeight="1">
      <c r="A910" s="161"/>
      <c r="B910" s="161"/>
      <c r="C910" s="161"/>
      <c r="D910" s="161"/>
      <c r="E910" s="161"/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</row>
    <row r="911" spans="1:26" ht="12.75" customHeight="1">
      <c r="A911" s="161"/>
      <c r="B911" s="161"/>
      <c r="C911" s="161"/>
      <c r="D911" s="161"/>
      <c r="E911" s="161"/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</row>
    <row r="912" spans="1:26" ht="12.75" customHeight="1">
      <c r="A912" s="161"/>
      <c r="B912" s="161"/>
      <c r="C912" s="161"/>
      <c r="D912" s="161"/>
      <c r="E912" s="161"/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</row>
    <row r="913" spans="1:26" ht="12.75" customHeight="1">
      <c r="A913" s="161"/>
      <c r="B913" s="161"/>
      <c r="C913" s="161"/>
      <c r="D913" s="161"/>
      <c r="E913" s="161"/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</row>
    <row r="914" spans="1:26" ht="12.75" customHeight="1">
      <c r="A914" s="161"/>
      <c r="B914" s="161"/>
      <c r="C914" s="161"/>
      <c r="D914" s="161"/>
      <c r="E914" s="161"/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1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</row>
    <row r="915" spans="1:26" ht="12.75" customHeight="1">
      <c r="A915" s="161"/>
      <c r="B915" s="161"/>
      <c r="C915" s="161"/>
      <c r="D915" s="161"/>
      <c r="E915" s="161"/>
      <c r="F915" s="161"/>
      <c r="G915" s="161"/>
      <c r="H915" s="161"/>
      <c r="I915" s="161"/>
      <c r="J915" s="161"/>
      <c r="K915" s="161"/>
      <c r="L915" s="161"/>
      <c r="M915" s="161"/>
      <c r="N915" s="161"/>
      <c r="O915" s="161"/>
      <c r="P915" s="161"/>
      <c r="Q915" s="161"/>
      <c r="R915" s="161"/>
      <c r="S915" s="161"/>
      <c r="T915" s="161"/>
      <c r="U915" s="161"/>
      <c r="V915" s="161"/>
      <c r="W915" s="161"/>
      <c r="X915" s="161"/>
      <c r="Y915" s="161"/>
      <c r="Z915" s="161"/>
    </row>
    <row r="916" spans="1:26" ht="12.75" customHeight="1">
      <c r="A916" s="161"/>
      <c r="B916" s="161"/>
      <c r="C916" s="161"/>
      <c r="D916" s="161"/>
      <c r="E916" s="161"/>
      <c r="F916" s="161"/>
      <c r="G916" s="161"/>
      <c r="H916" s="161"/>
      <c r="I916" s="161"/>
      <c r="J916" s="161"/>
      <c r="K916" s="161"/>
      <c r="L916" s="161"/>
      <c r="M916" s="161"/>
      <c r="N916" s="161"/>
      <c r="O916" s="161"/>
      <c r="P916" s="161"/>
      <c r="Q916" s="161"/>
      <c r="R916" s="161"/>
      <c r="S916" s="161"/>
      <c r="T916" s="161"/>
      <c r="U916" s="161"/>
      <c r="V916" s="161"/>
      <c r="W916" s="161"/>
      <c r="X916" s="161"/>
      <c r="Y916" s="161"/>
      <c r="Z916" s="161"/>
    </row>
    <row r="917" spans="1:26" ht="12.75" customHeight="1">
      <c r="A917" s="161"/>
      <c r="B917" s="161"/>
      <c r="C917" s="161"/>
      <c r="D917" s="161"/>
      <c r="E917" s="161"/>
      <c r="F917" s="161"/>
      <c r="G917" s="161"/>
      <c r="H917" s="161"/>
      <c r="I917" s="161"/>
      <c r="J917" s="161"/>
      <c r="K917" s="161"/>
      <c r="L917" s="161"/>
      <c r="M917" s="161"/>
      <c r="N917" s="161"/>
      <c r="O917" s="161"/>
      <c r="P917" s="161"/>
      <c r="Q917" s="161"/>
      <c r="R917" s="161"/>
      <c r="S917" s="161"/>
      <c r="T917" s="161"/>
      <c r="U917" s="161"/>
      <c r="V917" s="161"/>
      <c r="W917" s="161"/>
      <c r="X917" s="161"/>
      <c r="Y917" s="161"/>
      <c r="Z917" s="161"/>
    </row>
    <row r="918" spans="1:26" ht="12.75" customHeight="1">
      <c r="A918" s="161"/>
      <c r="B918" s="161"/>
      <c r="C918" s="161"/>
      <c r="D918" s="161"/>
      <c r="E918" s="161"/>
      <c r="F918" s="161"/>
      <c r="G918" s="161"/>
      <c r="H918" s="161"/>
      <c r="I918" s="161"/>
      <c r="J918" s="161"/>
      <c r="K918" s="161"/>
      <c r="L918" s="161"/>
      <c r="M918" s="161"/>
      <c r="N918" s="161"/>
      <c r="O918" s="161"/>
      <c r="P918" s="161"/>
      <c r="Q918" s="161"/>
      <c r="R918" s="161"/>
      <c r="S918" s="161"/>
      <c r="T918" s="161"/>
      <c r="U918" s="161"/>
      <c r="V918" s="161"/>
      <c r="W918" s="161"/>
      <c r="X918" s="161"/>
      <c r="Y918" s="161"/>
      <c r="Z918" s="161"/>
    </row>
    <row r="919" spans="1:26" ht="12.75" customHeight="1">
      <c r="A919" s="161"/>
      <c r="B919" s="161"/>
      <c r="C919" s="161"/>
      <c r="D919" s="161"/>
      <c r="E919" s="161"/>
      <c r="F919" s="161"/>
      <c r="G919" s="161"/>
      <c r="H919" s="161"/>
      <c r="I919" s="161"/>
      <c r="J919" s="161"/>
      <c r="K919" s="161"/>
      <c r="L919" s="161"/>
      <c r="M919" s="161"/>
      <c r="N919" s="161"/>
      <c r="O919" s="161"/>
      <c r="P919" s="161"/>
      <c r="Q919" s="161"/>
      <c r="R919" s="161"/>
      <c r="S919" s="161"/>
      <c r="T919" s="161"/>
      <c r="U919" s="161"/>
      <c r="V919" s="161"/>
      <c r="W919" s="161"/>
      <c r="X919" s="161"/>
      <c r="Y919" s="161"/>
      <c r="Z919" s="161"/>
    </row>
    <row r="920" spans="1:26" ht="12.75" customHeight="1">
      <c r="A920" s="161"/>
      <c r="B920" s="161"/>
      <c r="C920" s="161"/>
      <c r="D920" s="161"/>
      <c r="E920" s="161"/>
      <c r="F920" s="161"/>
      <c r="G920" s="161"/>
      <c r="H920" s="161"/>
      <c r="I920" s="161"/>
      <c r="J920" s="161"/>
      <c r="K920" s="161"/>
      <c r="L920" s="161"/>
      <c r="M920" s="161"/>
      <c r="N920" s="161"/>
      <c r="O920" s="161"/>
      <c r="P920" s="161"/>
      <c r="Q920" s="161"/>
      <c r="R920" s="161"/>
      <c r="S920" s="161"/>
      <c r="T920" s="161"/>
      <c r="U920" s="161"/>
      <c r="V920" s="161"/>
      <c r="W920" s="161"/>
      <c r="X920" s="161"/>
      <c r="Y920" s="161"/>
      <c r="Z920" s="161"/>
    </row>
    <row r="921" spans="1:26" ht="12.75" customHeight="1">
      <c r="A921" s="161"/>
      <c r="B921" s="161"/>
      <c r="C921" s="161"/>
      <c r="D921" s="161"/>
      <c r="E921" s="161"/>
      <c r="F921" s="161"/>
      <c r="G921" s="161"/>
      <c r="H921" s="161"/>
      <c r="I921" s="161"/>
      <c r="J921" s="161"/>
      <c r="K921" s="161"/>
      <c r="L921" s="161"/>
      <c r="M921" s="161"/>
      <c r="N921" s="161"/>
      <c r="O921" s="161"/>
      <c r="P921" s="161"/>
      <c r="Q921" s="161"/>
      <c r="R921" s="161"/>
      <c r="S921" s="161"/>
      <c r="T921" s="161"/>
      <c r="U921" s="161"/>
      <c r="V921" s="161"/>
      <c r="W921" s="161"/>
      <c r="X921" s="161"/>
      <c r="Y921" s="161"/>
      <c r="Z921" s="161"/>
    </row>
    <row r="922" spans="1:26" ht="12.75" customHeight="1">
      <c r="A922" s="161"/>
      <c r="B922" s="161"/>
      <c r="C922" s="161"/>
      <c r="D922" s="161"/>
      <c r="E922" s="161"/>
      <c r="F922" s="161"/>
      <c r="G922" s="161"/>
      <c r="H922" s="161"/>
      <c r="I922" s="161"/>
      <c r="J922" s="161"/>
      <c r="K922" s="161"/>
      <c r="L922" s="161"/>
      <c r="M922" s="161"/>
      <c r="N922" s="161"/>
      <c r="O922" s="161"/>
      <c r="P922" s="161"/>
      <c r="Q922" s="161"/>
      <c r="R922" s="161"/>
      <c r="S922" s="161"/>
      <c r="T922" s="161"/>
      <c r="U922" s="161"/>
      <c r="V922" s="161"/>
      <c r="W922" s="161"/>
      <c r="X922" s="161"/>
      <c r="Y922" s="161"/>
      <c r="Z922" s="161"/>
    </row>
    <row r="923" spans="1:26" ht="12.75" customHeight="1">
      <c r="A923" s="161"/>
      <c r="B923" s="161"/>
      <c r="C923" s="161"/>
      <c r="D923" s="161"/>
      <c r="E923" s="161"/>
      <c r="F923" s="161"/>
      <c r="G923" s="161"/>
      <c r="H923" s="161"/>
      <c r="I923" s="161"/>
      <c r="J923" s="161"/>
      <c r="K923" s="161"/>
      <c r="L923" s="161"/>
      <c r="M923" s="161"/>
      <c r="N923" s="161"/>
      <c r="O923" s="161"/>
      <c r="P923" s="161"/>
      <c r="Q923" s="161"/>
      <c r="R923" s="161"/>
      <c r="S923" s="161"/>
      <c r="T923" s="161"/>
      <c r="U923" s="161"/>
      <c r="V923" s="161"/>
      <c r="W923" s="161"/>
      <c r="X923" s="161"/>
      <c r="Y923" s="161"/>
      <c r="Z923" s="161"/>
    </row>
    <row r="924" spans="1:26" ht="12.75" customHeight="1">
      <c r="A924" s="161"/>
      <c r="B924" s="161"/>
      <c r="C924" s="161"/>
      <c r="D924" s="161"/>
      <c r="E924" s="161"/>
      <c r="F924" s="161"/>
      <c r="G924" s="161"/>
      <c r="H924" s="161"/>
      <c r="I924" s="161"/>
      <c r="J924" s="161"/>
      <c r="K924" s="161"/>
      <c r="L924" s="161"/>
      <c r="M924" s="161"/>
      <c r="N924" s="161"/>
      <c r="O924" s="161"/>
      <c r="P924" s="161"/>
      <c r="Q924" s="161"/>
      <c r="R924" s="161"/>
      <c r="S924" s="161"/>
      <c r="T924" s="161"/>
      <c r="U924" s="161"/>
      <c r="V924" s="161"/>
      <c r="W924" s="161"/>
      <c r="X924" s="161"/>
      <c r="Y924" s="161"/>
      <c r="Z924" s="161"/>
    </row>
    <row r="925" spans="1:26" ht="12.75" customHeight="1">
      <c r="A925" s="161"/>
      <c r="B925" s="161"/>
      <c r="C925" s="161"/>
      <c r="D925" s="161"/>
      <c r="E925" s="161"/>
      <c r="F925" s="161"/>
      <c r="G925" s="161"/>
      <c r="H925" s="161"/>
      <c r="I925" s="161"/>
      <c r="J925" s="161"/>
      <c r="K925" s="161"/>
      <c r="L925" s="161"/>
      <c r="M925" s="161"/>
      <c r="N925" s="161"/>
      <c r="O925" s="161"/>
      <c r="P925" s="161"/>
      <c r="Q925" s="161"/>
      <c r="R925" s="161"/>
      <c r="S925" s="161"/>
      <c r="T925" s="161"/>
      <c r="U925" s="161"/>
      <c r="V925" s="161"/>
      <c r="W925" s="161"/>
      <c r="X925" s="161"/>
      <c r="Y925" s="161"/>
      <c r="Z925" s="161"/>
    </row>
    <row r="926" spans="1:26" ht="12.75" customHeight="1">
      <c r="A926" s="161"/>
      <c r="B926" s="161"/>
      <c r="C926" s="161"/>
      <c r="D926" s="161"/>
      <c r="E926" s="161"/>
      <c r="F926" s="161"/>
      <c r="G926" s="161"/>
      <c r="H926" s="161"/>
      <c r="I926" s="161"/>
      <c r="J926" s="161"/>
      <c r="K926" s="161"/>
      <c r="L926" s="161"/>
      <c r="M926" s="161"/>
      <c r="N926" s="161"/>
      <c r="O926" s="161"/>
      <c r="P926" s="161"/>
      <c r="Q926" s="161"/>
      <c r="R926" s="161"/>
      <c r="S926" s="161"/>
      <c r="T926" s="161"/>
      <c r="U926" s="161"/>
      <c r="V926" s="161"/>
      <c r="W926" s="161"/>
      <c r="X926" s="161"/>
      <c r="Y926" s="161"/>
      <c r="Z926" s="161"/>
    </row>
    <row r="927" spans="1:26" ht="12.75" customHeight="1">
      <c r="A927" s="161"/>
      <c r="B927" s="161"/>
      <c r="C927" s="161"/>
      <c r="D927" s="161"/>
      <c r="E927" s="161"/>
      <c r="F927" s="161"/>
      <c r="G927" s="161"/>
      <c r="H927" s="161"/>
      <c r="I927" s="161"/>
      <c r="J927" s="161"/>
      <c r="K927" s="161"/>
      <c r="L927" s="161"/>
      <c r="M927" s="161"/>
      <c r="N927" s="161"/>
      <c r="O927" s="161"/>
      <c r="P927" s="161"/>
      <c r="Q927" s="161"/>
      <c r="R927" s="161"/>
      <c r="S927" s="161"/>
      <c r="T927" s="161"/>
      <c r="U927" s="161"/>
      <c r="V927" s="161"/>
      <c r="W927" s="161"/>
      <c r="X927" s="161"/>
      <c r="Y927" s="161"/>
      <c r="Z927" s="161"/>
    </row>
    <row r="928" spans="1:26" ht="12.75" customHeight="1">
      <c r="A928" s="161"/>
      <c r="B928" s="161"/>
      <c r="C928" s="161"/>
      <c r="D928" s="161"/>
      <c r="E928" s="161"/>
      <c r="F928" s="161"/>
      <c r="G928" s="161"/>
      <c r="H928" s="161"/>
      <c r="I928" s="161"/>
      <c r="J928" s="161"/>
      <c r="K928" s="161"/>
      <c r="L928" s="161"/>
      <c r="M928" s="161"/>
      <c r="N928" s="161"/>
      <c r="O928" s="161"/>
      <c r="P928" s="161"/>
      <c r="Q928" s="161"/>
      <c r="R928" s="161"/>
      <c r="S928" s="161"/>
      <c r="T928" s="161"/>
      <c r="U928" s="161"/>
      <c r="V928" s="161"/>
      <c r="W928" s="161"/>
      <c r="X928" s="161"/>
      <c r="Y928" s="161"/>
      <c r="Z928" s="161"/>
    </row>
    <row r="929" spans="1:26" ht="12.75" customHeight="1">
      <c r="A929" s="161"/>
      <c r="B929" s="161"/>
      <c r="C929" s="161"/>
      <c r="D929" s="161"/>
      <c r="E929" s="161"/>
      <c r="F929" s="161"/>
      <c r="G929" s="161"/>
      <c r="H929" s="161"/>
      <c r="I929" s="161"/>
      <c r="J929" s="161"/>
      <c r="K929" s="161"/>
      <c r="L929" s="161"/>
      <c r="M929" s="161"/>
      <c r="N929" s="161"/>
      <c r="O929" s="161"/>
      <c r="P929" s="161"/>
      <c r="Q929" s="161"/>
      <c r="R929" s="161"/>
      <c r="S929" s="161"/>
      <c r="T929" s="161"/>
      <c r="U929" s="161"/>
      <c r="V929" s="161"/>
      <c r="W929" s="161"/>
      <c r="X929" s="161"/>
      <c r="Y929" s="161"/>
      <c r="Z929" s="161"/>
    </row>
    <row r="930" spans="1:26" ht="12.75" customHeight="1">
      <c r="A930" s="161"/>
      <c r="B930" s="161"/>
      <c r="C930" s="161"/>
      <c r="D930" s="161"/>
      <c r="E930" s="161"/>
      <c r="F930" s="161"/>
      <c r="G930" s="161"/>
      <c r="H930" s="161"/>
      <c r="I930" s="161"/>
      <c r="J930" s="161"/>
      <c r="K930" s="161"/>
      <c r="L930" s="161"/>
      <c r="M930" s="161"/>
      <c r="N930" s="161"/>
      <c r="O930" s="161"/>
      <c r="P930" s="161"/>
      <c r="Q930" s="161"/>
      <c r="R930" s="161"/>
      <c r="S930" s="161"/>
      <c r="T930" s="161"/>
      <c r="U930" s="161"/>
      <c r="V930" s="161"/>
      <c r="W930" s="161"/>
      <c r="X930" s="161"/>
      <c r="Y930" s="161"/>
      <c r="Z930" s="161"/>
    </row>
    <row r="931" spans="1:26" ht="12.75" customHeight="1">
      <c r="A931" s="161"/>
      <c r="B931" s="161"/>
      <c r="C931" s="161"/>
      <c r="D931" s="161"/>
      <c r="E931" s="161"/>
      <c r="F931" s="161"/>
      <c r="G931" s="161"/>
      <c r="H931" s="161"/>
      <c r="I931" s="161"/>
      <c r="J931" s="161"/>
      <c r="K931" s="161"/>
      <c r="L931" s="161"/>
      <c r="M931" s="161"/>
      <c r="N931" s="161"/>
      <c r="O931" s="161"/>
      <c r="P931" s="161"/>
      <c r="Q931" s="161"/>
      <c r="R931" s="161"/>
      <c r="S931" s="161"/>
      <c r="T931" s="161"/>
      <c r="U931" s="161"/>
      <c r="V931" s="161"/>
      <c r="W931" s="161"/>
      <c r="X931" s="161"/>
      <c r="Y931" s="161"/>
      <c r="Z931" s="161"/>
    </row>
    <row r="932" spans="1:26" ht="12.75" customHeight="1">
      <c r="A932" s="161"/>
      <c r="B932" s="161"/>
      <c r="C932" s="161"/>
      <c r="D932" s="161"/>
      <c r="E932" s="161"/>
      <c r="F932" s="161"/>
      <c r="G932" s="161"/>
      <c r="H932" s="161"/>
      <c r="I932" s="161"/>
      <c r="J932" s="161"/>
      <c r="K932" s="161"/>
      <c r="L932" s="161"/>
      <c r="M932" s="161"/>
      <c r="N932" s="161"/>
      <c r="O932" s="161"/>
      <c r="P932" s="161"/>
      <c r="Q932" s="161"/>
      <c r="R932" s="161"/>
      <c r="S932" s="161"/>
      <c r="T932" s="161"/>
      <c r="U932" s="161"/>
      <c r="V932" s="161"/>
      <c r="W932" s="161"/>
      <c r="X932" s="161"/>
      <c r="Y932" s="161"/>
      <c r="Z932" s="161"/>
    </row>
    <row r="933" spans="1:26" ht="12.75" customHeight="1">
      <c r="A933" s="161"/>
      <c r="B933" s="161"/>
      <c r="C933" s="161"/>
      <c r="D933" s="161"/>
      <c r="E933" s="161"/>
      <c r="F933" s="161"/>
      <c r="G933" s="161"/>
      <c r="H933" s="161"/>
      <c r="I933" s="161"/>
      <c r="J933" s="161"/>
      <c r="K933" s="161"/>
      <c r="L933" s="161"/>
      <c r="M933" s="161"/>
      <c r="N933" s="161"/>
      <c r="O933" s="161"/>
      <c r="P933" s="161"/>
      <c r="Q933" s="161"/>
      <c r="R933" s="161"/>
      <c r="S933" s="161"/>
      <c r="T933" s="161"/>
      <c r="U933" s="161"/>
      <c r="V933" s="161"/>
      <c r="W933" s="161"/>
      <c r="X933" s="161"/>
      <c r="Y933" s="161"/>
      <c r="Z933" s="161"/>
    </row>
    <row r="934" spans="1:26" ht="12.75" customHeight="1">
      <c r="A934" s="161"/>
      <c r="B934" s="161"/>
      <c r="C934" s="161"/>
      <c r="D934" s="161"/>
      <c r="E934" s="161"/>
      <c r="F934" s="161"/>
      <c r="G934" s="161"/>
      <c r="H934" s="161"/>
      <c r="I934" s="161"/>
      <c r="J934" s="161"/>
      <c r="K934" s="161"/>
      <c r="L934" s="161"/>
      <c r="M934" s="161"/>
      <c r="N934" s="161"/>
      <c r="O934" s="161"/>
      <c r="P934" s="161"/>
      <c r="Q934" s="161"/>
      <c r="R934" s="161"/>
      <c r="S934" s="161"/>
      <c r="T934" s="161"/>
      <c r="U934" s="161"/>
      <c r="V934" s="161"/>
      <c r="W934" s="161"/>
      <c r="X934" s="161"/>
      <c r="Y934" s="161"/>
      <c r="Z934" s="161"/>
    </row>
    <row r="935" spans="1:26" ht="12.75" customHeight="1">
      <c r="A935" s="161"/>
      <c r="B935" s="161"/>
      <c r="C935" s="161"/>
      <c r="D935" s="161"/>
      <c r="E935" s="161"/>
      <c r="F935" s="161"/>
      <c r="G935" s="161"/>
      <c r="H935" s="161"/>
      <c r="I935" s="161"/>
      <c r="J935" s="161"/>
      <c r="K935" s="161"/>
      <c r="L935" s="161"/>
      <c r="M935" s="161"/>
      <c r="N935" s="161"/>
      <c r="O935" s="161"/>
      <c r="P935" s="161"/>
      <c r="Q935" s="161"/>
      <c r="R935" s="161"/>
      <c r="S935" s="161"/>
      <c r="T935" s="161"/>
      <c r="U935" s="161"/>
      <c r="V935" s="161"/>
      <c r="W935" s="161"/>
      <c r="X935" s="161"/>
      <c r="Y935" s="161"/>
      <c r="Z935" s="161"/>
    </row>
    <row r="936" spans="1:26" ht="12.75" customHeight="1">
      <c r="A936" s="161"/>
      <c r="B936" s="161"/>
      <c r="C936" s="161"/>
      <c r="D936" s="161"/>
      <c r="E936" s="161"/>
      <c r="F936" s="161"/>
      <c r="G936" s="161"/>
      <c r="H936" s="161"/>
      <c r="I936" s="161"/>
      <c r="J936" s="161"/>
      <c r="K936" s="161"/>
      <c r="L936" s="161"/>
      <c r="M936" s="161"/>
      <c r="N936" s="161"/>
      <c r="O936" s="161"/>
      <c r="P936" s="161"/>
      <c r="Q936" s="161"/>
      <c r="R936" s="161"/>
      <c r="S936" s="161"/>
      <c r="T936" s="161"/>
      <c r="U936" s="161"/>
      <c r="V936" s="161"/>
      <c r="W936" s="161"/>
      <c r="X936" s="161"/>
      <c r="Y936" s="161"/>
      <c r="Z936" s="161"/>
    </row>
    <row r="937" spans="1:26" ht="12.75" customHeight="1">
      <c r="A937" s="161"/>
      <c r="B937" s="161"/>
      <c r="C937" s="161"/>
      <c r="D937" s="161"/>
      <c r="E937" s="161"/>
      <c r="F937" s="161"/>
      <c r="G937" s="161"/>
      <c r="H937" s="161"/>
      <c r="I937" s="161"/>
      <c r="J937" s="161"/>
      <c r="K937" s="161"/>
      <c r="L937" s="161"/>
      <c r="M937" s="161"/>
      <c r="N937" s="161"/>
      <c r="O937" s="161"/>
      <c r="P937" s="161"/>
      <c r="Q937" s="161"/>
      <c r="R937" s="161"/>
      <c r="S937" s="161"/>
      <c r="T937" s="161"/>
      <c r="U937" s="161"/>
      <c r="V937" s="161"/>
      <c r="W937" s="161"/>
      <c r="X937" s="161"/>
      <c r="Y937" s="161"/>
      <c r="Z937" s="161"/>
    </row>
    <row r="938" spans="1:26" ht="12.75" customHeight="1">
      <c r="A938" s="161"/>
      <c r="B938" s="161"/>
      <c r="C938" s="161"/>
      <c r="D938" s="161"/>
      <c r="E938" s="161"/>
      <c r="F938" s="161"/>
      <c r="G938" s="161"/>
      <c r="H938" s="161"/>
      <c r="I938" s="161"/>
      <c r="J938" s="161"/>
      <c r="K938" s="161"/>
      <c r="L938" s="161"/>
      <c r="M938" s="161"/>
      <c r="N938" s="161"/>
      <c r="O938" s="161"/>
      <c r="P938" s="161"/>
      <c r="Q938" s="161"/>
      <c r="R938" s="161"/>
      <c r="S938" s="161"/>
      <c r="T938" s="161"/>
      <c r="U938" s="161"/>
      <c r="V938" s="161"/>
      <c r="W938" s="161"/>
      <c r="X938" s="161"/>
      <c r="Y938" s="161"/>
      <c r="Z938" s="161"/>
    </row>
    <row r="939" spans="1:26" ht="12.75" customHeight="1">
      <c r="A939" s="161"/>
      <c r="B939" s="161"/>
      <c r="C939" s="161"/>
      <c r="D939" s="161"/>
      <c r="E939" s="161"/>
      <c r="F939" s="161"/>
      <c r="G939" s="161"/>
      <c r="H939" s="161"/>
      <c r="I939" s="161"/>
      <c r="J939" s="161"/>
      <c r="K939" s="161"/>
      <c r="L939" s="161"/>
      <c r="M939" s="161"/>
      <c r="N939" s="161"/>
      <c r="O939" s="161"/>
      <c r="P939" s="161"/>
      <c r="Q939" s="161"/>
      <c r="R939" s="161"/>
      <c r="S939" s="161"/>
      <c r="T939" s="161"/>
      <c r="U939" s="161"/>
      <c r="V939" s="161"/>
      <c r="W939" s="161"/>
      <c r="X939" s="161"/>
      <c r="Y939" s="161"/>
      <c r="Z939" s="161"/>
    </row>
    <row r="940" spans="1:26" ht="12.75" customHeight="1">
      <c r="A940" s="161"/>
      <c r="B940" s="161"/>
      <c r="C940" s="161"/>
      <c r="D940" s="161"/>
      <c r="E940" s="161"/>
      <c r="F940" s="161"/>
      <c r="G940" s="161"/>
      <c r="H940" s="161"/>
      <c r="I940" s="161"/>
      <c r="J940" s="161"/>
      <c r="K940" s="161"/>
      <c r="L940" s="161"/>
      <c r="M940" s="161"/>
      <c r="N940" s="161"/>
      <c r="O940" s="161"/>
      <c r="P940" s="161"/>
      <c r="Q940" s="161"/>
      <c r="R940" s="161"/>
      <c r="S940" s="161"/>
      <c r="T940" s="161"/>
      <c r="U940" s="161"/>
      <c r="V940" s="161"/>
      <c r="W940" s="161"/>
      <c r="X940" s="161"/>
      <c r="Y940" s="161"/>
      <c r="Z940" s="161"/>
    </row>
    <row r="941" spans="1:26" ht="12.75" customHeight="1">
      <c r="A941" s="161"/>
      <c r="B941" s="161"/>
      <c r="C941" s="161"/>
      <c r="D941" s="161"/>
      <c r="E941" s="161"/>
      <c r="F941" s="161"/>
      <c r="G941" s="161"/>
      <c r="H941" s="161"/>
      <c r="I941" s="161"/>
      <c r="J941" s="161"/>
      <c r="K941" s="161"/>
      <c r="L941" s="161"/>
      <c r="M941" s="161"/>
      <c r="N941" s="161"/>
      <c r="O941" s="161"/>
      <c r="P941" s="161"/>
      <c r="Q941" s="161"/>
      <c r="R941" s="161"/>
      <c r="S941" s="161"/>
      <c r="T941" s="161"/>
      <c r="U941" s="161"/>
      <c r="V941" s="161"/>
      <c r="W941" s="161"/>
      <c r="X941" s="161"/>
      <c r="Y941" s="161"/>
      <c r="Z941" s="161"/>
    </row>
    <row r="942" spans="1:26" ht="12.75" customHeight="1">
      <c r="A942" s="161"/>
      <c r="B942" s="161"/>
      <c r="C942" s="161"/>
      <c r="D942" s="161"/>
      <c r="E942" s="161"/>
      <c r="F942" s="161"/>
      <c r="G942" s="161"/>
      <c r="H942" s="161"/>
      <c r="I942" s="161"/>
      <c r="J942" s="161"/>
      <c r="K942" s="161"/>
      <c r="L942" s="161"/>
      <c r="M942" s="161"/>
      <c r="N942" s="161"/>
      <c r="O942" s="161"/>
      <c r="P942" s="161"/>
      <c r="Q942" s="161"/>
      <c r="R942" s="161"/>
      <c r="S942" s="161"/>
      <c r="T942" s="161"/>
      <c r="U942" s="161"/>
      <c r="V942" s="161"/>
      <c r="W942" s="161"/>
      <c r="X942" s="161"/>
      <c r="Y942" s="161"/>
      <c r="Z942" s="161"/>
    </row>
    <row r="943" spans="1:26" ht="12.75" customHeight="1">
      <c r="A943" s="161"/>
      <c r="B943" s="161"/>
      <c r="C943" s="161"/>
      <c r="D943" s="161"/>
      <c r="E943" s="161"/>
      <c r="F943" s="161"/>
      <c r="G943" s="161"/>
      <c r="H943" s="161"/>
      <c r="I943" s="161"/>
      <c r="J943" s="161"/>
      <c r="K943" s="161"/>
      <c r="L943" s="161"/>
      <c r="M943" s="161"/>
      <c r="N943" s="161"/>
      <c r="O943" s="161"/>
      <c r="P943" s="161"/>
      <c r="Q943" s="161"/>
      <c r="R943" s="161"/>
      <c r="S943" s="161"/>
      <c r="T943" s="161"/>
      <c r="U943" s="161"/>
      <c r="V943" s="161"/>
      <c r="W943" s="161"/>
      <c r="X943" s="161"/>
      <c r="Y943" s="161"/>
      <c r="Z943" s="161"/>
    </row>
    <row r="944" spans="1:26" ht="12.75" customHeight="1">
      <c r="A944" s="161"/>
      <c r="B944" s="161"/>
      <c r="C944" s="161"/>
      <c r="D944" s="161"/>
      <c r="E944" s="161"/>
      <c r="F944" s="161"/>
      <c r="G944" s="161"/>
      <c r="H944" s="161"/>
      <c r="I944" s="161"/>
      <c r="J944" s="161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</row>
    <row r="945" spans="1:26" ht="12.75" customHeight="1">
      <c r="A945" s="161"/>
      <c r="B945" s="161"/>
      <c r="C945" s="161"/>
      <c r="D945" s="161"/>
      <c r="E945" s="161"/>
      <c r="F945" s="161"/>
      <c r="G945" s="161"/>
      <c r="H945" s="161"/>
      <c r="I945" s="161"/>
      <c r="J945" s="161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</row>
    <row r="946" spans="1:26" ht="12.75" customHeight="1">
      <c r="A946" s="161"/>
      <c r="B946" s="161"/>
      <c r="C946" s="161"/>
      <c r="D946" s="161"/>
      <c r="E946" s="161"/>
      <c r="F946" s="161"/>
      <c r="G946" s="161"/>
      <c r="H946" s="161"/>
      <c r="I946" s="161"/>
      <c r="J946" s="161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</row>
    <row r="947" spans="1:26" ht="12.75" customHeight="1">
      <c r="A947" s="161"/>
      <c r="B947" s="161"/>
      <c r="C947" s="161"/>
      <c r="D947" s="161"/>
      <c r="E947" s="161"/>
      <c r="F947" s="161"/>
      <c r="G947" s="161"/>
      <c r="H947" s="161"/>
      <c r="I947" s="161"/>
      <c r="J947" s="161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</row>
    <row r="948" spans="1:26" ht="12.75" customHeight="1">
      <c r="A948" s="161"/>
      <c r="B948" s="161"/>
      <c r="C948" s="161"/>
      <c r="D948" s="161"/>
      <c r="E948" s="161"/>
      <c r="F948" s="161"/>
      <c r="G948" s="161"/>
      <c r="H948" s="161"/>
      <c r="I948" s="161"/>
      <c r="J948" s="161"/>
      <c r="K948" s="161"/>
      <c r="L948" s="161"/>
      <c r="M948" s="161"/>
      <c r="N948" s="161"/>
      <c r="O948" s="161"/>
      <c r="P948" s="161"/>
      <c r="Q948" s="161"/>
      <c r="R948" s="161"/>
      <c r="S948" s="161"/>
      <c r="T948" s="161"/>
      <c r="U948" s="161"/>
      <c r="V948" s="161"/>
      <c r="W948" s="161"/>
      <c r="X948" s="161"/>
      <c r="Y948" s="161"/>
      <c r="Z948" s="161"/>
    </row>
    <row r="949" spans="1:26" ht="12.75" customHeight="1">
      <c r="A949" s="161"/>
      <c r="B949" s="161"/>
      <c r="C949" s="161"/>
      <c r="D949" s="161"/>
      <c r="E949" s="161"/>
      <c r="F949" s="161"/>
      <c r="G949" s="161"/>
      <c r="H949" s="161"/>
      <c r="I949" s="161"/>
      <c r="J949" s="161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</row>
    <row r="950" spans="1:26" ht="12.75" customHeight="1">
      <c r="A950" s="161"/>
      <c r="B950" s="161"/>
      <c r="C950" s="161"/>
      <c r="D950" s="161"/>
      <c r="E950" s="161"/>
      <c r="F950" s="161"/>
      <c r="G950" s="161"/>
      <c r="H950" s="161"/>
      <c r="I950" s="161"/>
      <c r="J950" s="161"/>
      <c r="K950" s="161"/>
      <c r="L950" s="161"/>
      <c r="M950" s="161"/>
      <c r="N950" s="161"/>
      <c r="O950" s="161"/>
      <c r="P950" s="161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</row>
    <row r="951" spans="1:26" ht="12.75" customHeight="1">
      <c r="A951" s="161"/>
      <c r="B951" s="161"/>
      <c r="C951" s="161"/>
      <c r="D951" s="161"/>
      <c r="E951" s="161"/>
      <c r="F951" s="161"/>
      <c r="G951" s="161"/>
      <c r="H951" s="161"/>
      <c r="I951" s="161"/>
      <c r="J951" s="161"/>
      <c r="K951" s="161"/>
      <c r="L951" s="161"/>
      <c r="M951" s="161"/>
      <c r="N951" s="161"/>
      <c r="O951" s="161"/>
      <c r="P951" s="161"/>
      <c r="Q951" s="161"/>
      <c r="R951" s="161"/>
      <c r="S951" s="161"/>
      <c r="T951" s="161"/>
      <c r="U951" s="161"/>
      <c r="V951" s="161"/>
      <c r="W951" s="161"/>
      <c r="X951" s="161"/>
      <c r="Y951" s="161"/>
      <c r="Z951" s="161"/>
    </row>
    <row r="952" spans="1:26" ht="12.75" customHeight="1">
      <c r="A952" s="161"/>
      <c r="B952" s="161"/>
      <c r="C952" s="161"/>
      <c r="D952" s="161"/>
      <c r="E952" s="161"/>
      <c r="F952" s="161"/>
      <c r="G952" s="161"/>
      <c r="H952" s="161"/>
      <c r="I952" s="161"/>
      <c r="J952" s="161"/>
      <c r="K952" s="161"/>
      <c r="L952" s="161"/>
      <c r="M952" s="161"/>
      <c r="N952" s="161"/>
      <c r="O952" s="161"/>
      <c r="P952" s="161"/>
      <c r="Q952" s="161"/>
      <c r="R952" s="161"/>
      <c r="S952" s="161"/>
      <c r="T952" s="161"/>
      <c r="U952" s="161"/>
      <c r="V952" s="161"/>
      <c r="W952" s="161"/>
      <c r="X952" s="161"/>
      <c r="Y952" s="161"/>
      <c r="Z952" s="161"/>
    </row>
    <row r="953" spans="1:26" ht="12.75" customHeight="1">
      <c r="A953" s="161"/>
      <c r="B953" s="161"/>
      <c r="C953" s="161"/>
      <c r="D953" s="161"/>
      <c r="E953" s="161"/>
      <c r="F953" s="161"/>
      <c r="G953" s="161"/>
      <c r="H953" s="161"/>
      <c r="I953" s="161"/>
      <c r="J953" s="161"/>
      <c r="K953" s="161"/>
      <c r="L953" s="161"/>
      <c r="M953" s="161"/>
      <c r="N953" s="161"/>
      <c r="O953" s="161"/>
      <c r="P953" s="161"/>
      <c r="Q953" s="161"/>
      <c r="R953" s="161"/>
      <c r="S953" s="161"/>
      <c r="T953" s="161"/>
      <c r="U953" s="161"/>
      <c r="V953" s="161"/>
      <c r="W953" s="161"/>
      <c r="X953" s="161"/>
      <c r="Y953" s="161"/>
      <c r="Z953" s="161"/>
    </row>
    <row r="954" spans="1:26" ht="12.75" customHeight="1">
      <c r="A954" s="161"/>
      <c r="B954" s="161"/>
      <c r="C954" s="161"/>
      <c r="D954" s="161"/>
      <c r="E954" s="161"/>
      <c r="F954" s="161"/>
      <c r="G954" s="161"/>
      <c r="H954" s="161"/>
      <c r="I954" s="161"/>
      <c r="J954" s="161"/>
      <c r="K954" s="161"/>
      <c r="L954" s="161"/>
      <c r="M954" s="161"/>
      <c r="N954" s="161"/>
      <c r="O954" s="161"/>
      <c r="P954" s="161"/>
      <c r="Q954" s="161"/>
      <c r="R954" s="161"/>
      <c r="S954" s="161"/>
      <c r="T954" s="161"/>
      <c r="U954" s="161"/>
      <c r="V954" s="161"/>
      <c r="W954" s="161"/>
      <c r="X954" s="161"/>
      <c r="Y954" s="161"/>
      <c r="Z954" s="161"/>
    </row>
    <row r="955" spans="1:26" ht="12.75" customHeight="1">
      <c r="A955" s="161"/>
      <c r="B955" s="161"/>
      <c r="C955" s="161"/>
      <c r="D955" s="161"/>
      <c r="E955" s="161"/>
      <c r="F955" s="161"/>
      <c r="G955" s="161"/>
      <c r="H955" s="161"/>
      <c r="I955" s="161"/>
      <c r="J955" s="161"/>
      <c r="K955" s="161"/>
      <c r="L955" s="161"/>
      <c r="M955" s="161"/>
      <c r="N955" s="161"/>
      <c r="O955" s="161"/>
      <c r="P955" s="161"/>
      <c r="Q955" s="161"/>
      <c r="R955" s="161"/>
      <c r="S955" s="161"/>
      <c r="T955" s="161"/>
      <c r="U955" s="161"/>
      <c r="V955" s="161"/>
      <c r="W955" s="161"/>
      <c r="X955" s="161"/>
      <c r="Y955" s="161"/>
      <c r="Z955" s="161"/>
    </row>
    <row r="956" spans="1:26" ht="12.75" customHeight="1">
      <c r="A956" s="161"/>
      <c r="B956" s="161"/>
      <c r="C956" s="161"/>
      <c r="D956" s="161"/>
      <c r="E956" s="161"/>
      <c r="F956" s="161"/>
      <c r="G956" s="161"/>
      <c r="H956" s="161"/>
      <c r="I956" s="161"/>
      <c r="J956" s="161"/>
      <c r="K956" s="161"/>
      <c r="L956" s="161"/>
      <c r="M956" s="161"/>
      <c r="N956" s="161"/>
      <c r="O956" s="161"/>
      <c r="P956" s="161"/>
      <c r="Q956" s="161"/>
      <c r="R956" s="161"/>
      <c r="S956" s="161"/>
      <c r="T956" s="161"/>
      <c r="U956" s="161"/>
      <c r="V956" s="161"/>
      <c r="W956" s="161"/>
      <c r="X956" s="161"/>
      <c r="Y956" s="161"/>
      <c r="Z956" s="161"/>
    </row>
    <row r="957" spans="1:26" ht="12.75" customHeight="1">
      <c r="A957" s="161"/>
      <c r="B957" s="161"/>
      <c r="C957" s="161"/>
      <c r="D957" s="161"/>
      <c r="E957" s="161"/>
      <c r="F957" s="161"/>
      <c r="G957" s="161"/>
      <c r="H957" s="161"/>
      <c r="I957" s="161"/>
      <c r="J957" s="161"/>
      <c r="K957" s="161"/>
      <c r="L957" s="161"/>
      <c r="M957" s="161"/>
      <c r="N957" s="161"/>
      <c r="O957" s="161"/>
      <c r="P957" s="161"/>
      <c r="Q957" s="161"/>
      <c r="R957" s="161"/>
      <c r="S957" s="161"/>
      <c r="T957" s="161"/>
      <c r="U957" s="161"/>
      <c r="V957" s="161"/>
      <c r="W957" s="161"/>
      <c r="X957" s="161"/>
      <c r="Y957" s="161"/>
      <c r="Z957" s="161"/>
    </row>
    <row r="958" spans="1:26" ht="12.75" customHeight="1">
      <c r="A958" s="161"/>
      <c r="B958" s="161"/>
      <c r="C958" s="161"/>
      <c r="D958" s="161"/>
      <c r="E958" s="161"/>
      <c r="F958" s="161"/>
      <c r="G958" s="161"/>
      <c r="H958" s="161"/>
      <c r="I958" s="161"/>
      <c r="J958" s="161"/>
      <c r="K958" s="161"/>
      <c r="L958" s="161"/>
      <c r="M958" s="161"/>
      <c r="N958" s="161"/>
      <c r="O958" s="161"/>
      <c r="P958" s="161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</row>
    <row r="959" spans="1:26" ht="12.75" customHeight="1">
      <c r="A959" s="161"/>
      <c r="B959" s="161"/>
      <c r="C959" s="161"/>
      <c r="D959" s="161"/>
      <c r="E959" s="161"/>
      <c r="F959" s="161"/>
      <c r="G959" s="161"/>
      <c r="H959" s="161"/>
      <c r="I959" s="161"/>
      <c r="J959" s="161"/>
      <c r="K959" s="161"/>
      <c r="L959" s="161"/>
      <c r="M959" s="161"/>
      <c r="N959" s="161"/>
      <c r="O959" s="161"/>
      <c r="P959" s="161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</row>
    <row r="960" spans="1:26" ht="12.75" customHeight="1">
      <c r="A960" s="161"/>
      <c r="B960" s="161"/>
      <c r="C960" s="161"/>
      <c r="D960" s="161"/>
      <c r="E960" s="161"/>
      <c r="F960" s="161"/>
      <c r="G960" s="161"/>
      <c r="H960" s="161"/>
      <c r="I960" s="161"/>
      <c r="J960" s="161"/>
      <c r="K960" s="161"/>
      <c r="L960" s="161"/>
      <c r="M960" s="161"/>
      <c r="N960" s="161"/>
      <c r="O960" s="161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</row>
    <row r="961" spans="1:26" ht="12.75" customHeight="1">
      <c r="A961" s="161"/>
      <c r="B961" s="161"/>
      <c r="C961" s="161"/>
      <c r="D961" s="161"/>
      <c r="E961" s="161"/>
      <c r="F961" s="161"/>
      <c r="G961" s="161"/>
      <c r="H961" s="161"/>
      <c r="I961" s="161"/>
      <c r="J961" s="161"/>
      <c r="K961" s="161"/>
      <c r="L961" s="161"/>
      <c r="M961" s="161"/>
      <c r="N961" s="161"/>
      <c r="O961" s="161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</row>
    <row r="962" spans="1:26" ht="12.75" customHeight="1">
      <c r="A962" s="161"/>
      <c r="B962" s="161"/>
      <c r="C962" s="161"/>
      <c r="D962" s="161"/>
      <c r="E962" s="161"/>
      <c r="F962" s="161"/>
      <c r="G962" s="161"/>
      <c r="H962" s="161"/>
      <c r="I962" s="161"/>
      <c r="J962" s="161"/>
      <c r="K962" s="161"/>
      <c r="L962" s="161"/>
      <c r="M962" s="161"/>
      <c r="N962" s="161"/>
      <c r="O962" s="161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</row>
    <row r="963" spans="1:26" ht="12.75" customHeight="1">
      <c r="A963" s="161"/>
      <c r="B963" s="161"/>
      <c r="C963" s="161"/>
      <c r="D963" s="161"/>
      <c r="E963" s="161"/>
      <c r="F963" s="161"/>
      <c r="G963" s="161"/>
      <c r="H963" s="161"/>
      <c r="I963" s="161"/>
      <c r="J963" s="161"/>
      <c r="K963" s="161"/>
      <c r="L963" s="161"/>
      <c r="M963" s="161"/>
      <c r="N963" s="161"/>
      <c r="O963" s="161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</row>
    <row r="964" spans="1:26" ht="12.75" customHeight="1">
      <c r="A964" s="161"/>
      <c r="B964" s="161"/>
      <c r="C964" s="161"/>
      <c r="D964" s="161"/>
      <c r="E964" s="161"/>
      <c r="F964" s="161"/>
      <c r="G964" s="161"/>
      <c r="H964" s="161"/>
      <c r="I964" s="161"/>
      <c r="J964" s="161"/>
      <c r="K964" s="161"/>
      <c r="L964" s="161"/>
      <c r="M964" s="161"/>
      <c r="N964" s="161"/>
      <c r="O964" s="161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</row>
    <row r="965" spans="1:26" ht="12.75" customHeight="1">
      <c r="A965" s="161"/>
      <c r="B965" s="161"/>
      <c r="C965" s="161"/>
      <c r="D965" s="161"/>
      <c r="E965" s="161"/>
      <c r="F965" s="161"/>
      <c r="G965" s="161"/>
      <c r="H965" s="161"/>
      <c r="I965" s="161"/>
      <c r="J965" s="161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</row>
    <row r="966" spans="1:26" ht="12.75" customHeight="1">
      <c r="A966" s="161"/>
      <c r="B966" s="161"/>
      <c r="C966" s="161"/>
      <c r="D966" s="161"/>
      <c r="E966" s="161"/>
      <c r="F966" s="161"/>
      <c r="G966" s="161"/>
      <c r="H966" s="161"/>
      <c r="I966" s="161"/>
      <c r="J966" s="161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</row>
    <row r="967" spans="1:26" ht="12.75" customHeight="1">
      <c r="A967" s="161"/>
      <c r="B967" s="161"/>
      <c r="C967" s="161"/>
      <c r="D967" s="161"/>
      <c r="E967" s="161"/>
      <c r="F967" s="161"/>
      <c r="G967" s="161"/>
      <c r="H967" s="161"/>
      <c r="I967" s="161"/>
      <c r="J967" s="161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</row>
    <row r="968" spans="1:26" ht="12.75" customHeight="1">
      <c r="A968" s="161"/>
      <c r="B968" s="161"/>
      <c r="C968" s="161"/>
      <c r="D968" s="161"/>
      <c r="E968" s="161"/>
      <c r="F968" s="161"/>
      <c r="G968" s="161"/>
      <c r="H968" s="161"/>
      <c r="I968" s="161"/>
      <c r="J968" s="161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</row>
    <row r="969" spans="1:26" ht="12.75" customHeight="1">
      <c r="A969" s="161"/>
      <c r="B969" s="161"/>
      <c r="C969" s="161"/>
      <c r="D969" s="161"/>
      <c r="E969" s="161"/>
      <c r="F969" s="161"/>
      <c r="G969" s="161"/>
      <c r="H969" s="161"/>
      <c r="I969" s="161"/>
      <c r="J969" s="161"/>
      <c r="K969" s="161"/>
      <c r="L969" s="161"/>
      <c r="M969" s="161"/>
      <c r="N969" s="161"/>
      <c r="O969" s="161"/>
      <c r="P969" s="161"/>
      <c r="Q969" s="161"/>
      <c r="R969" s="161"/>
      <c r="S969" s="161"/>
      <c r="T969" s="161"/>
      <c r="U969" s="161"/>
      <c r="V969" s="161"/>
      <c r="W969" s="161"/>
      <c r="X969" s="161"/>
      <c r="Y969" s="161"/>
      <c r="Z969" s="161"/>
    </row>
    <row r="970" spans="1:26" ht="12.75" customHeight="1">
      <c r="A970" s="161"/>
      <c r="B970" s="161"/>
      <c r="C970" s="161"/>
      <c r="D970" s="161"/>
      <c r="E970" s="161"/>
      <c r="F970" s="161"/>
      <c r="G970" s="161"/>
      <c r="H970" s="161"/>
      <c r="I970" s="161"/>
      <c r="J970" s="161"/>
      <c r="K970" s="161"/>
      <c r="L970" s="161"/>
      <c r="M970" s="161"/>
      <c r="N970" s="161"/>
      <c r="O970" s="161"/>
      <c r="P970" s="161"/>
      <c r="Q970" s="161"/>
      <c r="R970" s="161"/>
      <c r="S970" s="161"/>
      <c r="T970" s="161"/>
      <c r="U970" s="161"/>
      <c r="V970" s="161"/>
      <c r="W970" s="161"/>
      <c r="X970" s="161"/>
      <c r="Y970" s="161"/>
      <c r="Z970" s="161"/>
    </row>
    <row r="971" spans="1:26" ht="12.75" customHeight="1">
      <c r="A971" s="161"/>
      <c r="B971" s="161"/>
      <c r="C971" s="161"/>
      <c r="D971" s="161"/>
      <c r="E971" s="161"/>
      <c r="F971" s="161"/>
      <c r="G971" s="161"/>
      <c r="H971" s="161"/>
      <c r="I971" s="161"/>
      <c r="J971" s="161"/>
      <c r="K971" s="161"/>
      <c r="L971" s="161"/>
      <c r="M971" s="161"/>
      <c r="N971" s="161"/>
      <c r="O971" s="161"/>
      <c r="P971" s="161"/>
      <c r="Q971" s="161"/>
      <c r="R971" s="161"/>
      <c r="S971" s="161"/>
      <c r="T971" s="161"/>
      <c r="U971" s="161"/>
      <c r="V971" s="161"/>
      <c r="W971" s="161"/>
      <c r="X971" s="161"/>
      <c r="Y971" s="161"/>
      <c r="Z971" s="161"/>
    </row>
    <row r="972" spans="1:26" ht="12.75" customHeight="1">
      <c r="A972" s="161"/>
      <c r="B972" s="161"/>
      <c r="C972" s="161"/>
      <c r="D972" s="161"/>
      <c r="E972" s="161"/>
      <c r="F972" s="161"/>
      <c r="G972" s="161"/>
      <c r="H972" s="161"/>
      <c r="I972" s="161"/>
      <c r="J972" s="161"/>
      <c r="K972" s="161"/>
      <c r="L972" s="161"/>
      <c r="M972" s="161"/>
      <c r="N972" s="161"/>
      <c r="O972" s="161"/>
      <c r="P972" s="161"/>
      <c r="Q972" s="161"/>
      <c r="R972" s="161"/>
      <c r="S972" s="161"/>
      <c r="T972" s="161"/>
      <c r="U972" s="161"/>
      <c r="V972" s="161"/>
      <c r="W972" s="161"/>
      <c r="X972" s="161"/>
      <c r="Y972" s="161"/>
      <c r="Z972" s="161"/>
    </row>
    <row r="973" spans="1:26" ht="12.75" customHeight="1">
      <c r="A973" s="161"/>
      <c r="B973" s="161"/>
      <c r="C973" s="161"/>
      <c r="D973" s="161"/>
      <c r="E973" s="161"/>
      <c r="F973" s="161"/>
      <c r="G973" s="161"/>
      <c r="H973" s="161"/>
      <c r="I973" s="161"/>
      <c r="J973" s="161"/>
      <c r="K973" s="161"/>
      <c r="L973" s="161"/>
      <c r="M973" s="161"/>
      <c r="N973" s="161"/>
      <c r="O973" s="161"/>
      <c r="P973" s="161"/>
      <c r="Q973" s="161"/>
      <c r="R973" s="161"/>
      <c r="S973" s="161"/>
      <c r="T973" s="161"/>
      <c r="U973" s="161"/>
      <c r="V973" s="161"/>
      <c r="W973" s="161"/>
      <c r="X973" s="161"/>
      <c r="Y973" s="161"/>
      <c r="Z973" s="161"/>
    </row>
    <row r="974" spans="1:26" ht="12.75" customHeight="1">
      <c r="A974" s="161"/>
      <c r="B974" s="161"/>
      <c r="C974" s="161"/>
      <c r="D974" s="161"/>
      <c r="E974" s="161"/>
      <c r="F974" s="161"/>
      <c r="G974" s="161"/>
      <c r="H974" s="161"/>
      <c r="I974" s="161"/>
      <c r="J974" s="161"/>
      <c r="K974" s="161"/>
      <c r="L974" s="161"/>
      <c r="M974" s="161"/>
      <c r="N974" s="161"/>
      <c r="O974" s="161"/>
      <c r="P974" s="161"/>
      <c r="Q974" s="161"/>
      <c r="R974" s="161"/>
      <c r="S974" s="161"/>
      <c r="T974" s="161"/>
      <c r="U974" s="161"/>
      <c r="V974" s="161"/>
      <c r="W974" s="161"/>
      <c r="X974" s="161"/>
      <c r="Y974" s="161"/>
      <c r="Z974" s="161"/>
    </row>
    <row r="975" spans="1:26" ht="12.75" customHeight="1">
      <c r="A975" s="161"/>
      <c r="B975" s="161"/>
      <c r="C975" s="161"/>
      <c r="D975" s="161"/>
      <c r="E975" s="161"/>
      <c r="F975" s="161"/>
      <c r="G975" s="161"/>
      <c r="H975" s="161"/>
      <c r="I975" s="161"/>
      <c r="J975" s="161"/>
      <c r="K975" s="161"/>
      <c r="L975" s="161"/>
      <c r="M975" s="161"/>
      <c r="N975" s="161"/>
      <c r="O975" s="161"/>
      <c r="P975" s="161"/>
      <c r="Q975" s="161"/>
      <c r="R975" s="161"/>
      <c r="S975" s="161"/>
      <c r="T975" s="161"/>
      <c r="U975" s="161"/>
      <c r="V975" s="161"/>
      <c r="W975" s="161"/>
      <c r="X975" s="161"/>
      <c r="Y975" s="161"/>
      <c r="Z975" s="161"/>
    </row>
    <row r="976" spans="1:26" ht="12.75" customHeight="1">
      <c r="A976" s="161"/>
      <c r="B976" s="161"/>
      <c r="C976" s="161"/>
      <c r="D976" s="161"/>
      <c r="E976" s="161"/>
      <c r="F976" s="161"/>
      <c r="G976" s="161"/>
      <c r="H976" s="161"/>
      <c r="I976" s="161"/>
      <c r="J976" s="161"/>
      <c r="K976" s="161"/>
      <c r="L976" s="161"/>
      <c r="M976" s="161"/>
      <c r="N976" s="161"/>
      <c r="O976" s="161"/>
      <c r="P976" s="161"/>
      <c r="Q976" s="161"/>
      <c r="R976" s="161"/>
      <c r="S976" s="161"/>
      <c r="T976" s="161"/>
      <c r="U976" s="161"/>
      <c r="V976" s="161"/>
      <c r="W976" s="161"/>
      <c r="X976" s="161"/>
      <c r="Y976" s="161"/>
      <c r="Z976" s="161"/>
    </row>
    <row r="977" spans="1:26" ht="12.75" customHeight="1">
      <c r="A977" s="161"/>
      <c r="B977" s="161"/>
      <c r="C977" s="161"/>
      <c r="D977" s="161"/>
      <c r="E977" s="161"/>
      <c r="F977" s="161"/>
      <c r="G977" s="161"/>
      <c r="H977" s="161"/>
      <c r="I977" s="161"/>
      <c r="J977" s="161"/>
      <c r="K977" s="161"/>
      <c r="L977" s="161"/>
      <c r="M977" s="161"/>
      <c r="N977" s="161"/>
      <c r="O977" s="161"/>
      <c r="P977" s="161"/>
      <c r="Q977" s="161"/>
      <c r="R977" s="161"/>
      <c r="S977" s="161"/>
      <c r="T977" s="161"/>
      <c r="U977" s="161"/>
      <c r="V977" s="161"/>
      <c r="W977" s="161"/>
      <c r="X977" s="161"/>
      <c r="Y977" s="161"/>
      <c r="Z977" s="161"/>
    </row>
    <row r="978" spans="1:26" ht="12.75" customHeight="1">
      <c r="A978" s="161"/>
      <c r="B978" s="161"/>
      <c r="C978" s="161"/>
      <c r="D978" s="161"/>
      <c r="E978" s="161"/>
      <c r="F978" s="161"/>
      <c r="G978" s="161"/>
      <c r="H978" s="161"/>
      <c r="I978" s="161"/>
      <c r="J978" s="161"/>
      <c r="K978" s="161"/>
      <c r="L978" s="161"/>
      <c r="M978" s="161"/>
      <c r="N978" s="161"/>
      <c r="O978" s="161"/>
      <c r="P978" s="161"/>
      <c r="Q978" s="161"/>
      <c r="R978" s="161"/>
      <c r="S978" s="161"/>
      <c r="T978" s="161"/>
      <c r="U978" s="161"/>
      <c r="V978" s="161"/>
      <c r="W978" s="161"/>
      <c r="X978" s="161"/>
      <c r="Y978" s="161"/>
      <c r="Z978" s="161"/>
    </row>
    <row r="979" spans="1:26" ht="12.75" customHeight="1">
      <c r="A979" s="161"/>
      <c r="B979" s="161"/>
      <c r="C979" s="161"/>
      <c r="D979" s="161"/>
      <c r="E979" s="161"/>
      <c r="F979" s="161"/>
      <c r="G979" s="161"/>
      <c r="H979" s="161"/>
      <c r="I979" s="161"/>
      <c r="J979" s="161"/>
      <c r="K979" s="161"/>
      <c r="L979" s="161"/>
      <c r="M979" s="161"/>
      <c r="N979" s="161"/>
      <c r="O979" s="161"/>
      <c r="P979" s="161"/>
      <c r="Q979" s="161"/>
      <c r="R979" s="161"/>
      <c r="S979" s="161"/>
      <c r="T979" s="161"/>
      <c r="U979" s="161"/>
      <c r="V979" s="161"/>
      <c r="W979" s="161"/>
      <c r="X979" s="161"/>
      <c r="Y979" s="161"/>
      <c r="Z979" s="161"/>
    </row>
    <row r="980" spans="1:26" ht="12.75" customHeight="1">
      <c r="A980" s="161"/>
      <c r="B980" s="161"/>
      <c r="C980" s="161"/>
      <c r="D980" s="161"/>
      <c r="E980" s="161"/>
      <c r="F980" s="161"/>
      <c r="G980" s="161"/>
      <c r="H980" s="161"/>
      <c r="I980" s="161"/>
      <c r="J980" s="161"/>
      <c r="K980" s="161"/>
      <c r="L980" s="161"/>
      <c r="M980" s="161"/>
      <c r="N980" s="161"/>
      <c r="O980" s="161"/>
      <c r="P980" s="161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</row>
    <row r="981" spans="1:26" ht="12.75" customHeight="1">
      <c r="A981" s="161"/>
      <c r="B981" s="161"/>
      <c r="C981" s="161"/>
      <c r="D981" s="161"/>
      <c r="E981" s="161"/>
      <c r="F981" s="161"/>
      <c r="G981" s="161"/>
      <c r="H981" s="161"/>
      <c r="I981" s="161"/>
      <c r="J981" s="161"/>
      <c r="K981" s="161"/>
      <c r="L981" s="161"/>
      <c r="M981" s="161"/>
      <c r="N981" s="161"/>
      <c r="O981" s="161"/>
      <c r="P981" s="161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</row>
    <row r="982" spans="1:26" ht="12.75" customHeight="1">
      <c r="A982" s="161"/>
      <c r="B982" s="161"/>
      <c r="C982" s="161"/>
      <c r="D982" s="161"/>
      <c r="E982" s="161"/>
      <c r="F982" s="161"/>
      <c r="G982" s="161"/>
      <c r="H982" s="161"/>
      <c r="I982" s="161"/>
      <c r="J982" s="161"/>
      <c r="K982" s="161"/>
      <c r="L982" s="161"/>
      <c r="M982" s="161"/>
      <c r="N982" s="161"/>
      <c r="O982" s="161"/>
      <c r="P982" s="161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</row>
    <row r="983" spans="1:26" ht="12.75" customHeight="1">
      <c r="A983" s="161"/>
      <c r="B983" s="161"/>
      <c r="C983" s="161"/>
      <c r="D983" s="161"/>
      <c r="E983" s="161"/>
      <c r="F983" s="161"/>
      <c r="G983" s="161"/>
      <c r="H983" s="161"/>
      <c r="I983" s="161"/>
      <c r="J983" s="161"/>
      <c r="K983" s="161"/>
      <c r="L983" s="161"/>
      <c r="M983" s="161"/>
      <c r="N983" s="161"/>
      <c r="O983" s="161"/>
      <c r="P983" s="161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</row>
    <row r="984" spans="1:26" ht="12.75" customHeight="1">
      <c r="A984" s="161"/>
      <c r="B984" s="161"/>
      <c r="C984" s="161"/>
      <c r="D984" s="161"/>
      <c r="E984" s="161"/>
      <c r="F984" s="161"/>
      <c r="G984" s="161"/>
      <c r="H984" s="161"/>
      <c r="I984" s="161"/>
      <c r="J984" s="161"/>
      <c r="K984" s="161"/>
      <c r="L984" s="161"/>
      <c r="M984" s="161"/>
      <c r="N984" s="161"/>
      <c r="O984" s="161"/>
      <c r="P984" s="161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</row>
    <row r="985" spans="1:26" ht="12.75" customHeight="1">
      <c r="A985" s="161"/>
      <c r="B985" s="161"/>
      <c r="C985" s="161"/>
      <c r="D985" s="161"/>
      <c r="E985" s="161"/>
      <c r="F985" s="161"/>
      <c r="G985" s="161"/>
      <c r="H985" s="161"/>
      <c r="I985" s="161"/>
      <c r="J985" s="161"/>
      <c r="K985" s="161"/>
      <c r="L985" s="161"/>
      <c r="M985" s="161"/>
      <c r="N985" s="161"/>
      <c r="O985" s="161"/>
      <c r="P985" s="161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</row>
    <row r="986" spans="1:26" ht="12.75" customHeight="1">
      <c r="A986" s="161"/>
      <c r="B986" s="161"/>
      <c r="C986" s="161"/>
      <c r="D986" s="161"/>
      <c r="E986" s="161"/>
      <c r="F986" s="161"/>
      <c r="G986" s="161"/>
      <c r="H986" s="161"/>
      <c r="I986" s="161"/>
      <c r="J986" s="161"/>
      <c r="K986" s="161"/>
      <c r="L986" s="161"/>
      <c r="M986" s="161"/>
      <c r="N986" s="161"/>
      <c r="O986" s="161"/>
      <c r="P986" s="161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</row>
    <row r="987" spans="1:26" ht="12.75" customHeight="1">
      <c r="A987" s="161"/>
      <c r="B987" s="161"/>
      <c r="C987" s="161"/>
      <c r="D987" s="161"/>
      <c r="E987" s="161"/>
      <c r="F987" s="161"/>
      <c r="G987" s="161"/>
      <c r="H987" s="161"/>
      <c r="I987" s="161"/>
      <c r="J987" s="161"/>
      <c r="K987" s="161"/>
      <c r="L987" s="161"/>
      <c r="M987" s="161"/>
      <c r="N987" s="161"/>
      <c r="O987" s="161"/>
      <c r="P987" s="161"/>
      <c r="Q987" s="161"/>
      <c r="R987" s="161"/>
      <c r="S987" s="161"/>
      <c r="T987" s="161"/>
      <c r="U987" s="161"/>
      <c r="V987" s="161"/>
      <c r="W987" s="161"/>
      <c r="X987" s="161"/>
      <c r="Y987" s="161"/>
      <c r="Z987" s="161"/>
    </row>
    <row r="988" spans="1:26" ht="12.75" customHeight="1">
      <c r="A988" s="161"/>
      <c r="B988" s="161"/>
      <c r="C988" s="161"/>
      <c r="D988" s="161"/>
      <c r="E988" s="161"/>
      <c r="F988" s="161"/>
      <c r="G988" s="161"/>
      <c r="H988" s="161"/>
      <c r="I988" s="161"/>
      <c r="J988" s="161"/>
      <c r="K988" s="161"/>
      <c r="L988" s="161"/>
      <c r="M988" s="161"/>
      <c r="N988" s="161"/>
      <c r="O988" s="161"/>
      <c r="P988" s="161"/>
      <c r="Q988" s="161"/>
      <c r="R988" s="161"/>
      <c r="S988" s="161"/>
      <c r="T988" s="161"/>
      <c r="U988" s="161"/>
      <c r="V988" s="161"/>
      <c r="W988" s="161"/>
      <c r="X988" s="161"/>
      <c r="Y988" s="161"/>
      <c r="Z988" s="161"/>
    </row>
    <row r="989" spans="1:26" ht="12.75" customHeight="1">
      <c r="A989" s="161"/>
      <c r="B989" s="161"/>
      <c r="C989" s="161"/>
      <c r="D989" s="161"/>
      <c r="E989" s="161"/>
      <c r="F989" s="161"/>
      <c r="G989" s="161"/>
      <c r="H989" s="161"/>
      <c r="I989" s="161"/>
      <c r="J989" s="161"/>
      <c r="K989" s="161"/>
      <c r="L989" s="161"/>
      <c r="M989" s="161"/>
      <c r="N989" s="161"/>
      <c r="O989" s="161"/>
      <c r="P989" s="161"/>
      <c r="Q989" s="161"/>
      <c r="R989" s="161"/>
      <c r="S989" s="161"/>
      <c r="T989" s="161"/>
      <c r="U989" s="161"/>
      <c r="V989" s="161"/>
      <c r="W989" s="161"/>
      <c r="X989" s="161"/>
      <c r="Y989" s="161"/>
      <c r="Z989" s="161"/>
    </row>
    <row r="990" spans="1:26" ht="12.75" customHeight="1">
      <c r="A990" s="161"/>
      <c r="B990" s="161"/>
      <c r="C990" s="161"/>
      <c r="D990" s="161"/>
      <c r="E990" s="161"/>
      <c r="F990" s="161"/>
      <c r="G990" s="161"/>
      <c r="H990" s="161"/>
      <c r="I990" s="161"/>
      <c r="J990" s="161"/>
      <c r="K990" s="161"/>
      <c r="L990" s="161"/>
      <c r="M990" s="161"/>
      <c r="N990" s="161"/>
      <c r="O990" s="161"/>
      <c r="P990" s="161"/>
      <c r="Q990" s="161"/>
      <c r="R990" s="161"/>
      <c r="S990" s="161"/>
      <c r="T990" s="161"/>
      <c r="U990" s="161"/>
      <c r="V990" s="161"/>
      <c r="W990" s="161"/>
      <c r="X990" s="161"/>
      <c r="Y990" s="161"/>
      <c r="Z990" s="161"/>
    </row>
    <row r="991" spans="1:26" ht="12.75" customHeight="1">
      <c r="A991" s="161"/>
      <c r="B991" s="161"/>
      <c r="C991" s="161"/>
      <c r="D991" s="161"/>
      <c r="E991" s="161"/>
      <c r="F991" s="161"/>
      <c r="G991" s="161"/>
      <c r="H991" s="161"/>
      <c r="I991" s="161"/>
      <c r="J991" s="161"/>
      <c r="K991" s="161"/>
      <c r="L991" s="161"/>
      <c r="M991" s="161"/>
      <c r="N991" s="161"/>
      <c r="O991" s="161"/>
      <c r="P991" s="161"/>
      <c r="Q991" s="161"/>
      <c r="R991" s="161"/>
      <c r="S991" s="161"/>
      <c r="T991" s="161"/>
      <c r="U991" s="161"/>
      <c r="V991" s="161"/>
      <c r="W991" s="161"/>
      <c r="X991" s="161"/>
      <c r="Y991" s="161"/>
      <c r="Z991" s="161"/>
    </row>
    <row r="992" spans="1:26" ht="12.75" customHeight="1">
      <c r="A992" s="161"/>
      <c r="B992" s="161"/>
      <c r="C992" s="161"/>
      <c r="D992" s="161"/>
      <c r="E992" s="161"/>
      <c r="F992" s="161"/>
      <c r="G992" s="161"/>
      <c r="H992" s="161"/>
      <c r="I992" s="161"/>
      <c r="J992" s="161"/>
      <c r="K992" s="161"/>
      <c r="L992" s="161"/>
      <c r="M992" s="161"/>
      <c r="N992" s="161"/>
      <c r="O992" s="161"/>
      <c r="P992" s="161"/>
      <c r="Q992" s="161"/>
      <c r="R992" s="161"/>
      <c r="S992" s="161"/>
      <c r="T992" s="161"/>
      <c r="U992" s="161"/>
      <c r="V992" s="161"/>
      <c r="W992" s="161"/>
      <c r="X992" s="161"/>
      <c r="Y992" s="161"/>
      <c r="Z992" s="161"/>
    </row>
    <row r="993" spans="1:26" ht="12.75" customHeight="1">
      <c r="A993" s="161"/>
      <c r="B993" s="161"/>
      <c r="C993" s="161"/>
      <c r="D993" s="161"/>
      <c r="E993" s="161"/>
      <c r="F993" s="161"/>
      <c r="G993" s="161"/>
      <c r="H993" s="161"/>
      <c r="I993" s="161"/>
      <c r="J993" s="161"/>
      <c r="K993" s="161"/>
      <c r="L993" s="161"/>
      <c r="M993" s="161"/>
      <c r="N993" s="161"/>
      <c r="O993" s="161"/>
      <c r="P993" s="161"/>
      <c r="Q993" s="161"/>
      <c r="R993" s="161"/>
      <c r="S993" s="161"/>
      <c r="T993" s="161"/>
      <c r="U993" s="161"/>
      <c r="V993" s="161"/>
      <c r="W993" s="161"/>
      <c r="X993" s="161"/>
      <c r="Y993" s="161"/>
      <c r="Z993" s="161"/>
    </row>
    <row r="994" spans="1:26" ht="12.75" customHeight="1">
      <c r="A994" s="161"/>
      <c r="B994" s="161"/>
      <c r="C994" s="161"/>
      <c r="D994" s="161"/>
      <c r="E994" s="161"/>
      <c r="F994" s="161"/>
      <c r="G994" s="161"/>
      <c r="H994" s="161"/>
      <c r="I994" s="161"/>
      <c r="J994" s="161"/>
      <c r="K994" s="161"/>
      <c r="L994" s="161"/>
      <c r="M994" s="161"/>
      <c r="N994" s="161"/>
      <c r="O994" s="161"/>
      <c r="P994" s="161"/>
      <c r="Q994" s="161"/>
      <c r="R994" s="161"/>
      <c r="S994" s="161"/>
      <c r="T994" s="161"/>
      <c r="U994" s="161"/>
      <c r="V994" s="161"/>
      <c r="W994" s="161"/>
      <c r="X994" s="161"/>
      <c r="Y994" s="161"/>
      <c r="Z994" s="161"/>
    </row>
    <row r="995" spans="1:26" ht="12.75" customHeight="1">
      <c r="A995" s="161"/>
      <c r="B995" s="161"/>
      <c r="C995" s="161"/>
      <c r="D995" s="161"/>
      <c r="E995" s="161"/>
      <c r="F995" s="161"/>
      <c r="G995" s="161"/>
      <c r="H995" s="161"/>
      <c r="I995" s="161"/>
      <c r="J995" s="161"/>
      <c r="K995" s="161"/>
      <c r="L995" s="161"/>
      <c r="M995" s="161"/>
      <c r="N995" s="161"/>
      <c r="O995" s="161"/>
      <c r="P995" s="161"/>
      <c r="Q995" s="161"/>
      <c r="R995" s="161"/>
      <c r="S995" s="161"/>
      <c r="T995" s="161"/>
      <c r="U995" s="161"/>
      <c r="V995" s="161"/>
      <c r="W995" s="161"/>
      <c r="X995" s="161"/>
      <c r="Y995" s="161"/>
      <c r="Z995" s="161"/>
    </row>
    <row r="996" spans="1:26" ht="12.75" customHeight="1">
      <c r="A996" s="161"/>
      <c r="B996" s="161"/>
      <c r="C996" s="161"/>
      <c r="D996" s="161"/>
      <c r="E996" s="161"/>
      <c r="F996" s="161"/>
      <c r="G996" s="161"/>
      <c r="H996" s="161"/>
      <c r="I996" s="161"/>
      <c r="J996" s="161"/>
      <c r="K996" s="161"/>
      <c r="L996" s="161"/>
      <c r="M996" s="161"/>
      <c r="N996" s="161"/>
      <c r="O996" s="161"/>
      <c r="P996" s="161"/>
      <c r="Q996" s="161"/>
      <c r="R996" s="161"/>
      <c r="S996" s="161"/>
      <c r="T996" s="161"/>
      <c r="U996" s="161"/>
      <c r="V996" s="161"/>
      <c r="W996" s="161"/>
      <c r="X996" s="161"/>
      <c r="Y996" s="161"/>
      <c r="Z996" s="161"/>
    </row>
    <row r="997" spans="1:26" ht="12.75" customHeight="1">
      <c r="A997" s="161"/>
      <c r="B997" s="161"/>
      <c r="C997" s="161"/>
      <c r="D997" s="161"/>
      <c r="E997" s="161"/>
      <c r="F997" s="161"/>
      <c r="G997" s="161"/>
      <c r="H997" s="161"/>
      <c r="I997" s="161"/>
      <c r="J997" s="161"/>
      <c r="K997" s="161"/>
      <c r="L997" s="161"/>
      <c r="M997" s="161"/>
      <c r="N997" s="161"/>
      <c r="O997" s="161"/>
      <c r="P997" s="161"/>
      <c r="Q997" s="161"/>
      <c r="R997" s="161"/>
      <c r="S997" s="161"/>
      <c r="T997" s="161"/>
      <c r="U997" s="161"/>
      <c r="V997" s="161"/>
      <c r="W997" s="161"/>
      <c r="X997" s="161"/>
      <c r="Y997" s="161"/>
      <c r="Z997" s="161"/>
    </row>
    <row r="998" spans="1:26" ht="12.75" customHeight="1">
      <c r="A998" s="161"/>
      <c r="B998" s="161"/>
      <c r="C998" s="161"/>
      <c r="D998" s="161"/>
      <c r="E998" s="161"/>
      <c r="F998" s="161"/>
      <c r="G998" s="161"/>
      <c r="H998" s="161"/>
      <c r="I998" s="161"/>
      <c r="J998" s="161"/>
      <c r="K998" s="161"/>
      <c r="L998" s="161"/>
      <c r="M998" s="161"/>
      <c r="N998" s="161"/>
      <c r="O998" s="161"/>
      <c r="P998" s="161"/>
      <c r="Q998" s="161"/>
      <c r="R998" s="161"/>
      <c r="S998" s="161"/>
      <c r="T998" s="161"/>
      <c r="U998" s="161"/>
      <c r="V998" s="161"/>
      <c r="W998" s="161"/>
      <c r="X998" s="161"/>
      <c r="Y998" s="161"/>
      <c r="Z998" s="161"/>
    </row>
    <row r="999" spans="1:26" ht="12.75" customHeight="1">
      <c r="A999" s="161"/>
      <c r="B999" s="161"/>
      <c r="C999" s="161"/>
      <c r="D999" s="161"/>
      <c r="E999" s="161"/>
      <c r="F999" s="161"/>
      <c r="G999" s="161"/>
      <c r="H999" s="161"/>
      <c r="I999" s="161"/>
      <c r="J999" s="161"/>
      <c r="K999" s="161"/>
      <c r="L999" s="161"/>
      <c r="M999" s="161"/>
      <c r="N999" s="161"/>
      <c r="O999" s="161"/>
      <c r="P999" s="161"/>
      <c r="Q999" s="161"/>
      <c r="R999" s="161"/>
      <c r="S999" s="161"/>
      <c r="T999" s="161"/>
      <c r="U999" s="161"/>
      <c r="V999" s="161"/>
      <c r="W999" s="161"/>
      <c r="X999" s="161"/>
      <c r="Y999" s="161"/>
      <c r="Z999" s="161"/>
    </row>
    <row r="1000" spans="1:26" ht="12.75" customHeight="1">
      <c r="A1000" s="161"/>
      <c r="B1000" s="161"/>
      <c r="C1000" s="161"/>
      <c r="D1000" s="161"/>
      <c r="E1000" s="161"/>
      <c r="F1000" s="161"/>
      <c r="G1000" s="161"/>
      <c r="H1000" s="161"/>
      <c r="I1000" s="161"/>
      <c r="J1000" s="161"/>
      <c r="K1000" s="161"/>
      <c r="L1000" s="161"/>
      <c r="M1000" s="161"/>
      <c r="N1000" s="161"/>
      <c r="O1000" s="161"/>
      <c r="P1000" s="161"/>
      <c r="Q1000" s="161"/>
      <c r="R1000" s="161"/>
      <c r="S1000" s="161"/>
      <c r="T1000" s="161"/>
      <c r="U1000" s="161"/>
      <c r="V1000" s="161"/>
      <c r="W1000" s="161"/>
      <c r="X1000" s="161"/>
      <c r="Y1000" s="161"/>
      <c r="Z1000" s="161"/>
    </row>
  </sheetData>
  <sheetProtection algorithmName="SHA-512" hashValue="kk4gRjl7OTFjfZAapnmMhPerxFMSK1Qko79+CHnIURgax7goSyKWfCgsJmjEz1zx+56DCO40enklv7adjrCqnQ==" saltValue="rbkNwjsNVsR0XLsuOmOI7g==" spinCount="100000" sheet="1" formatColumns="0"/>
  <conditionalFormatting sqref="B23:D23">
    <cfRule type="cellIs" dxfId="63" priority="1" operator="notEqual">
      <formula>B22</formula>
    </cfRule>
    <cfRule type="cellIs" dxfId="62" priority="2" operator="equal">
      <formula>B22</formula>
    </cfRule>
  </conditionalFormatting>
  <printOptions horizontalCentered="1"/>
  <pageMargins left="0.7" right="0.7" top="0.75" bottom="0.75" header="0.5" footer="0.5"/>
  <pageSetup scale="92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993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6661553.0300000003</v>
      </c>
      <c r="C10" s="32">
        <v>493981.97</v>
      </c>
      <c r="D10" s="33">
        <v>173874.71</v>
      </c>
      <c r="E10" s="11">
        <v>7329409.71</v>
      </c>
      <c r="F10" s="12">
        <v>0.34940789467809885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30924.94</v>
      </c>
      <c r="C12" s="32">
        <v>4083.97</v>
      </c>
      <c r="D12" s="33">
        <v>0</v>
      </c>
      <c r="E12" s="11">
        <v>35008.909999999996</v>
      </c>
      <c r="F12" s="12">
        <v>1.6689460709756177E-3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814191.47</v>
      </c>
      <c r="C14" s="32">
        <v>147930.56</v>
      </c>
      <c r="D14" s="33">
        <v>35452.480000000003</v>
      </c>
      <c r="E14" s="11">
        <v>997574.51</v>
      </c>
      <c r="F14" s="12">
        <v>4.7556409467473484E-2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20363.810000000001</v>
      </c>
      <c r="D15" s="33">
        <v>0</v>
      </c>
      <c r="E15" s="11">
        <v>20363.810000000001</v>
      </c>
      <c r="F15" s="12">
        <v>9.7078431432438188E-4</v>
      </c>
      <c r="G15" s="13"/>
      <c r="H15" s="20"/>
      <c r="I15" s="20"/>
    </row>
    <row r="16" spans="1:9">
      <c r="A16" s="10" t="s">
        <v>12</v>
      </c>
      <c r="B16" s="32">
        <v>2320035.34</v>
      </c>
      <c r="C16" s="32">
        <v>560568.52</v>
      </c>
      <c r="D16" s="33">
        <v>32786.910000000003</v>
      </c>
      <c r="E16" s="11">
        <v>2913390.77</v>
      </c>
      <c r="F16" s="12">
        <v>0.1388872740913136</v>
      </c>
      <c r="G16" s="13"/>
    </row>
    <row r="17" spans="1:7">
      <c r="A17" s="10" t="s">
        <v>13</v>
      </c>
      <c r="B17" s="32">
        <v>3124372.63</v>
      </c>
      <c r="C17" s="32">
        <v>1625373.83</v>
      </c>
      <c r="D17" s="33">
        <v>276781.31</v>
      </c>
      <c r="E17" s="11">
        <v>5026527.7699999996</v>
      </c>
      <c r="F17" s="12">
        <v>0.23962482043546438</v>
      </c>
      <c r="G17" s="13"/>
    </row>
    <row r="18" spans="1:7">
      <c r="A18" s="10" t="s">
        <v>14</v>
      </c>
      <c r="B18" s="32">
        <v>1351409.45</v>
      </c>
      <c r="C18" s="32">
        <v>1646552.7</v>
      </c>
      <c r="D18" s="33">
        <v>480423.8</v>
      </c>
      <c r="E18" s="11">
        <v>3478385.9499999997</v>
      </c>
      <c r="F18" s="12">
        <v>0.16582174550962286</v>
      </c>
      <c r="G18" s="13"/>
    </row>
    <row r="19" spans="1:7">
      <c r="A19" s="10" t="s">
        <v>15</v>
      </c>
      <c r="B19" s="32">
        <v>0</v>
      </c>
      <c r="C19" s="32">
        <v>996</v>
      </c>
      <c r="D19" s="33">
        <v>0</v>
      </c>
      <c r="E19" s="11">
        <v>996</v>
      </c>
      <c r="F19" s="12">
        <v>4.7481349367681406E-5</v>
      </c>
      <c r="G19" s="13"/>
    </row>
    <row r="20" spans="1:7" ht="13.5" thickBot="1">
      <c r="A20" s="10" t="s">
        <v>16</v>
      </c>
      <c r="B20" s="32">
        <v>0</v>
      </c>
      <c r="C20" s="34">
        <v>1175000</v>
      </c>
      <c r="D20" s="33">
        <v>0</v>
      </c>
      <c r="E20" s="21">
        <v>1175000</v>
      </c>
      <c r="F20" s="12">
        <v>5.6014644083359093E-2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14302486.859999999</v>
      </c>
      <c r="C22" s="21">
        <v>5674851.3600000003</v>
      </c>
      <c r="D22" s="24">
        <v>999319.21</v>
      </c>
      <c r="E22" s="21">
        <v>20976657.43</v>
      </c>
      <c r="F22" s="25">
        <v>1</v>
      </c>
      <c r="G22" s="18"/>
    </row>
    <row r="23" spans="1:7" ht="12.75" customHeight="1">
      <c r="A23" s="39" t="s">
        <v>17</v>
      </c>
      <c r="B23" s="27">
        <v>14302486.860000003</v>
      </c>
      <c r="C23" s="27">
        <v>5674851.3600000003</v>
      </c>
      <c r="D23" s="27">
        <v>999319.21000000008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ud1ipc3I+UdoM7cJVZTTFD48hU/BRWNRJDzrKjiqpz1CQSKkB0n6MqfXp3OB6ci6ayUejE1Tj6cdmme/dvRq/A==" saltValue="9Knxpf7sZVJBCHDQoBFChA==" spinCount="100000" sheet="1"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992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38812624.649999999</v>
      </c>
      <c r="C10" s="32">
        <v>2961898.2</v>
      </c>
      <c r="D10" s="33">
        <v>483147.2</v>
      </c>
      <c r="E10" s="11">
        <v>42257670.050000004</v>
      </c>
      <c r="F10" s="12">
        <v>0.41488204717393828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387930.49</v>
      </c>
      <c r="C12" s="32">
        <v>2771.57</v>
      </c>
      <c r="D12" s="33">
        <v>0</v>
      </c>
      <c r="E12" s="11">
        <v>390702.06</v>
      </c>
      <c r="F12" s="12">
        <v>3.8358780854713696E-3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7029272.6600000001</v>
      </c>
      <c r="C14" s="32">
        <v>892035.81</v>
      </c>
      <c r="D14" s="33">
        <v>1196486.51</v>
      </c>
      <c r="E14" s="11">
        <v>9117794.9800000004</v>
      </c>
      <c r="F14" s="12">
        <v>8.9517700397082289E-2</v>
      </c>
      <c r="G14" s="13"/>
      <c r="H14" s="20"/>
      <c r="I14" s="20"/>
    </row>
    <row r="15" spans="1:9">
      <c r="A15" s="19" t="s">
        <v>11</v>
      </c>
      <c r="B15" s="32">
        <v>109095.2</v>
      </c>
      <c r="C15" s="32">
        <v>270956.92</v>
      </c>
      <c r="D15" s="33">
        <v>0</v>
      </c>
      <c r="E15" s="11">
        <v>380052.12</v>
      </c>
      <c r="F15" s="12">
        <v>3.7313179214999155E-3</v>
      </c>
      <c r="G15" s="13"/>
      <c r="H15" s="20"/>
      <c r="I15" s="20"/>
    </row>
    <row r="16" spans="1:9">
      <c r="A16" s="10" t="s">
        <v>12</v>
      </c>
      <c r="B16" s="32">
        <v>10262923.359999999</v>
      </c>
      <c r="C16" s="32">
        <v>621035.81999999995</v>
      </c>
      <c r="D16" s="33">
        <v>3912.54</v>
      </c>
      <c r="E16" s="11">
        <v>10887871.719999999</v>
      </c>
      <c r="F16" s="12">
        <v>0.10689615644251137</v>
      </c>
      <c r="G16" s="13"/>
    </row>
    <row r="17" spans="1:7">
      <c r="A17" s="10" t="s">
        <v>13</v>
      </c>
      <c r="B17" s="32">
        <v>11761554.109999999</v>
      </c>
      <c r="C17" s="32">
        <v>5831749.29</v>
      </c>
      <c r="D17" s="33">
        <v>686582.65</v>
      </c>
      <c r="E17" s="11">
        <v>18279886.049999997</v>
      </c>
      <c r="F17" s="12">
        <v>0.17947029586715971</v>
      </c>
      <c r="G17" s="13"/>
    </row>
    <row r="18" spans="1:7">
      <c r="A18" s="10" t="s">
        <v>14</v>
      </c>
      <c r="B18" s="32">
        <v>7053429.0700000003</v>
      </c>
      <c r="C18" s="32">
        <v>6879178.6299999999</v>
      </c>
      <c r="D18" s="33">
        <v>11638.8</v>
      </c>
      <c r="E18" s="11">
        <v>13944246.5</v>
      </c>
      <c r="F18" s="12">
        <v>0.13690337227236746</v>
      </c>
      <c r="G18" s="13"/>
    </row>
    <row r="19" spans="1:7">
      <c r="A19" s="10" t="s">
        <v>15</v>
      </c>
      <c r="B19" s="32">
        <v>0</v>
      </c>
      <c r="C19" s="32">
        <v>846436.99</v>
      </c>
      <c r="D19" s="33">
        <v>0</v>
      </c>
      <c r="E19" s="11">
        <v>846436.99</v>
      </c>
      <c r="F19" s="12">
        <v>8.3102431061493481E-3</v>
      </c>
      <c r="G19" s="13"/>
    </row>
    <row r="20" spans="1:7" ht="13.5" thickBot="1">
      <c r="A20" s="10" t="s">
        <v>16</v>
      </c>
      <c r="B20" s="32">
        <v>0</v>
      </c>
      <c r="C20" s="34">
        <v>5750000</v>
      </c>
      <c r="D20" s="33">
        <v>0</v>
      </c>
      <c r="E20" s="21">
        <v>5750000</v>
      </c>
      <c r="F20" s="12">
        <v>5.6452988733820285E-2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75416829.539999992</v>
      </c>
      <c r="C22" s="21">
        <v>24056063.229999997</v>
      </c>
      <c r="D22" s="24">
        <v>2381767.6999999997</v>
      </c>
      <c r="E22" s="21">
        <v>101854660.47</v>
      </c>
      <c r="F22" s="25">
        <v>1</v>
      </c>
      <c r="G22" s="18"/>
    </row>
    <row r="23" spans="1:7" ht="12.75" customHeight="1">
      <c r="A23" s="39" t="s">
        <v>17</v>
      </c>
      <c r="B23" s="27">
        <v>75416829.540000007</v>
      </c>
      <c r="C23" s="27">
        <v>24056063.23</v>
      </c>
      <c r="D23" s="27">
        <v>2381767.7000000002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HnzIcs+T36xRSt/mRQlQlZbD2ueeeVUwrNXqDRL2k5OMsFoUP3Q7EPUXJ0e8/Qrt3y6uRGeUvt31yYEGp/eWjQ==" saltValue="5BerZGog/M/xVCDt7e3X1Q==" spinCount="100000" sheet="1"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991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32636707.57</v>
      </c>
      <c r="C10" s="32">
        <v>2812824.73</v>
      </c>
      <c r="D10" s="33">
        <v>354066.16</v>
      </c>
      <c r="E10" s="11">
        <v>35803598.459999993</v>
      </c>
      <c r="F10" s="12">
        <v>0.38083521801989939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8193312.1699999999</v>
      </c>
      <c r="C14" s="32">
        <v>551271.87</v>
      </c>
      <c r="D14" s="33">
        <v>520160.7</v>
      </c>
      <c r="E14" s="11">
        <v>9264744.7399999984</v>
      </c>
      <c r="F14" s="12">
        <v>9.8547107964538833E-2</v>
      </c>
      <c r="G14" s="13"/>
      <c r="H14" s="20"/>
      <c r="I14" s="20"/>
    </row>
    <row r="15" spans="1:9">
      <c r="A15" s="19" t="s">
        <v>11</v>
      </c>
      <c r="B15" s="32">
        <v>276061.09000000003</v>
      </c>
      <c r="C15" s="32">
        <v>371641.82</v>
      </c>
      <c r="D15" s="33">
        <v>1109.8900000000001</v>
      </c>
      <c r="E15" s="11">
        <v>648812.80000000005</v>
      </c>
      <c r="F15" s="12">
        <v>6.9012829651229823E-3</v>
      </c>
      <c r="G15" s="13"/>
      <c r="H15" s="20"/>
      <c r="I15" s="20"/>
    </row>
    <row r="16" spans="1:9">
      <c r="A16" s="10" t="s">
        <v>12</v>
      </c>
      <c r="B16" s="32">
        <v>11056845.77</v>
      </c>
      <c r="C16" s="32">
        <v>923765.17</v>
      </c>
      <c r="D16" s="33">
        <v>107869.88</v>
      </c>
      <c r="E16" s="11">
        <v>12088480.82</v>
      </c>
      <c r="F16" s="12">
        <v>0.12858258461806224</v>
      </c>
      <c r="G16" s="13"/>
    </row>
    <row r="17" spans="1:7">
      <c r="A17" s="10" t="s">
        <v>13</v>
      </c>
      <c r="B17" s="32">
        <v>13490566.16</v>
      </c>
      <c r="C17" s="32">
        <v>5576324.1200000001</v>
      </c>
      <c r="D17" s="33">
        <v>164745.68</v>
      </c>
      <c r="E17" s="11">
        <v>19231635.960000001</v>
      </c>
      <c r="F17" s="12">
        <v>0.20456279783967668</v>
      </c>
      <c r="G17" s="13"/>
    </row>
    <row r="18" spans="1:7">
      <c r="A18" s="10" t="s">
        <v>14</v>
      </c>
      <c r="B18" s="32">
        <v>5687381.9800000004</v>
      </c>
      <c r="C18" s="32">
        <v>6197909.8499999996</v>
      </c>
      <c r="D18" s="33">
        <v>29266.66</v>
      </c>
      <c r="E18" s="11">
        <v>11914558.49</v>
      </c>
      <c r="F18" s="12">
        <v>0.12673260999782743</v>
      </c>
      <c r="G18" s="13"/>
    </row>
    <row r="19" spans="1:7">
      <c r="A19" s="10" t="s">
        <v>15</v>
      </c>
      <c r="B19" s="32">
        <v>0</v>
      </c>
      <c r="C19" s="32">
        <v>1735528.75</v>
      </c>
      <c r="D19" s="33">
        <v>0</v>
      </c>
      <c r="E19" s="11">
        <v>1735528.75</v>
      </c>
      <c r="F19" s="12">
        <v>1.8460448064304809E-2</v>
      </c>
      <c r="G19" s="13"/>
    </row>
    <row r="20" spans="1:7" ht="13.5" thickBot="1">
      <c r="A20" s="10" t="s">
        <v>16</v>
      </c>
      <c r="B20" s="32">
        <v>0</v>
      </c>
      <c r="C20" s="34">
        <v>3326000</v>
      </c>
      <c r="D20" s="33">
        <v>0</v>
      </c>
      <c r="E20" s="21">
        <v>3326000</v>
      </c>
      <c r="F20" s="12">
        <v>3.5377950530567581E-2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71340874.74000001</v>
      </c>
      <c r="C22" s="21">
        <v>21495266.310000002</v>
      </c>
      <c r="D22" s="24">
        <v>1177218.97</v>
      </c>
      <c r="E22" s="21">
        <v>94013360.019999996</v>
      </c>
      <c r="F22" s="25">
        <v>0.99999999999999989</v>
      </c>
      <c r="G22" s="18"/>
    </row>
    <row r="23" spans="1:7" ht="12.75" customHeight="1">
      <c r="A23" s="39" t="s">
        <v>17</v>
      </c>
      <c r="B23" s="27">
        <v>71340874.739999995</v>
      </c>
      <c r="C23" s="27">
        <v>21495266.310000002</v>
      </c>
      <c r="D23" s="27">
        <v>1177218.97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8VsPRcUIKYg31MILNSGEPpSQNLzmg1u9KmybFLZc8D2Yhri10C77zbXBKhCw5gekzHBAjpljOaFsvqZ3XHu39Q==" saltValue="5T19izIulqiH5kUqno6n0g==" spinCount="100000" sheet="1"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1182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55218785.530000001</v>
      </c>
      <c r="C10" s="32">
        <v>4285986.25</v>
      </c>
      <c r="D10" s="33">
        <v>1415438.37</v>
      </c>
      <c r="E10" s="11">
        <v>60920210.149999999</v>
      </c>
      <c r="F10" s="12">
        <v>0.39144111841367613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19549682.809999995</v>
      </c>
      <c r="C14" s="32">
        <v>2596839.1600000029</v>
      </c>
      <c r="D14" s="33">
        <v>1608347.7299999997</v>
      </c>
      <c r="E14" s="11">
        <v>23754869.699999999</v>
      </c>
      <c r="F14" s="12">
        <v>0.15263625552577229</v>
      </c>
      <c r="G14" s="13"/>
      <c r="H14" s="20"/>
      <c r="I14" s="20"/>
    </row>
    <row r="15" spans="1:9">
      <c r="A15" s="19" t="s">
        <v>11</v>
      </c>
      <c r="B15" s="32">
        <v>1414198.4299999997</v>
      </c>
      <c r="C15" s="32">
        <v>217771.97999999998</v>
      </c>
      <c r="D15" s="33">
        <v>5011.63</v>
      </c>
      <c r="E15" s="11">
        <v>1636982.0399999998</v>
      </c>
      <c r="F15" s="12">
        <v>1.0518382634973577E-2</v>
      </c>
      <c r="G15" s="13"/>
      <c r="H15" s="20"/>
      <c r="I15" s="20"/>
    </row>
    <row r="16" spans="1:9">
      <c r="A16" s="10" t="s">
        <v>12</v>
      </c>
      <c r="B16" s="32">
        <v>16156465.48999998</v>
      </c>
      <c r="C16" s="32">
        <v>898154.47999999928</v>
      </c>
      <c r="D16" s="33">
        <v>222892.17</v>
      </c>
      <c r="E16" s="11">
        <v>17277512.140000001</v>
      </c>
      <c r="F16" s="12">
        <v>0.11101617441625761</v>
      </c>
      <c r="G16" s="13"/>
    </row>
    <row r="17" spans="1:7">
      <c r="A17" s="10" t="s">
        <v>13</v>
      </c>
      <c r="B17" s="32">
        <v>15048430.599999996</v>
      </c>
      <c r="C17" s="32">
        <v>10243938.270000018</v>
      </c>
      <c r="D17" s="33">
        <v>2243574.61</v>
      </c>
      <c r="E17" s="11">
        <v>27535943.479999997</v>
      </c>
      <c r="F17" s="12">
        <v>0.17693144008937683</v>
      </c>
      <c r="G17" s="13"/>
    </row>
    <row r="18" spans="1:7">
      <c r="A18" s="10" t="s">
        <v>14</v>
      </c>
      <c r="B18" s="32">
        <v>11579959.730000008</v>
      </c>
      <c r="C18" s="32">
        <v>7201337.1899999948</v>
      </c>
      <c r="D18" s="33">
        <v>3457272.2199999997</v>
      </c>
      <c r="E18" s="11">
        <v>22238569.140000001</v>
      </c>
      <c r="F18" s="12">
        <v>0.14289330838891506</v>
      </c>
      <c r="G18" s="13"/>
    </row>
    <row r="19" spans="1:7">
      <c r="A19" s="10" t="s">
        <v>15</v>
      </c>
      <c r="B19" s="32">
        <v>459739.68000000005</v>
      </c>
      <c r="C19" s="32">
        <v>104163.41</v>
      </c>
      <c r="D19" s="33">
        <v>0</v>
      </c>
      <c r="E19" s="11">
        <v>563903.09</v>
      </c>
      <c r="F19" s="12">
        <v>3.6233436438092761E-3</v>
      </c>
      <c r="G19" s="13"/>
    </row>
    <row r="20" spans="1:7" ht="13.5" thickBot="1">
      <c r="A20" s="10" t="s">
        <v>16</v>
      </c>
      <c r="B20" s="32">
        <v>0</v>
      </c>
      <c r="C20" s="34">
        <v>1702595</v>
      </c>
      <c r="D20" s="33">
        <v>0</v>
      </c>
      <c r="E20" s="21">
        <v>1702595</v>
      </c>
      <c r="F20" s="12">
        <v>1.0939976887219141E-2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119427262.27000001</v>
      </c>
      <c r="C22" s="21">
        <v>27250785.740000002</v>
      </c>
      <c r="D22" s="24">
        <v>8952536.7300000004</v>
      </c>
      <c r="E22" s="21">
        <v>155630584.74000001</v>
      </c>
      <c r="F22" s="25">
        <v>0.99999999999999989</v>
      </c>
      <c r="G22" s="18"/>
    </row>
    <row r="23" spans="1:7" ht="12.75" customHeight="1">
      <c r="A23" s="39" t="s">
        <v>17</v>
      </c>
      <c r="B23" s="27">
        <v>119427262.27000001</v>
      </c>
      <c r="C23" s="27">
        <v>27250785.740000006</v>
      </c>
      <c r="D23" s="27">
        <v>8952536.7300000004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/mHRwCzdPT0/yYBn5u49hUTkC/qrK79549Yx8dwjy2V9qwbtFukaWwMxjS/xiCketQ+MKyA6E0l89gBkgDenjw==" saltValue="iKoUF8gpzjuNAutfscAvwg==" spinCount="100000" sheet="1"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1131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1197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1196</v>
      </c>
    </row>
    <row r="7" spans="1:9" ht="33" customHeight="1">
      <c r="A7" s="236"/>
      <c r="B7" s="242" t="s">
        <v>1187</v>
      </c>
      <c r="C7" s="242" t="s">
        <v>1188</v>
      </c>
      <c r="D7" s="243" t="s">
        <v>1189</v>
      </c>
      <c r="E7" s="40"/>
      <c r="F7" s="237" t="s">
        <v>1190</v>
      </c>
    </row>
    <row r="8" spans="1:9" ht="14.25" customHeight="1" thickBot="1">
      <c r="A8" s="238" t="s">
        <v>3</v>
      </c>
      <c r="B8" s="239" t="s">
        <v>1191</v>
      </c>
      <c r="C8" s="239" t="s">
        <v>1192</v>
      </c>
      <c r="D8" s="240" t="s">
        <v>1193</v>
      </c>
      <c r="E8" s="239" t="s">
        <v>4</v>
      </c>
      <c r="F8" s="241" t="s">
        <v>1194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4581517.2799999993</v>
      </c>
      <c r="C10" s="32">
        <v>748006.82</v>
      </c>
      <c r="D10" s="33">
        <v>1436.05</v>
      </c>
      <c r="E10" s="11">
        <v>5330960.1500000004</v>
      </c>
      <c r="F10" s="12">
        <v>0.32053757625879536</v>
      </c>
      <c r="G10" s="13"/>
    </row>
    <row r="11" spans="1:9">
      <c r="A11" s="10" t="s">
        <v>7</v>
      </c>
      <c r="B11" s="32"/>
      <c r="C11" s="32"/>
      <c r="D11" s="33"/>
      <c r="E11" s="11">
        <v>0</v>
      </c>
      <c r="F11" s="12">
        <v>0</v>
      </c>
      <c r="G11" s="13"/>
    </row>
    <row r="12" spans="1:9">
      <c r="A12" s="10" t="s">
        <v>8</v>
      </c>
      <c r="B12" s="32">
        <v>37503.46</v>
      </c>
      <c r="C12" s="32"/>
      <c r="D12" s="33"/>
      <c r="E12" s="11">
        <v>37503.46</v>
      </c>
      <c r="F12" s="12">
        <v>2.2549911894799439E-3</v>
      </c>
      <c r="G12" s="13"/>
    </row>
    <row r="13" spans="1:9">
      <c r="A13" s="10" t="s">
        <v>9</v>
      </c>
      <c r="B13" s="14"/>
      <c r="C13" s="14"/>
      <c r="D13" s="15"/>
      <c r="E13" s="16"/>
      <c r="F13" s="17"/>
      <c r="G13" s="18"/>
    </row>
    <row r="14" spans="1:9">
      <c r="A14" s="19" t="s">
        <v>10</v>
      </c>
      <c r="B14" s="32">
        <v>1259591.6400000001</v>
      </c>
      <c r="C14" s="32">
        <v>498794.82</v>
      </c>
      <c r="D14" s="33">
        <v>1999</v>
      </c>
      <c r="E14" s="11">
        <v>1760385.46</v>
      </c>
      <c r="F14" s="12">
        <v>0.1058476658523933</v>
      </c>
      <c r="G14" s="13"/>
      <c r="H14" s="20"/>
      <c r="I14" s="20"/>
    </row>
    <row r="15" spans="1:9">
      <c r="A15" s="19" t="s">
        <v>11</v>
      </c>
      <c r="B15" s="32">
        <v>403.69</v>
      </c>
      <c r="C15" s="32">
        <v>104919.13</v>
      </c>
      <c r="D15" s="33">
        <v>0</v>
      </c>
      <c r="E15" s="11">
        <v>105322.82</v>
      </c>
      <c r="F15" s="12">
        <v>6.3328031907237906E-3</v>
      </c>
      <c r="G15" s="13"/>
      <c r="H15" s="20"/>
      <c r="I15" s="20"/>
    </row>
    <row r="16" spans="1:9">
      <c r="A16" s="10" t="s">
        <v>12</v>
      </c>
      <c r="B16" s="32">
        <v>1278137.99</v>
      </c>
      <c r="C16" s="32">
        <v>46617.08</v>
      </c>
      <c r="D16" s="33">
        <v>0</v>
      </c>
      <c r="E16" s="11">
        <v>1324755.07</v>
      </c>
      <c r="F16" s="12">
        <v>7.9654277527163808E-2</v>
      </c>
      <c r="G16" s="13"/>
    </row>
    <row r="17" spans="1:7">
      <c r="A17" s="10" t="s">
        <v>13</v>
      </c>
      <c r="B17" s="32">
        <v>2598510.92</v>
      </c>
      <c r="C17" s="32">
        <v>2497338.6900000004</v>
      </c>
      <c r="D17" s="33">
        <v>171472.80000000002</v>
      </c>
      <c r="E17" s="11">
        <v>5267322.4099999992</v>
      </c>
      <c r="F17" s="12">
        <v>0.31671119482576443</v>
      </c>
      <c r="G17" s="13"/>
    </row>
    <row r="18" spans="1:7">
      <c r="A18" s="10" t="s">
        <v>14</v>
      </c>
      <c r="B18" s="32">
        <v>747062.92</v>
      </c>
      <c r="C18" s="32">
        <v>2057998.81</v>
      </c>
      <c r="D18" s="33">
        <v>0</v>
      </c>
      <c r="E18" s="11">
        <v>2805061.73</v>
      </c>
      <c r="F18" s="12">
        <v>0.16866149115567922</v>
      </c>
      <c r="G18" s="13"/>
    </row>
    <row r="19" spans="1:7">
      <c r="A19" s="10" t="s">
        <v>15</v>
      </c>
      <c r="B19" s="32"/>
      <c r="C19" s="32"/>
      <c r="D19" s="33"/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/>
      <c r="C20" s="34"/>
      <c r="D20" s="33"/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10502727.9</v>
      </c>
      <c r="C22" s="21">
        <v>5953675.3499999996</v>
      </c>
      <c r="D22" s="24">
        <v>174907.84999999998</v>
      </c>
      <c r="E22" s="21">
        <v>16631311.100000001</v>
      </c>
      <c r="F22" s="25">
        <v>0.99999999999999978</v>
      </c>
      <c r="G22" s="18"/>
    </row>
    <row r="23" spans="1:7" ht="12.75" customHeight="1">
      <c r="A23" s="39" t="s">
        <v>17</v>
      </c>
      <c r="B23" s="27">
        <v>10502727.9</v>
      </c>
      <c r="C23" s="27">
        <v>5953675.3499999996</v>
      </c>
      <c r="D23" s="27">
        <v>174907.85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BcsHSE82b3QkkufF9dX7KL6iCaop/eIbZdp3CMpWLTMYLo5BVm2PSG8NeNXjfXB+qzTj/b0r3dRSEG8N+0VJxw==" saltValue="XffAK5nsyuCGkH8tKhsXkQ==" spinCount="100000" sheet="1"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scale="93" firstPageNumber="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DC61F-CBEB-4544-9FC0-7EF8A1E1607D}">
  <ds:schemaRefs>
    <ds:schemaRef ds:uri="http://schemas.microsoft.com/office/infopath/2007/PartnerControls"/>
    <ds:schemaRef ds:uri="ee822479-6e51-4d14-b6b0-2c589e913e66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2c7317a0-2a0a-4464-9f4b-630f7a7e8d0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6D21239-FB95-405F-B024-2E6CE7C66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22B861-FB14-4FC6-8A22-0AE6413C1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195</vt:i4>
      </vt:variant>
    </vt:vector>
  </HeadingPairs>
  <TitlesOfParts>
    <vt:vector size="225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_1__________________________________Current_Funds__Unrestricted</vt:lpstr>
      <vt:lpstr>_2______________________________________________Current_Funds___Restricted</vt:lpstr>
      <vt:lpstr>_3__________________________________________Auxiliary_Funds</vt:lpstr>
      <vt:lpstr>_4_____________________________________Loan___Endowment_Funds</vt:lpstr>
      <vt:lpstr>_5___________________________________________________________Scholarship_Funds</vt:lpstr>
      <vt:lpstr>_6________________________________________Agency_Funds</vt:lpstr>
      <vt:lpstr>_7______________________________________Unexpended_Plant_Funds</vt:lpstr>
      <vt:lpstr>_8________________________________________________Debt_Service_Funds</vt:lpstr>
      <vt:lpstr>_9_______________________________________________________Invested_in_Plant_Funds</vt:lpstr>
      <vt:lpstr>ADJUSTED_Total_All_Funds</vt:lpstr>
      <vt:lpstr>Broward_CaptialOutlay</vt:lpstr>
      <vt:lpstr>Broward_CurrentExpense</vt:lpstr>
      <vt:lpstr>Broward_Function</vt:lpstr>
      <vt:lpstr>Broward_Percent</vt:lpstr>
      <vt:lpstr>Broward_Personnel</vt:lpstr>
      <vt:lpstr>Broward_Total</vt:lpstr>
      <vt:lpstr>Capital_Outlay___GLC__70000s</vt:lpstr>
      <vt:lpstr>CentralFL_CaptialOutlay</vt:lpstr>
      <vt:lpstr>CentralFL_CurrentExpense</vt:lpstr>
      <vt:lpstr>CentralFL_Function</vt:lpstr>
      <vt:lpstr>CentralFL_Percent</vt:lpstr>
      <vt:lpstr>CentralFL_Personnel</vt:lpstr>
      <vt:lpstr>CentralFL_Total</vt:lpstr>
      <vt:lpstr>Chipola_CapitalOutlay</vt:lpstr>
      <vt:lpstr>Chipola_CurrentExpense</vt:lpstr>
      <vt:lpstr>Chipola_Function</vt:lpstr>
      <vt:lpstr>Chipola_Percent</vt:lpstr>
      <vt:lpstr>Chipola_Personnel</vt:lpstr>
      <vt:lpstr>Chipola_Total</vt:lpstr>
      <vt:lpstr>Current_Expense___GLC__60000s</vt:lpstr>
      <vt:lpstr>Daytona_CapitalOutlay</vt:lpstr>
      <vt:lpstr>Daytona_CurrentExpense</vt:lpstr>
      <vt:lpstr>Daytona_Functio</vt:lpstr>
      <vt:lpstr>Daytona_Percent</vt:lpstr>
      <vt:lpstr>Daytona_Personnel</vt:lpstr>
      <vt:lpstr>Daytona_Total</vt:lpstr>
      <vt:lpstr>Daytonal_Function</vt:lpstr>
      <vt:lpstr>Eastern_CapitalOutlay</vt:lpstr>
      <vt:lpstr>Eastern_CurrentExpense</vt:lpstr>
      <vt:lpstr>Eastern_Function</vt:lpstr>
      <vt:lpstr>Eastern_Percent</vt:lpstr>
      <vt:lpstr>Eastern_Personnel</vt:lpstr>
      <vt:lpstr>Eastern_Total</vt:lpstr>
      <vt:lpstr>FSCJ_CapitalOutlay</vt:lpstr>
      <vt:lpstr>FSCJ_CurrentExpense</vt:lpstr>
      <vt:lpstr>FSCJ_Function</vt:lpstr>
      <vt:lpstr>FSCJ_Percent</vt:lpstr>
      <vt:lpstr>FSCJ_Personnel</vt:lpstr>
      <vt:lpstr>FSCJ_Total</vt:lpstr>
      <vt:lpstr>FSW_CapitalOutlay</vt:lpstr>
      <vt:lpstr>FSW_CurrentExpense</vt:lpstr>
      <vt:lpstr>FSW_Function</vt:lpstr>
      <vt:lpstr>FSW_Percent</vt:lpstr>
      <vt:lpstr>FSW_Personnel</vt:lpstr>
      <vt:lpstr>FSW_Total</vt:lpstr>
      <vt:lpstr>FUNCTION</vt:lpstr>
      <vt:lpstr>GASB_AJEs__Describe_in_NOTES</vt:lpstr>
      <vt:lpstr>Gateway_CapitalOutlay</vt:lpstr>
      <vt:lpstr>Gateway_CurrentExpense</vt:lpstr>
      <vt:lpstr>Gateway_Function</vt:lpstr>
      <vt:lpstr>Gateway_Percent</vt:lpstr>
      <vt:lpstr>Gateway_Personnel</vt:lpstr>
      <vt:lpstr>Gateway_Total</vt:lpstr>
      <vt:lpstr>GL_Code</vt:lpstr>
      <vt:lpstr>GulfCoast_CapitalOutlay</vt:lpstr>
      <vt:lpstr>GulfCoast_CurrentExpense</vt:lpstr>
      <vt:lpstr>GulfCoast_Functio</vt:lpstr>
      <vt:lpstr>GulfCoast_Function</vt:lpstr>
      <vt:lpstr>GulfCoast_Percent</vt:lpstr>
      <vt:lpstr>GulfCoast_Personnel</vt:lpstr>
      <vt:lpstr>GulfCoast_Total</vt:lpstr>
      <vt:lpstr>Hills_CapitalOutlay</vt:lpstr>
      <vt:lpstr>Hills_CurrentExpense</vt:lpstr>
      <vt:lpstr>Hills_Function</vt:lpstr>
      <vt:lpstr>Hills_Percent</vt:lpstr>
      <vt:lpstr>Hills_Personnel</vt:lpstr>
      <vt:lpstr>Hills_Total</vt:lpstr>
      <vt:lpstr>IndianRiver_CapitalOutlay</vt:lpstr>
      <vt:lpstr>IndianRiver_CurrentExpense</vt:lpstr>
      <vt:lpstr>IndianRiver_Function</vt:lpstr>
      <vt:lpstr>IndianRiver_Percent</vt:lpstr>
      <vt:lpstr>IndianRiver_Personnel</vt:lpstr>
      <vt:lpstr>IndianRiver_Total</vt:lpstr>
      <vt:lpstr>Instructions_Regarding_Conditional_Formatting_in_Data_Entry_Cells</vt:lpstr>
      <vt:lpstr>Keys_CapitalOutlay</vt:lpstr>
      <vt:lpstr>Keys_CurrentExpense</vt:lpstr>
      <vt:lpstr>Keys_Function</vt:lpstr>
      <vt:lpstr>Keys_Percent</vt:lpstr>
      <vt:lpstr>Keys_Personnel</vt:lpstr>
      <vt:lpstr>Keys_Total</vt:lpstr>
      <vt:lpstr>LakeSumter_CapitalOutlay</vt:lpstr>
      <vt:lpstr>LakeSumter_CurrentExpense</vt:lpstr>
      <vt:lpstr>LakeSumter_Function</vt:lpstr>
      <vt:lpstr>Lakesumter_Percent</vt:lpstr>
      <vt:lpstr>LakeSumter_Personnel</vt:lpstr>
      <vt:lpstr>Lakesumter_Total</vt:lpstr>
      <vt:lpstr>Miami_CapitalOutlay</vt:lpstr>
      <vt:lpstr>Miami_CurrentExpense</vt:lpstr>
      <vt:lpstr>Miami_Function</vt:lpstr>
      <vt:lpstr>Miami_Percent</vt:lpstr>
      <vt:lpstr>Miami_Personnel</vt:lpstr>
      <vt:lpstr>Miami_Total</vt:lpstr>
      <vt:lpstr>NorthFL_CapitalOutlay</vt:lpstr>
      <vt:lpstr>NorthFL_CurrentExpense</vt:lpstr>
      <vt:lpstr>NorthFL_Function</vt:lpstr>
      <vt:lpstr>NorthFL_Percent</vt:lpstr>
      <vt:lpstr>NorthFL_Personnel</vt:lpstr>
      <vt:lpstr>NorthFL_Total</vt:lpstr>
      <vt:lpstr>Northwest_CapitalOutlay</vt:lpstr>
      <vt:lpstr>Northwest_CurrentExpense</vt:lpstr>
      <vt:lpstr>Northwest_Function</vt:lpstr>
      <vt:lpstr>Northwest_Percent</vt:lpstr>
      <vt:lpstr>Northwest_Personnel</vt:lpstr>
      <vt:lpstr>Northwest_Total</vt:lpstr>
      <vt:lpstr>NOTES</vt:lpstr>
      <vt:lpstr>Of_Total</vt:lpstr>
      <vt:lpstr>Palmb</vt:lpstr>
      <vt:lpstr>PalmBeach_CapitalOutlay</vt:lpstr>
      <vt:lpstr>PalmBeach_CurrentExpense</vt:lpstr>
      <vt:lpstr>PalmBeach_Function</vt:lpstr>
      <vt:lpstr>PalmBeach_Percent</vt:lpstr>
      <vt:lpstr>PalmBeach_Personnel</vt:lpstr>
      <vt:lpstr>PalmBeach_Total</vt:lpstr>
      <vt:lpstr>Pasco_CapitalOutlay</vt:lpstr>
      <vt:lpstr>Pasco_CurrentExpense</vt:lpstr>
      <vt:lpstr>Pasco_Function</vt:lpstr>
      <vt:lpstr>Pasco_Percent</vt:lpstr>
      <vt:lpstr>Pasco_Personnel</vt:lpstr>
      <vt:lpstr>Pasco_Total</vt:lpstr>
      <vt:lpstr>Pensacola_CapitalOutlay</vt:lpstr>
      <vt:lpstr>Pensacola_CurrentExpense</vt:lpstr>
      <vt:lpstr>Pensacola_Function</vt:lpstr>
      <vt:lpstr>Pensacola_Percent</vt:lpstr>
      <vt:lpstr>Pensacola_Personnel</vt:lpstr>
      <vt:lpstr>Pensacola_Total</vt:lpstr>
      <vt:lpstr>Personnel___GLC__50000s</vt:lpstr>
      <vt:lpstr>Polk_CapitalOutlay</vt:lpstr>
      <vt:lpstr>Polk_CurrentExpense</vt:lpstr>
      <vt:lpstr>Polk_Function</vt:lpstr>
      <vt:lpstr>Polk_Percent</vt:lpstr>
      <vt:lpstr>Polk_Personnel</vt:lpstr>
      <vt:lpstr>Polk_Total</vt:lpstr>
      <vt:lpstr>FCS!Print_Area</vt:lpstr>
      <vt:lpstr>TALLAHASSEE!Print_Area</vt:lpstr>
      <vt:lpstr>QUICK_CHECK_WORK_AREA</vt:lpstr>
      <vt:lpstr>SantaFe_CapitalOutlay</vt:lpstr>
      <vt:lpstr>SantaFe_CurrentExpense</vt:lpstr>
      <vt:lpstr>SantaFe_Function</vt:lpstr>
      <vt:lpstr>SantaFe_Percent</vt:lpstr>
      <vt:lpstr>SantaFe_Personnel</vt:lpstr>
      <vt:lpstr>SantaFe_Total</vt:lpstr>
      <vt:lpstr>SCF_CapitalOutlay</vt:lpstr>
      <vt:lpstr>SCF_CurrentExpense</vt:lpstr>
      <vt:lpstr>SCF_Function</vt:lpstr>
      <vt:lpstr>SCF_Percent</vt:lpstr>
      <vt:lpstr>SCF_Personnel</vt:lpstr>
      <vt:lpstr>SCF_Total</vt:lpstr>
      <vt:lpstr>Seminole_CapitalOutlay</vt:lpstr>
      <vt:lpstr>Seminole_CurrentExpense</vt:lpstr>
      <vt:lpstr>Seminole_Function</vt:lpstr>
      <vt:lpstr>Seminole_Percent</vt:lpstr>
      <vt:lpstr>Seminole_Personnel</vt:lpstr>
      <vt:lpstr>Seminole_Total</vt:lpstr>
      <vt:lpstr>SouthFL_CapitalOutlay</vt:lpstr>
      <vt:lpstr>SouthFL_CurrentExpense</vt:lpstr>
      <vt:lpstr>SouthFL_Function</vt:lpstr>
      <vt:lpstr>SouthFL_Percent</vt:lpstr>
      <vt:lpstr>SouthFL_Personnel</vt:lpstr>
      <vt:lpstr>SouthFL_Total</vt:lpstr>
      <vt:lpstr>StJohns_CapitalOutlay</vt:lpstr>
      <vt:lpstr>StJohns_CurrentExpense</vt:lpstr>
      <vt:lpstr>StJohns_Function</vt:lpstr>
      <vt:lpstr>StJohns_Percent</vt:lpstr>
      <vt:lpstr>StJohns_Personnel</vt:lpstr>
      <vt:lpstr>StJohns_Total</vt:lpstr>
      <vt:lpstr>StPete_CapitalOutlay</vt:lpstr>
      <vt:lpstr>StPete_CurrentExpense</vt:lpstr>
      <vt:lpstr>StPete_Function</vt:lpstr>
      <vt:lpstr>StPete_Percent</vt:lpstr>
      <vt:lpstr>StPete_Personnel</vt:lpstr>
      <vt:lpstr>StPete_Total</vt:lpstr>
      <vt:lpstr>Tall_CapitalOutlay</vt:lpstr>
      <vt:lpstr>Tall_CurrentExpense</vt:lpstr>
      <vt:lpstr>Tall_Function</vt:lpstr>
      <vt:lpstr>Tall_Percent</vt:lpstr>
      <vt:lpstr>Tall_Personnel</vt:lpstr>
      <vt:lpstr>Tall_Total</vt:lpstr>
      <vt:lpstr>Total</vt:lpstr>
      <vt:lpstr>Total_All_Funds</vt:lpstr>
      <vt:lpstr>Valencia_CapitalOutlay</vt:lpstr>
      <vt:lpstr>Valencia_CurrentExpense</vt:lpstr>
      <vt:lpstr>Valencia_Function</vt:lpstr>
      <vt:lpstr>Valencia_Percent</vt:lpstr>
      <vt:lpstr>Valencia_Personnel</vt:lpstr>
      <vt:lpstr>Valencia_Total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2023-12-08T16:02:09Z</cp:lastPrinted>
  <dcterms:created xsi:type="dcterms:W3CDTF">2014-10-13T13:19:02Z</dcterms:created>
  <dcterms:modified xsi:type="dcterms:W3CDTF">2024-12-09T16:50:27Z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