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oridadoe-my.sharepoint.com/personal/jazmine_mizzell_fldoe_org/Documents/Documents/Web Request/2.24.25/"/>
    </mc:Choice>
  </mc:AlternateContent>
  <xr:revisionPtr revIDLastSave="0" documentId="8_{30C6D469-9AF0-4B39-8C44-053E7E5F660F}" xr6:coauthVersionLast="36" xr6:coauthVersionMax="36" xr10:uidLastSave="{00000000-0000-0000-0000-000000000000}"/>
  <bookViews>
    <workbookView xWindow="-28920" yWindow="-120" windowWidth="29040" windowHeight="15720" tabRatio="960" xr2:uid="{00000000-000D-0000-FFFF-FFFF00000000}"/>
  </bookViews>
  <sheets>
    <sheet name="FCS CIF" sheetId="2" r:id="rId1"/>
    <sheet name="EASTERNFL" sheetId="1" r:id="rId2"/>
    <sheet name="BROWARD" sheetId="4" r:id="rId3"/>
    <sheet name="CENTRALFL" sheetId="5" r:id="rId4"/>
    <sheet name="CHIPOLA" sheetId="6" r:id="rId5"/>
    <sheet name="DAYTONA" sheetId="7" r:id="rId6"/>
    <sheet name="FLORIDASW" sheetId="8" r:id="rId7"/>
    <sheet name="FSCJ" sheetId="9" r:id="rId8"/>
    <sheet name="FLKEYS" sheetId="10" r:id="rId9"/>
    <sheet name="GULFCOAST" sheetId="11" r:id="rId10"/>
    <sheet name="HILLSBOROUGH" sheetId="12" r:id="rId11"/>
    <sheet name="INDIANRIVER" sheetId="13" r:id="rId12"/>
    <sheet name="GATEWAY" sheetId="14" r:id="rId13"/>
    <sheet name="LAKESUMTER" sheetId="15" r:id="rId14"/>
    <sheet name="SCFMANATEE" sheetId="16" r:id="rId15"/>
    <sheet name="MIAMIDADE" sheetId="17" r:id="rId16"/>
    <sheet name="NORTHFL" sheetId="18" r:id="rId17"/>
    <sheet name="NORTHWESTFL" sheetId="19" r:id="rId18"/>
    <sheet name="PALMBEACH" sheetId="20" r:id="rId19"/>
    <sheet name="PASCOHERNANDO" sheetId="21" r:id="rId20"/>
    <sheet name="PENSACOLA" sheetId="22" r:id="rId21"/>
    <sheet name="POLK" sheetId="23" r:id="rId22"/>
    <sheet name="STJOHNS" sheetId="24" r:id="rId23"/>
    <sheet name="STPETE" sheetId="25" r:id="rId24"/>
    <sheet name="SANTAFE" sheetId="27" r:id="rId25"/>
    <sheet name="SEMINOLE" sheetId="28" r:id="rId26"/>
    <sheet name="SOUTHFL" sheetId="29" r:id="rId27"/>
    <sheet name="TALLAHASSEE" sheetId="30" r:id="rId28"/>
    <sheet name="VALENCIA" sheetId="31" r:id="rId29"/>
  </sheets>
  <externalReferences>
    <externalReference r:id="rId30"/>
    <externalReference r:id="rId31"/>
    <externalReference r:id="rId32"/>
  </externalReferences>
  <definedNames>
    <definedName name="ARRA">[1]List!$C$1:$C$2</definedName>
    <definedName name="Broward_Capital_Important_Fees">BROWARD!$B$6</definedName>
    <definedName name="Broward_Combined_Total">BROWARD!$F$6</definedName>
    <definedName name="Broward_Interest_and_Other_Revenue_Sources">BROWARD!$D$6</definedName>
    <definedName name="Capital_Improvment_Fees">'FCS CIF'!$B$6</definedName>
    <definedName name="CentralFL_Capital_Important_Fees">CENTRALFL!$B$6</definedName>
    <definedName name="CentralFL_Combined_Total">CENTRALFL!$F$6</definedName>
    <definedName name="CentralFL_Interest_and_Other_Revenue_Sources">CENTRALFL!$D$6</definedName>
    <definedName name="Chipola_Capital_Important_Fees">CHIPOLA!$B$6</definedName>
    <definedName name="Chipola_Combined_Total">CHIPOLA!$F$6</definedName>
    <definedName name="Chipola_Interest_and_Other_Revenue_Sources">CHIPOLA!$D$6</definedName>
    <definedName name="Combined_Total">'FCS CIF'!$F$6</definedName>
    <definedName name="Daytona_Capital_Important_Fees">DAYTONA!$B$6</definedName>
    <definedName name="Daytona_Combined_Total">DAYTONA!$F$6</definedName>
    <definedName name="Daytona_Interest_and_Other_Revenue_Sources">DAYTONA!$D$6</definedName>
    <definedName name="EasternFL_Capital_Important_Fees">EASTERNFL!$B$6</definedName>
    <definedName name="EasternFL_Combined_Total">EASTERNFL!$F$6</definedName>
    <definedName name="EasternFL_Interest_and_Other_Revenue_Sources">EASTERNFL!$D$6</definedName>
    <definedName name="FLKeys_Capital_Important_Fees">FLKEYS!$B$6</definedName>
    <definedName name="FLKeys_Combined_Total">FLKEYS!$F$6</definedName>
    <definedName name="FLKeys_Interest_and_Other_Revenue_Sources">FLKEYS!$D$6</definedName>
    <definedName name="FloridaSW_Capital_Important_Fees">FLORIDASW!$B$6</definedName>
    <definedName name="FloridaSW_Combined_Total">FLORIDASW!$F$6</definedName>
    <definedName name="FloridaSW_Interest_and_Other_Revenue_Sources">FLORIDASW!$D$6</definedName>
    <definedName name="FSCJ_Capital_Important_Fees">FSCJ!$B$6</definedName>
    <definedName name="FSCJ_Combined_Total">FSCJ!$F$6</definedName>
    <definedName name="FSCJ_Interest_and_Other_Revenue_Sources">FSCJ!$D$6</definedName>
    <definedName name="Gateway_Capital_Important_Fees">GATEWAY!$B$6</definedName>
    <definedName name="Gateway_Combined_Total">GATEWAY!$F$6</definedName>
    <definedName name="Gateway_Interest_and_Other_Revenue_Sources">GATEWAY!$D$6</definedName>
    <definedName name="GulfCoast_Capital_Important_Fees">GULFCOAST!$B$6</definedName>
    <definedName name="GulfCoast_Combined_Total">GULFCOAST!$F$6</definedName>
    <definedName name="GulfCoast_Interest_and_Other_Revenue_Sources">GULFCOAST!$D$6</definedName>
    <definedName name="Hillsborough_Capital_Important_Fees">HILLSBOROUGH!$B$6</definedName>
    <definedName name="Hillsborough_Combined_Total">HILLSBOROUGH!$F$6</definedName>
    <definedName name="Hillsborough_Interest_and_Other_Revenue_Sources">HILLSBOROUGH!$D$6</definedName>
    <definedName name="IndianRiver_Capital_Important_Fees">INDIANRIVER!$B$6</definedName>
    <definedName name="IndianRiver_Combined_Total">INDIANRIVER!$F$6</definedName>
    <definedName name="IndianRiver_Interest_and_Other_Revenue_Sources">INDIANRIVER!$D$6</definedName>
    <definedName name="Interest_and_Other_Revenue_Sources">'FCS CIF'!$D$6</definedName>
    <definedName name="LakeSumter_Capital_Important_Fees">LAKESUMTER!$B$6</definedName>
    <definedName name="LakeSumter_Combined_Total">LAKESUMTER!$F$6</definedName>
    <definedName name="LakeSumter_Interest_and_Other_Revenue_Sources">LAKESUMTER!$D$6</definedName>
    <definedName name="MiamiDade_Capital_Important_Fees">MIAMIDADE!$B$6</definedName>
    <definedName name="MiamiDade_Combined_Total">MIAMIDADE!$F$6</definedName>
    <definedName name="MiamiDade_Interest_and_Other_Revenue_Sources">MIAMIDADE!$D$6</definedName>
    <definedName name="NorthFl_Capital_Important_Fees">NORTHFL!$B$6</definedName>
    <definedName name="NorthFL_Combined_Total">NORTHFL!$F$6</definedName>
    <definedName name="NorthFL_Interest_and_Other_Revenue_Sources">NORTHFL!$D$6</definedName>
    <definedName name="NorthwestFL_Capital_Important_Fees">NORTHWESTFL!$B$6</definedName>
    <definedName name="NorthWestFL_Combined_Total">NORTHWESTFL!$F$6</definedName>
    <definedName name="NorthwestFL_Interest_and_Other_Revenue_Sources">NORTHWESTFL!$D$6</definedName>
    <definedName name="PalmBeach_Capital_Important_Fees">PALMBEACH!$B$6</definedName>
    <definedName name="PalmBeach_Combined_Total">PALMBEACH!$F$6</definedName>
    <definedName name="PalmBeach_Interest_and_Other_Revenue_Sources">PALMBEACH!$D$6</definedName>
    <definedName name="PascoHernando_Capital_Important_Fees">PASCOHERNANDO!$B$6</definedName>
    <definedName name="PascoHernando_Combined_Total">PASCOHERNANDO!$F$6</definedName>
    <definedName name="PascoHernando_Interest_and_Other_Revenue_Sources">PASCOHERNANDO!$D$6</definedName>
    <definedName name="Pensacola_Capital_Important_Fees">PENSACOLA!$B$6</definedName>
    <definedName name="Pensacola_Combined_Total">PENSACOLA!$F$6</definedName>
    <definedName name="Pensacola_Interest_and_Other_Revenue_Sources">PENSACOLA!$D$6</definedName>
    <definedName name="Polk_Capital_Important_Fees">POLK!$B$6</definedName>
    <definedName name="Polk_Combined_Total">POLK!$F$6</definedName>
    <definedName name="Polk_Interest_and_Other_Revenue_Sources">POLK!$D$6</definedName>
    <definedName name="_xlnm.Print_Area" localSheetId="2">BROWARD!$A$1:$F$53</definedName>
    <definedName name="_xlnm.Print_Area" localSheetId="3">CENTRALFL!$A$1:$F$53</definedName>
    <definedName name="_xlnm.Print_Area" localSheetId="4">CHIPOLA!$A$1:$F$53</definedName>
    <definedName name="_xlnm.Print_Area" localSheetId="5">DAYTONA!$A$1:$F$53</definedName>
    <definedName name="_xlnm.Print_Area" localSheetId="1">EASTERNFL!$A$1:$F$53</definedName>
    <definedName name="_xlnm.Print_Area" localSheetId="0">'FCS CIF'!$A$1:$F$54</definedName>
    <definedName name="_xlnm.Print_Area" localSheetId="8">FLKEYS!$A$1:$F$53</definedName>
    <definedName name="_xlnm.Print_Area" localSheetId="6">FLORIDASW!$A$1:$F$53</definedName>
    <definedName name="_xlnm.Print_Area" localSheetId="7">FSCJ!$A$1:$F$53</definedName>
    <definedName name="_xlnm.Print_Area" localSheetId="12">GATEWAY!$A$1:$F$53</definedName>
    <definedName name="_xlnm.Print_Area" localSheetId="9">GULFCOAST!$A$1:$F$53</definedName>
    <definedName name="_xlnm.Print_Area" localSheetId="10">HILLSBOROUGH!$A$1:$F$53</definedName>
    <definedName name="_xlnm.Print_Area" localSheetId="11">INDIANRIVER!$A$1:$F$53</definedName>
    <definedName name="_xlnm.Print_Area" localSheetId="13">LAKESUMTER!$A$1:$F$53</definedName>
    <definedName name="_xlnm.Print_Area" localSheetId="15">MIAMIDADE!$A$1:$F$53</definedName>
    <definedName name="_xlnm.Print_Area" localSheetId="16">NORTHFL!$A$1:$F$53</definedName>
    <definedName name="_xlnm.Print_Area" localSheetId="17">NORTHWESTFL!$A$1:$F$53</definedName>
    <definedName name="_xlnm.Print_Area" localSheetId="18">PALMBEACH!$A$1:$F$53</definedName>
    <definedName name="_xlnm.Print_Area" localSheetId="19">PASCOHERNANDO!$A$1:$F$53</definedName>
    <definedName name="_xlnm.Print_Area" localSheetId="20">PENSACOLA!$A$1:$F$53</definedName>
    <definedName name="_xlnm.Print_Area" localSheetId="21">POLK!$A$1:$F$53</definedName>
    <definedName name="_xlnm.Print_Area" localSheetId="24">SANTAFE!$A$1:$F$53</definedName>
    <definedName name="_xlnm.Print_Area" localSheetId="14">SCFMANATEE!$A$1:$F$53</definedName>
    <definedName name="_xlnm.Print_Area" localSheetId="25">SEMINOLE!$A$1:$F$53</definedName>
    <definedName name="_xlnm.Print_Area" localSheetId="26">SOUTHFL!$A$1:$F$53</definedName>
    <definedName name="_xlnm.Print_Area" localSheetId="22">STJOHNS!$A$1:$F$53</definedName>
    <definedName name="_xlnm.Print_Area" localSheetId="23">STPETE!$A$1:$F$53</definedName>
    <definedName name="_xlnm.Print_Area" localSheetId="27">TALLAHASSEE!$A$1:$F$53</definedName>
    <definedName name="_xlnm.Print_Area" localSheetId="28">VALENCIA!$A$1:$F$53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Capital_Important_Fees">SANTAFE!$B$6</definedName>
    <definedName name="SantaFe_Combined_Total">SANTAFE!$F$6</definedName>
    <definedName name="SantaFe_Interest_and_Other_Revenue_Sources">SANTAFE!$D$6</definedName>
    <definedName name="SCFManatee_Capital_Important_Fees">SCFMANATEE!$B$6</definedName>
    <definedName name="SCFManatee_Combined_Total">SCFMANATEE!$F$6</definedName>
    <definedName name="SCFManatee_Interest_and_Other_Revenue_Sources">SCFMANATEE!$D$6</definedName>
    <definedName name="Seminole_Capital_Important_Fees">SEMINOLE!$B$6</definedName>
    <definedName name="Seminole_Combined_Total">SEMINOLE!$F$6</definedName>
    <definedName name="Seminole_Interest_and_Other_Revenue_Sources">SEMINOLE!$D$6</definedName>
    <definedName name="SOF">[2]List!$B$1:$B$4</definedName>
    <definedName name="SouthFL_Capital_Important_Fees">SOUTHFL!$B$6</definedName>
    <definedName name="SouthFL_Combined_Total">SOUTHFL!$F$6</definedName>
    <definedName name="SouthFL_Interest_and_Other_Revenue_Sources">SOUTHFL!$D$6</definedName>
    <definedName name="StJohn_Capital_Important_Fees">STJOHNS!$B$6</definedName>
    <definedName name="StJohns_Combined_Total">STJOHNS!$F$6</definedName>
    <definedName name="StJohns_Interest_and_Other_Revenue_Sources">STJOHNS!$D$6</definedName>
    <definedName name="StPete_Capital_Important_Fees">STPETE!$B$6</definedName>
    <definedName name="StPete_Interest_and_Other_Revenue_Sources">STPETE!$D$6</definedName>
    <definedName name="StPeter_Combined_Total">STPETE!$F$6</definedName>
    <definedName name="Tallahassee_Capital_Important_Fees">TALLAHASSEE!$B$6</definedName>
    <definedName name="Tallahassee_Combined_Total">TALLAHASSEE!$F$6</definedName>
    <definedName name="Tallahassee_Interest_and_Other_Revenue_Sources">TALLAHASSEE!$D$6</definedName>
    <definedName name="Valencia_Capital_Important_Fees">VALENCIA!$B$6</definedName>
    <definedName name="Valencia_Combined_Total">VALENCIA!$F$6</definedName>
    <definedName name="Valencia_Interest_and_Other_Revenue_Sources">VALENCIA!$D$6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D21" i="2" l="1"/>
  <c r="D14" i="2"/>
  <c r="F32" i="2" l="1"/>
  <c r="F29" i="2"/>
  <c r="F19" i="2"/>
  <c r="F16" i="2"/>
  <c r="F31" i="2"/>
  <c r="F30" i="2"/>
  <c r="B15" i="2"/>
  <c r="B14" i="2"/>
  <c r="F28" i="2"/>
  <c r="F27" i="2"/>
  <c r="F26" i="2"/>
  <c r="F35" i="2"/>
  <c r="D35" i="2"/>
  <c r="B35" i="2"/>
  <c r="B32" i="2"/>
  <c r="D32" i="2"/>
  <c r="D31" i="2"/>
  <c r="D30" i="2"/>
  <c r="D29" i="2"/>
  <c r="D28" i="2"/>
  <c r="D27" i="2"/>
  <c r="D26" i="2"/>
  <c r="B31" i="2"/>
  <c r="B30" i="2"/>
  <c r="B29" i="2"/>
  <c r="B28" i="2"/>
  <c r="B27" i="2"/>
  <c r="B26" i="2"/>
  <c r="D19" i="2"/>
  <c r="D16" i="2"/>
  <c r="D15" i="2"/>
  <c r="B19" i="2"/>
  <c r="B16" i="2"/>
  <c r="D33" i="2" l="1"/>
  <c r="D10" i="2"/>
  <c r="B33" i="2"/>
  <c r="D17" i="2"/>
  <c r="F14" i="2"/>
  <c r="F15" i="2"/>
  <c r="B17" i="2"/>
  <c r="B23" i="2" s="1"/>
  <c r="F33" i="2"/>
  <c r="D37" i="2" l="1"/>
  <c r="B10" i="2"/>
  <c r="B37" i="2" s="1"/>
  <c r="F17" i="2"/>
  <c r="F23" i="2" s="1"/>
  <c r="F10" i="2" l="1"/>
  <c r="F37" i="2" s="1"/>
</calcChain>
</file>

<file path=xl/sharedStrings.xml><?xml version="1.0" encoding="utf-8"?>
<sst xmlns="http://schemas.openxmlformats.org/spreadsheetml/2006/main" count="1196" uniqueCount="106">
  <si>
    <t>Report of Capital Improvement Fees</t>
  </si>
  <si>
    <t>(Fees Collected Under Section 1009.23(11), F.S.)</t>
  </si>
  <si>
    <t>Version:</t>
  </si>
  <si>
    <t>REVENUES</t>
  </si>
  <si>
    <t>Capital Improvement Fees</t>
  </si>
  <si>
    <t>CIF - A &amp; P, PSV, EPI, College Prep (GL 40860)</t>
  </si>
  <si>
    <t>CIF - PSAV (GL 40861)</t>
  </si>
  <si>
    <t>CIF - Baccalaureate (GL 40864)</t>
  </si>
  <si>
    <t>Total Capital Improvement Fees Received</t>
  </si>
  <si>
    <t>Interest Received</t>
  </si>
  <si>
    <t>Other Receipts (Please explain below)</t>
  </si>
  <si>
    <t>xxxxx</t>
  </si>
  <si>
    <t>Total Revenues</t>
  </si>
  <si>
    <t>EXPENDITURES</t>
  </si>
  <si>
    <t xml:space="preserve">   1.   New Construction</t>
  </si>
  <si>
    <t xml:space="preserve">   2.   Remodeling</t>
  </si>
  <si>
    <t xml:space="preserve">   3.   Renovation</t>
  </si>
  <si>
    <t xml:space="preserve">   4.   Equipment</t>
  </si>
  <si>
    <t xml:space="preserve">   5.   Maintenance</t>
  </si>
  <si>
    <t xml:space="preserve">   6.   Technology </t>
  </si>
  <si>
    <t xml:space="preserve">   7.   Other (Please explain below)</t>
  </si>
  <si>
    <t>Total Expenditures</t>
  </si>
  <si>
    <t>Bond Payments</t>
  </si>
  <si>
    <t>Explanation of "Other Receipts":</t>
  </si>
  <si>
    <t>Explanation of "Other" Expenditures:</t>
  </si>
  <si>
    <t>Unlocked Work Area:</t>
  </si>
  <si>
    <t>FLORIDA COLLEGE SYSTEM</t>
  </si>
  <si>
    <t>Unlocked Work Area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</si>
  <si>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</si>
  <si>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</si>
  <si>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</si>
  <si>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</si>
  <si>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</si>
  <si>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</si>
  <si>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</si>
  <si>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</si>
  <si>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</si>
  <si>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</si>
  <si>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</si>
  <si>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</si>
  <si>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</si>
  <si>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</si>
  <si>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</si>
  <si>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</si>
  <si>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</si>
  <si>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</si>
  <si>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</si>
  <si>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</si>
  <si>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EASTERN FLORIDA STATE COLLEGE</t>
  </si>
  <si>
    <t>Note:  Section 1009.23(11),F.S.,  establishes a separate fee for capital improvements, technology enhancements, or equipping</t>
  </si>
  <si>
    <t xml:space="preserve">student buildings.  It provides that the fees collected must be deposited in a separate account.  Fees collected for capital projects </t>
  </si>
  <si>
    <t xml:space="preserve">may be expended only to construct and equip, maintain, improve, or enhance the educational facilities of the college.  Capital </t>
  </si>
  <si>
    <t>projects funded through the use of the Capital Improvement Fee shall meet the survey and construction requirements of</t>
  </si>
  <si>
    <t>Chapter 1013, Florida Statutes.</t>
  </si>
  <si>
    <t>THE COLLEGE OF THE FLORIDA KEYS</t>
  </si>
  <si>
    <t>VALENCIA COLLEGE</t>
  </si>
  <si>
    <t>NORTH FLORIDA COLLEGE</t>
  </si>
  <si>
    <t>Transfer of funds for energy contract payment.</t>
  </si>
  <si>
    <t>POLK STATE COLLEGE</t>
  </si>
  <si>
    <t xml:space="preserve">BC uses CIF to make debt payment </t>
  </si>
  <si>
    <t xml:space="preserve">for the 2018A capital improvement </t>
  </si>
  <si>
    <t>revenue bond</t>
  </si>
  <si>
    <t>Monitoring Services</t>
  </si>
  <si>
    <t xml:space="preserve">FY 2023-24 Valencia College Carryforward </t>
  </si>
  <si>
    <t>Spending Plan, Line Item 5</t>
  </si>
  <si>
    <t>Completion of renovation project for the transition</t>
  </si>
  <si>
    <t>of administrative functions to West Campus</t>
  </si>
  <si>
    <t>Retirement of Indebtedness, bad debt expense</t>
  </si>
  <si>
    <t xml:space="preserve">Consists of bond administration costs of  $109.50 </t>
  </si>
  <si>
    <t>and the remainders were used on projects to</t>
  </si>
  <si>
    <t>improve energy efficiency, planning for short-term</t>
  </si>
  <si>
    <t>and long-term for new construction, remodeling,</t>
  </si>
  <si>
    <t>renovation and maintenance projects.</t>
  </si>
  <si>
    <t>2024.v01</t>
  </si>
  <si>
    <t>TALLAHASSEE STATE COLLEGE</t>
  </si>
  <si>
    <t>Fiscal Year 2023 - 2024</t>
  </si>
  <si>
    <t>BEGINNING FUND BALANCE AS OF 07-01-2023</t>
  </si>
  <si>
    <t>ENDING FUND BALANCE AS OF 06-30-24</t>
  </si>
  <si>
    <t>Prior Year correction</t>
  </si>
  <si>
    <t>Services</t>
  </si>
  <si>
    <t>Prior Year Correction</t>
  </si>
  <si>
    <t>Service expenditures</t>
  </si>
  <si>
    <t>Lost Revenue from CARES funding.</t>
  </si>
  <si>
    <t xml:space="preserve">Expenses were reclassified to another funding </t>
  </si>
  <si>
    <t>source</t>
  </si>
  <si>
    <t>Insurance Refund</t>
  </si>
  <si>
    <t>Fiscal Year 2023-2024</t>
  </si>
  <si>
    <t>Financial reclass of transactional activities between terms</t>
  </si>
  <si>
    <t>Land located at the Homestead campus</t>
  </si>
  <si>
    <t>$307,952.16 related to salaries</t>
  </si>
  <si>
    <t>$1,597,133.84 expenses not reported in FY 22-23</t>
  </si>
  <si>
    <t>Fiscal Year 2023-24</t>
  </si>
  <si>
    <t>Fiscal Year 2023-20234</t>
  </si>
  <si>
    <t xml:space="preserve">Other expenses include outsourcing labor for </t>
  </si>
  <si>
    <t>AV Services</t>
  </si>
  <si>
    <t>Gain on Investment - $18,354.13</t>
  </si>
  <si>
    <t>Prior Year correction - $6,975</t>
  </si>
  <si>
    <t>Salaries and Fringe - $224,889.19</t>
  </si>
  <si>
    <t>Fee Waivers - $311,820.72</t>
  </si>
  <si>
    <t>COLLEGE OF CENTRAL FLORIDA</t>
  </si>
  <si>
    <t>BROWARD COLLEGE</t>
  </si>
  <si>
    <t xml:space="preserve">Broward, Florida SouthWestern, Indian River, Florida Gateway, SCF- Manatee-Sarasota, Miami-Dade, Northwest Florida, </t>
  </si>
  <si>
    <t>Florida SouthWestern, Miami-Dade, Palm Beach, Pensacola, St. Petersburg, and Valencia</t>
  </si>
  <si>
    <t>Pensacola, St. Petersburg, Seminole and Tallahassee</t>
  </si>
  <si>
    <t xml:space="preserve">Interest and Other Revenue Sources </t>
  </si>
  <si>
    <t xml:space="preserve">Combined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</si>
</sst>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&quot;$&quot;* #,##0.00_);_(&quot;$&quot;* \(#,##0.00\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theme="5" tint="-0.249977111117893"/>
      <name val="Arial"/>
      <family val="2"/>
    </font>
    <font>
      <sz val="10"/>
      <color theme="5"/>
      <name val="Arial"/>
      <family val="2"/>
    </font>
    <font>
      <b/>
      <sz val="10"/>
      <color theme="5"/>
      <name val="Arial"/>
      <family val="2"/>
    </font>
    <font>
      <b/>
      <sz val="10"/>
      <color rgb="FFA3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3"/>
        <bgColor indexed="23"/>
      </patternFill>
    </fill>
    <fill>
      <patternFill patternType="solid">
        <fgColor indexed="44"/>
        <bgColor indexed="44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59999389629810485"/>
        <bgColor indexed="9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263">
    <xf numFmtId="0" fontId="0" fillId="0" borderId="0"/>
    <xf numFmtId="0" fontId="2" fillId="0" borderId="0"/>
    <xf numFmtId="0" fontId="6" fillId="17" borderId="0" applyNumberFormat="0" applyBorder="0" applyAlignment="0" applyProtection="0"/>
    <xf numFmtId="0" fontId="1" fillId="3" borderId="0" applyNumberFormat="0" applyBorder="0" applyAlignment="0" applyProtection="0"/>
    <xf numFmtId="0" fontId="6" fillId="18" borderId="0" applyNumberFormat="0" applyBorder="0" applyAlignment="0" applyProtection="0"/>
    <xf numFmtId="0" fontId="1" fillId="5" borderId="0" applyNumberFormat="0" applyBorder="0" applyAlignment="0" applyProtection="0"/>
    <xf numFmtId="0" fontId="6" fillId="19" borderId="0" applyNumberFormat="0" applyBorder="0" applyAlignment="0" applyProtection="0"/>
    <xf numFmtId="0" fontId="1" fillId="7" borderId="0" applyNumberFormat="0" applyBorder="0" applyAlignment="0" applyProtection="0"/>
    <xf numFmtId="0" fontId="6" fillId="20" borderId="0" applyNumberFormat="0" applyBorder="0" applyAlignment="0" applyProtection="0"/>
    <xf numFmtId="0" fontId="1" fillId="9" borderId="0" applyNumberFormat="0" applyBorder="0" applyAlignment="0" applyProtection="0"/>
    <xf numFmtId="0" fontId="6" fillId="21" borderId="0" applyNumberFormat="0" applyBorder="0" applyAlignment="0" applyProtection="0"/>
    <xf numFmtId="0" fontId="1" fillId="11" borderId="0" applyNumberFormat="0" applyBorder="0" applyAlignment="0" applyProtection="0"/>
    <xf numFmtId="0" fontId="6" fillId="22" borderId="0" applyNumberFormat="0" applyBorder="0" applyAlignment="0" applyProtection="0"/>
    <xf numFmtId="0" fontId="1" fillId="13" borderId="0" applyNumberFormat="0" applyBorder="0" applyAlignment="0" applyProtection="0"/>
    <xf numFmtId="0" fontId="6" fillId="23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5" borderId="0" applyNumberFormat="0" applyBorder="0" applyAlignment="0" applyProtection="0"/>
    <xf numFmtId="0" fontId="1" fillId="8" borderId="0" applyNumberFormat="0" applyBorder="0" applyAlignment="0" applyProtection="0"/>
    <xf numFmtId="0" fontId="6" fillId="20" borderId="0" applyNumberFormat="0" applyBorder="0" applyAlignment="0" applyProtection="0"/>
    <xf numFmtId="0" fontId="1" fillId="10" borderId="0" applyNumberFormat="0" applyBorder="0" applyAlignment="0" applyProtection="0"/>
    <xf numFmtId="0" fontId="6" fillId="23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7" fillId="2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4" borderId="0" applyNumberFormat="0" applyBorder="0" applyAlignment="0" applyProtection="0"/>
    <xf numFmtId="0" fontId="8" fillId="18" borderId="0" applyNumberFormat="0" applyBorder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10" fillId="36" borderId="6" applyNumberForma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9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22" borderId="5" applyNumberFormat="0" applyAlignment="0" applyProtection="0"/>
    <xf numFmtId="0" fontId="18" fillId="22" borderId="5" applyNumberFormat="0" applyAlignment="0" applyProtection="0"/>
    <xf numFmtId="0" fontId="19" fillId="0" borderId="10" applyNumberFormat="0" applyFill="0" applyAlignment="0" applyProtection="0"/>
    <xf numFmtId="0" fontId="20" fillId="37" borderId="0" applyNumberFormat="0" applyBorder="0" applyAlignment="0" applyProtection="0"/>
    <xf numFmtId="0" fontId="3" fillId="0" borderId="0"/>
    <xf numFmtId="0" fontId="3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1" fillId="0" borderId="0"/>
    <xf numFmtId="0" fontId="21" fillId="0" borderId="0"/>
    <xf numFmtId="0" fontId="3" fillId="0" borderId="0"/>
    <xf numFmtId="0" fontId="1" fillId="0" borderId="0"/>
    <xf numFmtId="0" fontId="21" fillId="0" borderId="0"/>
    <xf numFmtId="0" fontId="3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3" fillId="0" borderId="0"/>
    <xf numFmtId="0" fontId="21" fillId="0" borderId="0"/>
    <xf numFmtId="0" fontId="1" fillId="0" borderId="0"/>
    <xf numFmtId="0" fontId="22" fillId="0" borderId="0"/>
    <xf numFmtId="0" fontId="21" fillId="0" borderId="0"/>
    <xf numFmtId="0" fontId="3" fillId="0" borderId="0"/>
    <xf numFmtId="0" fontId="22" fillId="0" borderId="0"/>
    <xf numFmtId="0" fontId="3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1" fillId="0" borderId="0"/>
    <xf numFmtId="0" fontId="22" fillId="0" borderId="0"/>
    <xf numFmtId="0" fontId="3" fillId="38" borderId="11" applyNumberFormat="0" applyFont="0" applyAlignment="0" applyProtection="0"/>
    <xf numFmtId="0" fontId="1" fillId="2" borderId="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1" fillId="2" borderId="1" applyNumberFormat="0" applyFon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9" fontId="1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9" fillId="35" borderId="5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18" fillId="22" borderId="5" applyNumberFormat="0" applyAlignment="0" applyProtection="0"/>
    <xf numFmtId="0" fontId="2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3" fillId="0" borderId="0"/>
    <xf numFmtId="0" fontId="2" fillId="0" borderId="0"/>
    <xf numFmtId="0" fontId="21" fillId="0" borderId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3" fillId="38" borderId="11" applyNumberFormat="0" applyFon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0" fontId="24" fillId="35" borderId="12" applyNumberFormat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43" fontId="3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165" fontId="30" fillId="0" borderId="0" xfId="0" applyNumberFormat="1" applyFont="1" applyAlignment="1">
      <alignment horizontal="center"/>
    </xf>
    <xf numFmtId="0" fontId="30" fillId="15" borderId="0" xfId="0" applyFont="1" applyFill="1"/>
    <xf numFmtId="0" fontId="3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15" borderId="0" xfId="0" applyFont="1" applyFill="1"/>
    <xf numFmtId="44" fontId="30" fillId="0" borderId="0" xfId="0" applyNumberFormat="1" applyFont="1"/>
    <xf numFmtId="164" fontId="30" fillId="15" borderId="0" xfId="0" applyNumberFormat="1" applyFont="1" applyFill="1"/>
    <xf numFmtId="44" fontId="30" fillId="15" borderId="0" xfId="0" applyNumberFormat="1" applyFont="1" applyFill="1"/>
    <xf numFmtId="164" fontId="4" fillId="15" borderId="3" xfId="0" applyNumberFormat="1" applyFont="1" applyFill="1" applyBorder="1"/>
    <xf numFmtId="164" fontId="4" fillId="15" borderId="0" xfId="0" applyNumberFormat="1" applyFont="1" applyFill="1"/>
    <xf numFmtId="0" fontId="30" fillId="15" borderId="14" xfId="0" applyFont="1" applyFill="1" applyBorder="1"/>
    <xf numFmtId="0" fontId="30" fillId="0" borderId="14" xfId="0" applyFont="1" applyBorder="1" applyAlignment="1">
      <alignment horizontal="center"/>
    </xf>
    <xf numFmtId="44" fontId="4" fillId="0" borderId="0" xfId="0" applyNumberFormat="1" applyFont="1"/>
    <xf numFmtId="164" fontId="4" fillId="0" borderId="0" xfId="0" applyNumberFormat="1" applyFont="1"/>
    <xf numFmtId="44" fontId="4" fillId="39" borderId="0" xfId="0" applyNumberFormat="1" applyFont="1" applyFill="1" applyProtection="1">
      <protection locked="0"/>
    </xf>
    <xf numFmtId="43" fontId="4" fillId="39" borderId="0" xfId="0" applyNumberFormat="1" applyFont="1" applyFill="1" applyProtection="1">
      <protection locked="0"/>
    </xf>
    <xf numFmtId="39" fontId="4" fillId="0" borderId="0" xfId="0" applyNumberFormat="1" applyFont="1"/>
    <xf numFmtId="44" fontId="4" fillId="39" borderId="14" xfId="0" applyNumberFormat="1" applyFont="1" applyFill="1" applyBorder="1" applyProtection="1">
      <protection locked="0"/>
    </xf>
    <xf numFmtId="44" fontId="4" fillId="0" borderId="14" xfId="0" applyNumberFormat="1" applyFont="1" applyBorder="1"/>
    <xf numFmtId="44" fontId="4" fillId="0" borderId="15" xfId="0" applyNumberFormat="1" applyFont="1" applyBorder="1"/>
    <xf numFmtId="44" fontId="4" fillId="15" borderId="0" xfId="0" applyNumberFormat="1" applyFont="1" applyFill="1"/>
    <xf numFmtId="164" fontId="4" fillId="40" borderId="0" xfId="0" applyNumberFormat="1" applyFont="1" applyFill="1" applyAlignment="1">
      <alignment horizontal="right"/>
    </xf>
    <xf numFmtId="164" fontId="4" fillId="15" borderId="0" xfId="0" applyNumberFormat="1" applyFont="1" applyFill="1" applyProtection="1">
      <protection locked="0"/>
    </xf>
    <xf numFmtId="39" fontId="4" fillId="0" borderId="0" xfId="0" applyNumberFormat="1" applyFont="1" applyProtection="1">
      <protection locked="0"/>
    </xf>
    <xf numFmtId="39" fontId="4" fillId="15" borderId="0" xfId="0" applyNumberFormat="1" applyFont="1" applyFill="1" applyProtection="1">
      <protection locked="0"/>
    </xf>
    <xf numFmtId="39" fontId="4" fillId="15" borderId="0" xfId="0" applyNumberFormat="1" applyFont="1" applyFill="1"/>
    <xf numFmtId="44" fontId="4" fillId="15" borderId="14" xfId="0" applyNumberFormat="1" applyFont="1" applyFill="1" applyBorder="1"/>
    <xf numFmtId="44" fontId="30" fillId="15" borderId="4" xfId="0" applyNumberFormat="1" applyFont="1" applyFill="1" applyBorder="1"/>
    <xf numFmtId="14" fontId="4" fillId="39" borderId="0" xfId="0" applyNumberFormat="1" applyFont="1" applyFill="1" applyProtection="1">
      <protection locked="0"/>
    </xf>
    <xf numFmtId="0" fontId="4" fillId="0" borderId="0" xfId="0" applyFont="1" applyProtection="1">
      <protection locked="0"/>
    </xf>
    <xf numFmtId="0" fontId="4" fillId="15" borderId="0" xfId="0" applyFont="1" applyFill="1" applyAlignment="1">
      <alignment wrapText="1"/>
    </xf>
    <xf numFmtId="0" fontId="4" fillId="39" borderId="0" xfId="0" applyFont="1" applyFill="1" applyAlignment="1" applyProtection="1">
      <alignment vertical="top" wrapText="1"/>
      <protection locked="0"/>
    </xf>
    <xf numFmtId="0" fontId="30" fillId="41" borderId="0" xfId="0" applyFont="1" applyFill="1" applyAlignment="1">
      <alignment horizontal="center"/>
    </xf>
    <xf numFmtId="0" fontId="30" fillId="15" borderId="0" xfId="0" applyFont="1" applyFill="1" applyAlignment="1">
      <alignment horizontal="center"/>
    </xf>
    <xf numFmtId="0" fontId="30" fillId="41" borderId="14" xfId="0" applyFont="1" applyFill="1" applyBorder="1" applyAlignment="1">
      <alignment horizontal="center"/>
    </xf>
    <xf numFmtId="0" fontId="0" fillId="0" borderId="0" xfId="0" applyProtection="1">
      <protection locked="0"/>
    </xf>
    <xf numFmtId="44" fontId="4" fillId="16" borderId="0" xfId="0" applyNumberFormat="1" applyFont="1" applyFill="1"/>
    <xf numFmtId="44" fontId="4" fillId="16" borderId="2" xfId="0" applyNumberFormat="1" applyFont="1" applyFill="1" applyBorder="1"/>
    <xf numFmtId="0" fontId="31" fillId="42" borderId="0" xfId="0" applyFont="1" applyFill="1" applyAlignment="1" applyProtection="1">
      <alignment vertical="top" wrapText="1"/>
      <protection locked="0"/>
    </xf>
    <xf numFmtId="44" fontId="4" fillId="0" borderId="2" xfId="0" applyNumberFormat="1" applyFont="1" applyBorder="1"/>
    <xf numFmtId="44" fontId="4" fillId="0" borderId="0" xfId="0" applyNumberFormat="1" applyFont="1" applyProtection="1">
      <protection locked="0"/>
    </xf>
    <xf numFmtId="0" fontId="32" fillId="0" borderId="0" xfId="0" applyFont="1"/>
    <xf numFmtId="0" fontId="33" fillId="42" borderId="0" xfId="0" applyFont="1" applyFill="1" applyAlignment="1" applyProtection="1">
      <alignment vertical="top" wrapText="1"/>
      <protection locked="0"/>
    </xf>
    <xf numFmtId="0" fontId="34" fillId="42" borderId="0" xfId="0" applyFont="1" applyFill="1" applyAlignment="1" applyProtection="1">
      <alignment vertical="top" wrapText="1"/>
      <protection locked="0"/>
    </xf>
    <xf numFmtId="0" fontId="29" fillId="42" borderId="0" xfId="0" applyFont="1" applyFill="1" applyAlignment="1" applyProtection="1">
      <alignment vertical="top" wrapText="1"/>
      <protection locked="0"/>
    </xf>
    <xf numFmtId="0" fontId="4" fillId="42" borderId="0" xfId="0" applyFont="1" applyFill="1" applyAlignment="1" applyProtection="1">
      <alignment vertical="top" wrapText="1"/>
      <protection locked="0"/>
    </xf>
    <xf numFmtId="0" fontId="30" fillId="41" borderId="0" xfId="0" applyFont="1" applyFill="1" applyAlignment="1">
      <alignment horizontal="center" wrapText="1"/>
    </xf>
    <xf numFmtId="0" fontId="35" fillId="42" borderId="0" xfId="0" applyFont="1" applyFill="1" applyAlignment="1" applyProtection="1">
      <alignment vertical="top"/>
      <protection locked="0"/>
    </xf>
    <xf numFmtId="0" fontId="35" fillId="43" borderId="0" xfId="0" applyFont="1" applyFill="1"/>
    <xf numFmtId="0" fontId="35" fillId="42" borderId="0" xfId="0" applyFont="1" applyFill="1" applyAlignment="1" applyProtection="1">
      <alignment vertical="top" wrapText="1"/>
      <protection locked="0"/>
    </xf>
    <xf numFmtId="0" fontId="3" fillId="16" borderId="0" xfId="1" applyFont="1" applyFill="1" applyAlignment="1" applyProtection="1">
      <alignment vertical="top"/>
      <protection locked="0"/>
    </xf>
  </cellXfs>
  <cellStyles count="1263">
    <cellStyle name="20% - Accent1 2" xfId="2" xr:uid="{00000000-0005-0000-0000-000000000000}"/>
    <cellStyle name="20% - Accent1 2 2" xfId="3" xr:uid="{00000000-0005-0000-0000-000001000000}"/>
    <cellStyle name="20% - Accent2 2" xfId="4" xr:uid="{00000000-0005-0000-0000-000002000000}"/>
    <cellStyle name="20% - Accent2 2 2" xfId="5" xr:uid="{00000000-0005-0000-0000-000003000000}"/>
    <cellStyle name="20% - Accent3 2" xfId="6" xr:uid="{00000000-0005-0000-0000-000004000000}"/>
    <cellStyle name="20% - Accent3 2 2" xfId="7" xr:uid="{00000000-0005-0000-0000-000005000000}"/>
    <cellStyle name="20% - Accent4 2" xfId="8" xr:uid="{00000000-0005-0000-0000-000006000000}"/>
    <cellStyle name="20% - Accent4 2 2" xfId="9" xr:uid="{00000000-0005-0000-0000-000007000000}"/>
    <cellStyle name="20% - Accent5 2" xfId="10" xr:uid="{00000000-0005-0000-0000-000008000000}"/>
    <cellStyle name="20% - Accent5 2 2" xfId="11" xr:uid="{00000000-0005-0000-0000-000009000000}"/>
    <cellStyle name="20% - Accent6 2" xfId="12" xr:uid="{00000000-0005-0000-0000-00000A000000}"/>
    <cellStyle name="20% - Accent6 2 2" xfId="13" xr:uid="{00000000-0005-0000-0000-00000B000000}"/>
    <cellStyle name="40% - Accent1 2" xfId="14" xr:uid="{00000000-0005-0000-0000-00000C000000}"/>
    <cellStyle name="40% - Accent1 2 2" xfId="15" xr:uid="{00000000-0005-0000-0000-00000D000000}"/>
    <cellStyle name="40% - Accent2 2" xfId="16" xr:uid="{00000000-0005-0000-0000-00000E000000}"/>
    <cellStyle name="40% - Accent2 2 2" xfId="17" xr:uid="{00000000-0005-0000-0000-00000F000000}"/>
    <cellStyle name="40% - Accent3 2" xfId="18" xr:uid="{00000000-0005-0000-0000-000010000000}"/>
    <cellStyle name="40% - Accent3 2 2" xfId="19" xr:uid="{00000000-0005-0000-0000-000011000000}"/>
    <cellStyle name="40% - Accent4 2" xfId="20" xr:uid="{00000000-0005-0000-0000-000012000000}"/>
    <cellStyle name="40% - Accent4 2 2" xfId="21" xr:uid="{00000000-0005-0000-0000-000013000000}"/>
    <cellStyle name="40% - Accent5 2" xfId="22" xr:uid="{00000000-0005-0000-0000-000014000000}"/>
    <cellStyle name="40% - Accent5 2 2" xfId="23" xr:uid="{00000000-0005-0000-0000-000015000000}"/>
    <cellStyle name="40% - Accent6 2" xfId="24" xr:uid="{00000000-0005-0000-0000-000016000000}"/>
    <cellStyle name="40% - Accent6 2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Bad 2" xfId="38" xr:uid="{00000000-0005-0000-0000-000024000000}"/>
    <cellStyle name="Calculation 2" xfId="39" xr:uid="{00000000-0005-0000-0000-000025000000}"/>
    <cellStyle name="Calculation 2 10" xfId="169" xr:uid="{00000000-0005-0000-0000-000026000000}"/>
    <cellStyle name="Calculation 2 10 2" xfId="170" xr:uid="{00000000-0005-0000-0000-000027000000}"/>
    <cellStyle name="Calculation 2 11" xfId="171" xr:uid="{00000000-0005-0000-0000-000028000000}"/>
    <cellStyle name="Calculation 2 11 2" xfId="172" xr:uid="{00000000-0005-0000-0000-000029000000}"/>
    <cellStyle name="Calculation 2 12" xfId="173" xr:uid="{00000000-0005-0000-0000-00002A000000}"/>
    <cellStyle name="Calculation 2 12 2" xfId="174" xr:uid="{00000000-0005-0000-0000-00002B000000}"/>
    <cellStyle name="Calculation 2 13" xfId="175" xr:uid="{00000000-0005-0000-0000-00002C000000}"/>
    <cellStyle name="Calculation 2 13 2" xfId="176" xr:uid="{00000000-0005-0000-0000-00002D000000}"/>
    <cellStyle name="Calculation 2 14" xfId="177" xr:uid="{00000000-0005-0000-0000-00002E000000}"/>
    <cellStyle name="Calculation 2 14 2" xfId="178" xr:uid="{00000000-0005-0000-0000-00002F000000}"/>
    <cellStyle name="Calculation 2 15" xfId="179" xr:uid="{00000000-0005-0000-0000-000030000000}"/>
    <cellStyle name="Calculation 2 15 2" xfId="180" xr:uid="{00000000-0005-0000-0000-000031000000}"/>
    <cellStyle name="Calculation 2 16" xfId="181" xr:uid="{00000000-0005-0000-0000-000032000000}"/>
    <cellStyle name="Calculation 2 16 2" xfId="182" xr:uid="{00000000-0005-0000-0000-000033000000}"/>
    <cellStyle name="Calculation 2 17" xfId="183" xr:uid="{00000000-0005-0000-0000-000034000000}"/>
    <cellStyle name="Calculation 2 17 2" xfId="184" xr:uid="{00000000-0005-0000-0000-000035000000}"/>
    <cellStyle name="Calculation 2 18" xfId="185" xr:uid="{00000000-0005-0000-0000-000036000000}"/>
    <cellStyle name="Calculation 2 18 2" xfId="186" xr:uid="{00000000-0005-0000-0000-000037000000}"/>
    <cellStyle name="Calculation 2 19" xfId="187" xr:uid="{00000000-0005-0000-0000-000038000000}"/>
    <cellStyle name="Calculation 2 19 2" xfId="188" xr:uid="{00000000-0005-0000-0000-000039000000}"/>
    <cellStyle name="Calculation 2 2" xfId="40" xr:uid="{00000000-0005-0000-0000-00003A000000}"/>
    <cellStyle name="Calculation 2 2 10" xfId="189" xr:uid="{00000000-0005-0000-0000-00003B000000}"/>
    <cellStyle name="Calculation 2 2 10 2" xfId="190" xr:uid="{00000000-0005-0000-0000-00003C000000}"/>
    <cellStyle name="Calculation 2 2 11" xfId="191" xr:uid="{00000000-0005-0000-0000-00003D000000}"/>
    <cellStyle name="Calculation 2 2 11 2" xfId="192" xr:uid="{00000000-0005-0000-0000-00003E000000}"/>
    <cellStyle name="Calculation 2 2 12" xfId="193" xr:uid="{00000000-0005-0000-0000-00003F000000}"/>
    <cellStyle name="Calculation 2 2 12 2" xfId="194" xr:uid="{00000000-0005-0000-0000-000040000000}"/>
    <cellStyle name="Calculation 2 2 13" xfId="195" xr:uid="{00000000-0005-0000-0000-000041000000}"/>
    <cellStyle name="Calculation 2 2 13 2" xfId="196" xr:uid="{00000000-0005-0000-0000-000042000000}"/>
    <cellStyle name="Calculation 2 2 14" xfId="197" xr:uid="{00000000-0005-0000-0000-000043000000}"/>
    <cellStyle name="Calculation 2 2 14 2" xfId="198" xr:uid="{00000000-0005-0000-0000-000044000000}"/>
    <cellStyle name="Calculation 2 2 15" xfId="199" xr:uid="{00000000-0005-0000-0000-000045000000}"/>
    <cellStyle name="Calculation 2 2 15 2" xfId="200" xr:uid="{00000000-0005-0000-0000-000046000000}"/>
    <cellStyle name="Calculation 2 2 16" xfId="201" xr:uid="{00000000-0005-0000-0000-000047000000}"/>
    <cellStyle name="Calculation 2 2 16 2" xfId="202" xr:uid="{00000000-0005-0000-0000-000048000000}"/>
    <cellStyle name="Calculation 2 2 17" xfId="203" xr:uid="{00000000-0005-0000-0000-000049000000}"/>
    <cellStyle name="Calculation 2 2 17 2" xfId="204" xr:uid="{00000000-0005-0000-0000-00004A000000}"/>
    <cellStyle name="Calculation 2 2 18" xfId="205" xr:uid="{00000000-0005-0000-0000-00004B000000}"/>
    <cellStyle name="Calculation 2 2 18 2" xfId="206" xr:uid="{00000000-0005-0000-0000-00004C000000}"/>
    <cellStyle name="Calculation 2 2 19" xfId="207" xr:uid="{00000000-0005-0000-0000-00004D000000}"/>
    <cellStyle name="Calculation 2 2 19 2" xfId="208" xr:uid="{00000000-0005-0000-0000-00004E000000}"/>
    <cellStyle name="Calculation 2 2 2" xfId="209" xr:uid="{00000000-0005-0000-0000-00004F000000}"/>
    <cellStyle name="Calculation 2 2 2 2" xfId="210" xr:uid="{00000000-0005-0000-0000-000050000000}"/>
    <cellStyle name="Calculation 2 2 20" xfId="211" xr:uid="{00000000-0005-0000-0000-000051000000}"/>
    <cellStyle name="Calculation 2 2 20 2" xfId="212" xr:uid="{00000000-0005-0000-0000-000052000000}"/>
    <cellStyle name="Calculation 2 2 21" xfId="213" xr:uid="{00000000-0005-0000-0000-000053000000}"/>
    <cellStyle name="Calculation 2 2 21 2" xfId="214" xr:uid="{00000000-0005-0000-0000-000054000000}"/>
    <cellStyle name="Calculation 2 2 22" xfId="215" xr:uid="{00000000-0005-0000-0000-000055000000}"/>
    <cellStyle name="Calculation 2 2 22 2" xfId="216" xr:uid="{00000000-0005-0000-0000-000056000000}"/>
    <cellStyle name="Calculation 2 2 23" xfId="217" xr:uid="{00000000-0005-0000-0000-000057000000}"/>
    <cellStyle name="Calculation 2 2 23 2" xfId="218" xr:uid="{00000000-0005-0000-0000-000058000000}"/>
    <cellStyle name="Calculation 2 2 24" xfId="219" xr:uid="{00000000-0005-0000-0000-000059000000}"/>
    <cellStyle name="Calculation 2 2 24 2" xfId="220" xr:uid="{00000000-0005-0000-0000-00005A000000}"/>
    <cellStyle name="Calculation 2 2 25" xfId="221" xr:uid="{00000000-0005-0000-0000-00005B000000}"/>
    <cellStyle name="Calculation 2 2 25 2" xfId="222" xr:uid="{00000000-0005-0000-0000-00005C000000}"/>
    <cellStyle name="Calculation 2 2 26" xfId="223" xr:uid="{00000000-0005-0000-0000-00005D000000}"/>
    <cellStyle name="Calculation 2 2 26 2" xfId="224" xr:uid="{00000000-0005-0000-0000-00005E000000}"/>
    <cellStyle name="Calculation 2 2 27" xfId="225" xr:uid="{00000000-0005-0000-0000-00005F000000}"/>
    <cellStyle name="Calculation 2 2 27 2" xfId="226" xr:uid="{00000000-0005-0000-0000-000060000000}"/>
    <cellStyle name="Calculation 2 2 28" xfId="227" xr:uid="{00000000-0005-0000-0000-000061000000}"/>
    <cellStyle name="Calculation 2 2 28 2" xfId="228" xr:uid="{00000000-0005-0000-0000-000062000000}"/>
    <cellStyle name="Calculation 2 2 29" xfId="229" xr:uid="{00000000-0005-0000-0000-000063000000}"/>
    <cellStyle name="Calculation 2 2 29 2" xfId="230" xr:uid="{00000000-0005-0000-0000-000064000000}"/>
    <cellStyle name="Calculation 2 2 3" xfId="231" xr:uid="{00000000-0005-0000-0000-000065000000}"/>
    <cellStyle name="Calculation 2 2 3 2" xfId="232" xr:uid="{00000000-0005-0000-0000-000066000000}"/>
    <cellStyle name="Calculation 2 2 30" xfId="233" xr:uid="{00000000-0005-0000-0000-000067000000}"/>
    <cellStyle name="Calculation 2 2 30 2" xfId="234" xr:uid="{00000000-0005-0000-0000-000068000000}"/>
    <cellStyle name="Calculation 2 2 31" xfId="235" xr:uid="{00000000-0005-0000-0000-000069000000}"/>
    <cellStyle name="Calculation 2 2 31 2" xfId="236" xr:uid="{00000000-0005-0000-0000-00006A000000}"/>
    <cellStyle name="Calculation 2 2 32" xfId="237" xr:uid="{00000000-0005-0000-0000-00006B000000}"/>
    <cellStyle name="Calculation 2 2 32 2" xfId="238" xr:uid="{00000000-0005-0000-0000-00006C000000}"/>
    <cellStyle name="Calculation 2 2 33" xfId="239" xr:uid="{00000000-0005-0000-0000-00006D000000}"/>
    <cellStyle name="Calculation 2 2 33 2" xfId="240" xr:uid="{00000000-0005-0000-0000-00006E000000}"/>
    <cellStyle name="Calculation 2 2 34" xfId="241" xr:uid="{00000000-0005-0000-0000-00006F000000}"/>
    <cellStyle name="Calculation 2 2 34 2" xfId="242" xr:uid="{00000000-0005-0000-0000-000070000000}"/>
    <cellStyle name="Calculation 2 2 35" xfId="243" xr:uid="{00000000-0005-0000-0000-000071000000}"/>
    <cellStyle name="Calculation 2 2 35 2" xfId="244" xr:uid="{00000000-0005-0000-0000-000072000000}"/>
    <cellStyle name="Calculation 2 2 36" xfId="245" xr:uid="{00000000-0005-0000-0000-000073000000}"/>
    <cellStyle name="Calculation 2 2 36 2" xfId="246" xr:uid="{00000000-0005-0000-0000-000074000000}"/>
    <cellStyle name="Calculation 2 2 37" xfId="247" xr:uid="{00000000-0005-0000-0000-000075000000}"/>
    <cellStyle name="Calculation 2 2 37 2" xfId="248" xr:uid="{00000000-0005-0000-0000-000076000000}"/>
    <cellStyle name="Calculation 2 2 38" xfId="249" xr:uid="{00000000-0005-0000-0000-000077000000}"/>
    <cellStyle name="Calculation 2 2 38 2" xfId="250" xr:uid="{00000000-0005-0000-0000-000078000000}"/>
    <cellStyle name="Calculation 2 2 39" xfId="251" xr:uid="{00000000-0005-0000-0000-000079000000}"/>
    <cellStyle name="Calculation 2 2 39 2" xfId="252" xr:uid="{00000000-0005-0000-0000-00007A000000}"/>
    <cellStyle name="Calculation 2 2 4" xfId="253" xr:uid="{00000000-0005-0000-0000-00007B000000}"/>
    <cellStyle name="Calculation 2 2 4 2" xfId="254" xr:uid="{00000000-0005-0000-0000-00007C000000}"/>
    <cellStyle name="Calculation 2 2 40" xfId="255" xr:uid="{00000000-0005-0000-0000-00007D000000}"/>
    <cellStyle name="Calculation 2 2 40 2" xfId="256" xr:uid="{00000000-0005-0000-0000-00007E000000}"/>
    <cellStyle name="Calculation 2 2 41" xfId="257" xr:uid="{00000000-0005-0000-0000-00007F000000}"/>
    <cellStyle name="Calculation 2 2 41 2" xfId="258" xr:uid="{00000000-0005-0000-0000-000080000000}"/>
    <cellStyle name="Calculation 2 2 42" xfId="259" xr:uid="{00000000-0005-0000-0000-000081000000}"/>
    <cellStyle name="Calculation 2 2 42 2" xfId="260" xr:uid="{00000000-0005-0000-0000-000082000000}"/>
    <cellStyle name="Calculation 2 2 43" xfId="261" xr:uid="{00000000-0005-0000-0000-000083000000}"/>
    <cellStyle name="Calculation 2 2 43 2" xfId="262" xr:uid="{00000000-0005-0000-0000-000084000000}"/>
    <cellStyle name="Calculation 2 2 44" xfId="263" xr:uid="{00000000-0005-0000-0000-000085000000}"/>
    <cellStyle name="Calculation 2 2 44 2" xfId="264" xr:uid="{00000000-0005-0000-0000-000086000000}"/>
    <cellStyle name="Calculation 2 2 45" xfId="265" xr:uid="{00000000-0005-0000-0000-000087000000}"/>
    <cellStyle name="Calculation 2 2 45 2" xfId="266" xr:uid="{00000000-0005-0000-0000-000088000000}"/>
    <cellStyle name="Calculation 2 2 46" xfId="267" xr:uid="{00000000-0005-0000-0000-000089000000}"/>
    <cellStyle name="Calculation 2 2 46 2" xfId="268" xr:uid="{00000000-0005-0000-0000-00008A000000}"/>
    <cellStyle name="Calculation 2 2 47" xfId="269" xr:uid="{00000000-0005-0000-0000-00008B000000}"/>
    <cellStyle name="Calculation 2 2 47 2" xfId="270" xr:uid="{00000000-0005-0000-0000-00008C000000}"/>
    <cellStyle name="Calculation 2 2 48" xfId="271" xr:uid="{00000000-0005-0000-0000-00008D000000}"/>
    <cellStyle name="Calculation 2 2 48 2" xfId="272" xr:uid="{00000000-0005-0000-0000-00008E000000}"/>
    <cellStyle name="Calculation 2 2 49" xfId="273" xr:uid="{00000000-0005-0000-0000-00008F000000}"/>
    <cellStyle name="Calculation 2 2 49 2" xfId="274" xr:uid="{00000000-0005-0000-0000-000090000000}"/>
    <cellStyle name="Calculation 2 2 5" xfId="275" xr:uid="{00000000-0005-0000-0000-000091000000}"/>
    <cellStyle name="Calculation 2 2 5 2" xfId="276" xr:uid="{00000000-0005-0000-0000-000092000000}"/>
    <cellStyle name="Calculation 2 2 50" xfId="277" xr:uid="{00000000-0005-0000-0000-000093000000}"/>
    <cellStyle name="Calculation 2 2 50 2" xfId="278" xr:uid="{00000000-0005-0000-0000-000094000000}"/>
    <cellStyle name="Calculation 2 2 51" xfId="279" xr:uid="{00000000-0005-0000-0000-000095000000}"/>
    <cellStyle name="Calculation 2 2 51 2" xfId="280" xr:uid="{00000000-0005-0000-0000-000096000000}"/>
    <cellStyle name="Calculation 2 2 52" xfId="281" xr:uid="{00000000-0005-0000-0000-000097000000}"/>
    <cellStyle name="Calculation 2 2 52 2" xfId="282" xr:uid="{00000000-0005-0000-0000-000098000000}"/>
    <cellStyle name="Calculation 2 2 53" xfId="283" xr:uid="{00000000-0005-0000-0000-000099000000}"/>
    <cellStyle name="Calculation 2 2 54" xfId="284" xr:uid="{00000000-0005-0000-0000-00009A000000}"/>
    <cellStyle name="Calculation 2 2 55" xfId="285" xr:uid="{00000000-0005-0000-0000-00009B000000}"/>
    <cellStyle name="Calculation 2 2 56" xfId="286" xr:uid="{00000000-0005-0000-0000-00009C000000}"/>
    <cellStyle name="Calculation 2 2 57" xfId="287" xr:uid="{00000000-0005-0000-0000-00009D000000}"/>
    <cellStyle name="Calculation 2 2 6" xfId="288" xr:uid="{00000000-0005-0000-0000-00009E000000}"/>
    <cellStyle name="Calculation 2 2 6 2" xfId="289" xr:uid="{00000000-0005-0000-0000-00009F000000}"/>
    <cellStyle name="Calculation 2 2 7" xfId="290" xr:uid="{00000000-0005-0000-0000-0000A0000000}"/>
    <cellStyle name="Calculation 2 2 7 2" xfId="291" xr:uid="{00000000-0005-0000-0000-0000A1000000}"/>
    <cellStyle name="Calculation 2 2 8" xfId="292" xr:uid="{00000000-0005-0000-0000-0000A2000000}"/>
    <cellStyle name="Calculation 2 2 8 2" xfId="293" xr:uid="{00000000-0005-0000-0000-0000A3000000}"/>
    <cellStyle name="Calculation 2 2 9" xfId="294" xr:uid="{00000000-0005-0000-0000-0000A4000000}"/>
    <cellStyle name="Calculation 2 2 9 2" xfId="295" xr:uid="{00000000-0005-0000-0000-0000A5000000}"/>
    <cellStyle name="Calculation 2 20" xfId="296" xr:uid="{00000000-0005-0000-0000-0000A6000000}"/>
    <cellStyle name="Calculation 2 20 2" xfId="297" xr:uid="{00000000-0005-0000-0000-0000A7000000}"/>
    <cellStyle name="Calculation 2 21" xfId="298" xr:uid="{00000000-0005-0000-0000-0000A8000000}"/>
    <cellStyle name="Calculation 2 21 2" xfId="299" xr:uid="{00000000-0005-0000-0000-0000A9000000}"/>
    <cellStyle name="Calculation 2 22" xfId="300" xr:uid="{00000000-0005-0000-0000-0000AA000000}"/>
    <cellStyle name="Calculation 2 22 2" xfId="301" xr:uid="{00000000-0005-0000-0000-0000AB000000}"/>
    <cellStyle name="Calculation 2 23" xfId="302" xr:uid="{00000000-0005-0000-0000-0000AC000000}"/>
    <cellStyle name="Calculation 2 23 2" xfId="303" xr:uid="{00000000-0005-0000-0000-0000AD000000}"/>
    <cellStyle name="Calculation 2 24" xfId="304" xr:uid="{00000000-0005-0000-0000-0000AE000000}"/>
    <cellStyle name="Calculation 2 24 2" xfId="305" xr:uid="{00000000-0005-0000-0000-0000AF000000}"/>
    <cellStyle name="Calculation 2 25" xfId="306" xr:uid="{00000000-0005-0000-0000-0000B0000000}"/>
    <cellStyle name="Calculation 2 25 2" xfId="307" xr:uid="{00000000-0005-0000-0000-0000B1000000}"/>
    <cellStyle name="Calculation 2 26" xfId="308" xr:uid="{00000000-0005-0000-0000-0000B2000000}"/>
    <cellStyle name="Calculation 2 26 2" xfId="309" xr:uid="{00000000-0005-0000-0000-0000B3000000}"/>
    <cellStyle name="Calculation 2 27" xfId="310" xr:uid="{00000000-0005-0000-0000-0000B4000000}"/>
    <cellStyle name="Calculation 2 27 2" xfId="311" xr:uid="{00000000-0005-0000-0000-0000B5000000}"/>
    <cellStyle name="Calculation 2 28" xfId="312" xr:uid="{00000000-0005-0000-0000-0000B6000000}"/>
    <cellStyle name="Calculation 2 28 2" xfId="313" xr:uid="{00000000-0005-0000-0000-0000B7000000}"/>
    <cellStyle name="Calculation 2 29" xfId="314" xr:uid="{00000000-0005-0000-0000-0000B8000000}"/>
    <cellStyle name="Calculation 2 29 2" xfId="315" xr:uid="{00000000-0005-0000-0000-0000B9000000}"/>
    <cellStyle name="Calculation 2 3" xfId="316" xr:uid="{00000000-0005-0000-0000-0000BA000000}"/>
    <cellStyle name="Calculation 2 3 2" xfId="317" xr:uid="{00000000-0005-0000-0000-0000BB000000}"/>
    <cellStyle name="Calculation 2 30" xfId="318" xr:uid="{00000000-0005-0000-0000-0000BC000000}"/>
    <cellStyle name="Calculation 2 30 2" xfId="319" xr:uid="{00000000-0005-0000-0000-0000BD000000}"/>
    <cellStyle name="Calculation 2 31" xfId="320" xr:uid="{00000000-0005-0000-0000-0000BE000000}"/>
    <cellStyle name="Calculation 2 31 2" xfId="321" xr:uid="{00000000-0005-0000-0000-0000BF000000}"/>
    <cellStyle name="Calculation 2 32" xfId="322" xr:uid="{00000000-0005-0000-0000-0000C0000000}"/>
    <cellStyle name="Calculation 2 32 2" xfId="323" xr:uid="{00000000-0005-0000-0000-0000C1000000}"/>
    <cellStyle name="Calculation 2 33" xfId="324" xr:uid="{00000000-0005-0000-0000-0000C2000000}"/>
    <cellStyle name="Calculation 2 33 2" xfId="325" xr:uid="{00000000-0005-0000-0000-0000C3000000}"/>
    <cellStyle name="Calculation 2 34" xfId="326" xr:uid="{00000000-0005-0000-0000-0000C4000000}"/>
    <cellStyle name="Calculation 2 34 2" xfId="327" xr:uid="{00000000-0005-0000-0000-0000C5000000}"/>
    <cellStyle name="Calculation 2 35" xfId="328" xr:uid="{00000000-0005-0000-0000-0000C6000000}"/>
    <cellStyle name="Calculation 2 35 2" xfId="329" xr:uid="{00000000-0005-0000-0000-0000C7000000}"/>
    <cellStyle name="Calculation 2 36" xfId="330" xr:uid="{00000000-0005-0000-0000-0000C8000000}"/>
    <cellStyle name="Calculation 2 36 2" xfId="331" xr:uid="{00000000-0005-0000-0000-0000C9000000}"/>
    <cellStyle name="Calculation 2 37" xfId="332" xr:uid="{00000000-0005-0000-0000-0000CA000000}"/>
    <cellStyle name="Calculation 2 37 2" xfId="333" xr:uid="{00000000-0005-0000-0000-0000CB000000}"/>
    <cellStyle name="Calculation 2 38" xfId="334" xr:uid="{00000000-0005-0000-0000-0000CC000000}"/>
    <cellStyle name="Calculation 2 38 2" xfId="335" xr:uid="{00000000-0005-0000-0000-0000CD000000}"/>
    <cellStyle name="Calculation 2 39" xfId="336" xr:uid="{00000000-0005-0000-0000-0000CE000000}"/>
    <cellStyle name="Calculation 2 39 2" xfId="337" xr:uid="{00000000-0005-0000-0000-0000CF000000}"/>
    <cellStyle name="Calculation 2 4" xfId="338" xr:uid="{00000000-0005-0000-0000-0000D0000000}"/>
    <cellStyle name="Calculation 2 4 2" xfId="339" xr:uid="{00000000-0005-0000-0000-0000D1000000}"/>
    <cellStyle name="Calculation 2 40" xfId="340" xr:uid="{00000000-0005-0000-0000-0000D2000000}"/>
    <cellStyle name="Calculation 2 40 2" xfId="341" xr:uid="{00000000-0005-0000-0000-0000D3000000}"/>
    <cellStyle name="Calculation 2 41" xfId="342" xr:uid="{00000000-0005-0000-0000-0000D4000000}"/>
    <cellStyle name="Calculation 2 41 2" xfId="343" xr:uid="{00000000-0005-0000-0000-0000D5000000}"/>
    <cellStyle name="Calculation 2 42" xfId="344" xr:uid="{00000000-0005-0000-0000-0000D6000000}"/>
    <cellStyle name="Calculation 2 42 2" xfId="345" xr:uid="{00000000-0005-0000-0000-0000D7000000}"/>
    <cellStyle name="Calculation 2 43" xfId="346" xr:uid="{00000000-0005-0000-0000-0000D8000000}"/>
    <cellStyle name="Calculation 2 43 2" xfId="347" xr:uid="{00000000-0005-0000-0000-0000D9000000}"/>
    <cellStyle name="Calculation 2 44" xfId="348" xr:uid="{00000000-0005-0000-0000-0000DA000000}"/>
    <cellStyle name="Calculation 2 44 2" xfId="349" xr:uid="{00000000-0005-0000-0000-0000DB000000}"/>
    <cellStyle name="Calculation 2 45" xfId="350" xr:uid="{00000000-0005-0000-0000-0000DC000000}"/>
    <cellStyle name="Calculation 2 45 2" xfId="351" xr:uid="{00000000-0005-0000-0000-0000DD000000}"/>
    <cellStyle name="Calculation 2 46" xfId="352" xr:uid="{00000000-0005-0000-0000-0000DE000000}"/>
    <cellStyle name="Calculation 2 46 2" xfId="353" xr:uid="{00000000-0005-0000-0000-0000DF000000}"/>
    <cellStyle name="Calculation 2 47" xfId="354" xr:uid="{00000000-0005-0000-0000-0000E0000000}"/>
    <cellStyle name="Calculation 2 47 2" xfId="355" xr:uid="{00000000-0005-0000-0000-0000E1000000}"/>
    <cellStyle name="Calculation 2 48" xfId="356" xr:uid="{00000000-0005-0000-0000-0000E2000000}"/>
    <cellStyle name="Calculation 2 48 2" xfId="357" xr:uid="{00000000-0005-0000-0000-0000E3000000}"/>
    <cellStyle name="Calculation 2 49" xfId="358" xr:uid="{00000000-0005-0000-0000-0000E4000000}"/>
    <cellStyle name="Calculation 2 49 2" xfId="359" xr:uid="{00000000-0005-0000-0000-0000E5000000}"/>
    <cellStyle name="Calculation 2 5" xfId="360" xr:uid="{00000000-0005-0000-0000-0000E6000000}"/>
    <cellStyle name="Calculation 2 5 2" xfId="361" xr:uid="{00000000-0005-0000-0000-0000E7000000}"/>
    <cellStyle name="Calculation 2 50" xfId="362" xr:uid="{00000000-0005-0000-0000-0000E8000000}"/>
    <cellStyle name="Calculation 2 50 2" xfId="363" xr:uid="{00000000-0005-0000-0000-0000E9000000}"/>
    <cellStyle name="Calculation 2 51" xfId="364" xr:uid="{00000000-0005-0000-0000-0000EA000000}"/>
    <cellStyle name="Calculation 2 51 2" xfId="365" xr:uid="{00000000-0005-0000-0000-0000EB000000}"/>
    <cellStyle name="Calculation 2 52" xfId="366" xr:uid="{00000000-0005-0000-0000-0000EC000000}"/>
    <cellStyle name="Calculation 2 52 2" xfId="367" xr:uid="{00000000-0005-0000-0000-0000ED000000}"/>
    <cellStyle name="Calculation 2 53" xfId="368" xr:uid="{00000000-0005-0000-0000-0000EE000000}"/>
    <cellStyle name="Calculation 2 53 2" xfId="369" xr:uid="{00000000-0005-0000-0000-0000EF000000}"/>
    <cellStyle name="Calculation 2 54" xfId="370" xr:uid="{00000000-0005-0000-0000-0000F0000000}"/>
    <cellStyle name="Calculation 2 55" xfId="371" xr:uid="{00000000-0005-0000-0000-0000F1000000}"/>
    <cellStyle name="Calculation 2 56" xfId="372" xr:uid="{00000000-0005-0000-0000-0000F2000000}"/>
    <cellStyle name="Calculation 2 57" xfId="373" xr:uid="{00000000-0005-0000-0000-0000F3000000}"/>
    <cellStyle name="Calculation 2 58" xfId="374" xr:uid="{00000000-0005-0000-0000-0000F4000000}"/>
    <cellStyle name="Calculation 2 6" xfId="375" xr:uid="{00000000-0005-0000-0000-0000F5000000}"/>
    <cellStyle name="Calculation 2 6 2" xfId="376" xr:uid="{00000000-0005-0000-0000-0000F6000000}"/>
    <cellStyle name="Calculation 2 7" xfId="377" xr:uid="{00000000-0005-0000-0000-0000F7000000}"/>
    <cellStyle name="Calculation 2 7 2" xfId="378" xr:uid="{00000000-0005-0000-0000-0000F8000000}"/>
    <cellStyle name="Calculation 2 8" xfId="379" xr:uid="{00000000-0005-0000-0000-0000F9000000}"/>
    <cellStyle name="Calculation 2 8 2" xfId="380" xr:uid="{00000000-0005-0000-0000-0000FA000000}"/>
    <cellStyle name="Calculation 2 9" xfId="381" xr:uid="{00000000-0005-0000-0000-0000FB000000}"/>
    <cellStyle name="Calculation 2 9 2" xfId="382" xr:uid="{00000000-0005-0000-0000-0000FC000000}"/>
    <cellStyle name="Check Cell 2" xfId="41" xr:uid="{00000000-0005-0000-0000-0000FD000000}"/>
    <cellStyle name="Comma 19" xfId="42" xr:uid="{00000000-0005-0000-0000-0000FF000000}"/>
    <cellStyle name="Comma 2" xfId="43" xr:uid="{00000000-0005-0000-0000-000000010000}"/>
    <cellStyle name="Comma 2 10" xfId="44" xr:uid="{00000000-0005-0000-0000-000001010000}"/>
    <cellStyle name="Comma 2 11" xfId="45" xr:uid="{00000000-0005-0000-0000-000002010000}"/>
    <cellStyle name="Comma 2 12" xfId="46" xr:uid="{00000000-0005-0000-0000-000003010000}"/>
    <cellStyle name="Comma 2 13" xfId="47" xr:uid="{00000000-0005-0000-0000-000004010000}"/>
    <cellStyle name="Comma 2 14" xfId="48" xr:uid="{00000000-0005-0000-0000-000005010000}"/>
    <cellStyle name="Comma 2 15" xfId="49" xr:uid="{00000000-0005-0000-0000-000006010000}"/>
    <cellStyle name="Comma 2 16" xfId="50" xr:uid="{00000000-0005-0000-0000-000007010000}"/>
    <cellStyle name="Comma 2 17" xfId="51" xr:uid="{00000000-0005-0000-0000-000008010000}"/>
    <cellStyle name="Comma 2 2" xfId="52" xr:uid="{00000000-0005-0000-0000-000009010000}"/>
    <cellStyle name="Comma 2 2 2" xfId="53" xr:uid="{00000000-0005-0000-0000-00000A010000}"/>
    <cellStyle name="Comma 2 2 3" xfId="54" xr:uid="{00000000-0005-0000-0000-00000B010000}"/>
    <cellStyle name="Comma 2 2 4" xfId="55" xr:uid="{00000000-0005-0000-0000-00000C010000}"/>
    <cellStyle name="Comma 2 2 5" xfId="56" xr:uid="{00000000-0005-0000-0000-00000D010000}"/>
    <cellStyle name="Comma 2 3" xfId="57" xr:uid="{00000000-0005-0000-0000-00000E010000}"/>
    <cellStyle name="Comma 2 3 2" xfId="58" xr:uid="{00000000-0005-0000-0000-00000F010000}"/>
    <cellStyle name="Comma 2 4" xfId="59" xr:uid="{00000000-0005-0000-0000-000010010000}"/>
    <cellStyle name="Comma 2 5" xfId="60" xr:uid="{00000000-0005-0000-0000-000011010000}"/>
    <cellStyle name="Comma 2 6" xfId="61" xr:uid="{00000000-0005-0000-0000-000012010000}"/>
    <cellStyle name="Comma 2 7" xfId="62" xr:uid="{00000000-0005-0000-0000-000013010000}"/>
    <cellStyle name="Comma 2 8" xfId="63" xr:uid="{00000000-0005-0000-0000-000014010000}"/>
    <cellStyle name="Comma 2 9" xfId="64" xr:uid="{00000000-0005-0000-0000-000015010000}"/>
    <cellStyle name="Comma 3" xfId="65" xr:uid="{00000000-0005-0000-0000-000016010000}"/>
    <cellStyle name="Comma 3 2" xfId="66" xr:uid="{00000000-0005-0000-0000-000017010000}"/>
    <cellStyle name="Comma 4" xfId="67" xr:uid="{00000000-0005-0000-0000-000018010000}"/>
    <cellStyle name="Comma 4 2" xfId="68" xr:uid="{00000000-0005-0000-0000-000019010000}"/>
    <cellStyle name="Comma 5" xfId="1260" xr:uid="{00000000-0005-0000-0000-00001A010000}"/>
    <cellStyle name="Currency 2" xfId="69" xr:uid="{00000000-0005-0000-0000-00001C010000}"/>
    <cellStyle name="Currency 2 2" xfId="70" xr:uid="{00000000-0005-0000-0000-00001D010000}"/>
    <cellStyle name="Currency 2 3" xfId="71" xr:uid="{00000000-0005-0000-0000-00001E010000}"/>
    <cellStyle name="Currency 3" xfId="72" xr:uid="{00000000-0005-0000-0000-00001F010000}"/>
    <cellStyle name="Currency 4" xfId="73" xr:uid="{00000000-0005-0000-0000-000020010000}"/>
    <cellStyle name="Currency 5" xfId="1262" xr:uid="{00000000-0005-0000-0000-000021010000}"/>
    <cellStyle name="Explanatory Text 2" xfId="74" xr:uid="{00000000-0005-0000-0000-000022010000}"/>
    <cellStyle name="Good 2" xfId="75" xr:uid="{00000000-0005-0000-0000-000023010000}"/>
    <cellStyle name="Heading 1 2" xfId="76" xr:uid="{00000000-0005-0000-0000-000024010000}"/>
    <cellStyle name="Heading 2 2" xfId="77" xr:uid="{00000000-0005-0000-0000-000025010000}"/>
    <cellStyle name="Heading 3 2" xfId="78" xr:uid="{00000000-0005-0000-0000-000026010000}"/>
    <cellStyle name="Heading 4 2" xfId="79" xr:uid="{00000000-0005-0000-0000-000027010000}"/>
    <cellStyle name="Hyperlink 2" xfId="80" xr:uid="{00000000-0005-0000-0000-000028010000}"/>
    <cellStyle name="Hyperlink 2 2" xfId="383" xr:uid="{00000000-0005-0000-0000-000029010000}"/>
    <cellStyle name="Hyperlink 2 3" xfId="384" xr:uid="{00000000-0005-0000-0000-00002A010000}"/>
    <cellStyle name="Input 2" xfId="81" xr:uid="{00000000-0005-0000-0000-00002B010000}"/>
    <cellStyle name="Input 2 10" xfId="385" xr:uid="{00000000-0005-0000-0000-00002C010000}"/>
    <cellStyle name="Input 2 10 2" xfId="386" xr:uid="{00000000-0005-0000-0000-00002D010000}"/>
    <cellStyle name="Input 2 11" xfId="387" xr:uid="{00000000-0005-0000-0000-00002E010000}"/>
    <cellStyle name="Input 2 11 2" xfId="388" xr:uid="{00000000-0005-0000-0000-00002F010000}"/>
    <cellStyle name="Input 2 12" xfId="389" xr:uid="{00000000-0005-0000-0000-000030010000}"/>
    <cellStyle name="Input 2 12 2" xfId="390" xr:uid="{00000000-0005-0000-0000-000031010000}"/>
    <cellStyle name="Input 2 13" xfId="391" xr:uid="{00000000-0005-0000-0000-000032010000}"/>
    <cellStyle name="Input 2 13 2" xfId="392" xr:uid="{00000000-0005-0000-0000-000033010000}"/>
    <cellStyle name="Input 2 14" xfId="393" xr:uid="{00000000-0005-0000-0000-000034010000}"/>
    <cellStyle name="Input 2 14 2" xfId="394" xr:uid="{00000000-0005-0000-0000-000035010000}"/>
    <cellStyle name="Input 2 15" xfId="395" xr:uid="{00000000-0005-0000-0000-000036010000}"/>
    <cellStyle name="Input 2 15 2" xfId="396" xr:uid="{00000000-0005-0000-0000-000037010000}"/>
    <cellStyle name="Input 2 16" xfId="397" xr:uid="{00000000-0005-0000-0000-000038010000}"/>
    <cellStyle name="Input 2 16 2" xfId="398" xr:uid="{00000000-0005-0000-0000-000039010000}"/>
    <cellStyle name="Input 2 17" xfId="399" xr:uid="{00000000-0005-0000-0000-00003A010000}"/>
    <cellStyle name="Input 2 17 2" xfId="400" xr:uid="{00000000-0005-0000-0000-00003B010000}"/>
    <cellStyle name="Input 2 18" xfId="401" xr:uid="{00000000-0005-0000-0000-00003C010000}"/>
    <cellStyle name="Input 2 18 2" xfId="402" xr:uid="{00000000-0005-0000-0000-00003D010000}"/>
    <cellStyle name="Input 2 19" xfId="403" xr:uid="{00000000-0005-0000-0000-00003E010000}"/>
    <cellStyle name="Input 2 19 2" xfId="404" xr:uid="{00000000-0005-0000-0000-00003F010000}"/>
    <cellStyle name="Input 2 2" xfId="82" xr:uid="{00000000-0005-0000-0000-000040010000}"/>
    <cellStyle name="Input 2 2 10" xfId="405" xr:uid="{00000000-0005-0000-0000-000041010000}"/>
    <cellStyle name="Input 2 2 10 2" xfId="406" xr:uid="{00000000-0005-0000-0000-000042010000}"/>
    <cellStyle name="Input 2 2 11" xfId="407" xr:uid="{00000000-0005-0000-0000-000043010000}"/>
    <cellStyle name="Input 2 2 11 2" xfId="408" xr:uid="{00000000-0005-0000-0000-000044010000}"/>
    <cellStyle name="Input 2 2 12" xfId="409" xr:uid="{00000000-0005-0000-0000-000045010000}"/>
    <cellStyle name="Input 2 2 12 2" xfId="410" xr:uid="{00000000-0005-0000-0000-000046010000}"/>
    <cellStyle name="Input 2 2 13" xfId="411" xr:uid="{00000000-0005-0000-0000-000047010000}"/>
    <cellStyle name="Input 2 2 13 2" xfId="412" xr:uid="{00000000-0005-0000-0000-000048010000}"/>
    <cellStyle name="Input 2 2 14" xfId="413" xr:uid="{00000000-0005-0000-0000-000049010000}"/>
    <cellStyle name="Input 2 2 14 2" xfId="414" xr:uid="{00000000-0005-0000-0000-00004A010000}"/>
    <cellStyle name="Input 2 2 15" xfId="415" xr:uid="{00000000-0005-0000-0000-00004B010000}"/>
    <cellStyle name="Input 2 2 15 2" xfId="416" xr:uid="{00000000-0005-0000-0000-00004C010000}"/>
    <cellStyle name="Input 2 2 16" xfId="417" xr:uid="{00000000-0005-0000-0000-00004D010000}"/>
    <cellStyle name="Input 2 2 16 2" xfId="418" xr:uid="{00000000-0005-0000-0000-00004E010000}"/>
    <cellStyle name="Input 2 2 17" xfId="419" xr:uid="{00000000-0005-0000-0000-00004F010000}"/>
    <cellStyle name="Input 2 2 17 2" xfId="420" xr:uid="{00000000-0005-0000-0000-000050010000}"/>
    <cellStyle name="Input 2 2 18" xfId="421" xr:uid="{00000000-0005-0000-0000-000051010000}"/>
    <cellStyle name="Input 2 2 18 2" xfId="422" xr:uid="{00000000-0005-0000-0000-000052010000}"/>
    <cellStyle name="Input 2 2 19" xfId="423" xr:uid="{00000000-0005-0000-0000-000053010000}"/>
    <cellStyle name="Input 2 2 19 2" xfId="424" xr:uid="{00000000-0005-0000-0000-000054010000}"/>
    <cellStyle name="Input 2 2 2" xfId="425" xr:uid="{00000000-0005-0000-0000-000055010000}"/>
    <cellStyle name="Input 2 2 2 2" xfId="426" xr:uid="{00000000-0005-0000-0000-000056010000}"/>
    <cellStyle name="Input 2 2 20" xfId="427" xr:uid="{00000000-0005-0000-0000-000057010000}"/>
    <cellStyle name="Input 2 2 20 2" xfId="428" xr:uid="{00000000-0005-0000-0000-000058010000}"/>
    <cellStyle name="Input 2 2 21" xfId="429" xr:uid="{00000000-0005-0000-0000-000059010000}"/>
    <cellStyle name="Input 2 2 21 2" xfId="430" xr:uid="{00000000-0005-0000-0000-00005A010000}"/>
    <cellStyle name="Input 2 2 22" xfId="431" xr:uid="{00000000-0005-0000-0000-00005B010000}"/>
    <cellStyle name="Input 2 2 22 2" xfId="432" xr:uid="{00000000-0005-0000-0000-00005C010000}"/>
    <cellStyle name="Input 2 2 23" xfId="433" xr:uid="{00000000-0005-0000-0000-00005D010000}"/>
    <cellStyle name="Input 2 2 23 2" xfId="434" xr:uid="{00000000-0005-0000-0000-00005E010000}"/>
    <cellStyle name="Input 2 2 24" xfId="435" xr:uid="{00000000-0005-0000-0000-00005F010000}"/>
    <cellStyle name="Input 2 2 24 2" xfId="436" xr:uid="{00000000-0005-0000-0000-000060010000}"/>
    <cellStyle name="Input 2 2 25" xfId="437" xr:uid="{00000000-0005-0000-0000-000061010000}"/>
    <cellStyle name="Input 2 2 25 2" xfId="438" xr:uid="{00000000-0005-0000-0000-000062010000}"/>
    <cellStyle name="Input 2 2 26" xfId="439" xr:uid="{00000000-0005-0000-0000-000063010000}"/>
    <cellStyle name="Input 2 2 26 2" xfId="440" xr:uid="{00000000-0005-0000-0000-000064010000}"/>
    <cellStyle name="Input 2 2 27" xfId="441" xr:uid="{00000000-0005-0000-0000-000065010000}"/>
    <cellStyle name="Input 2 2 27 2" xfId="442" xr:uid="{00000000-0005-0000-0000-000066010000}"/>
    <cellStyle name="Input 2 2 28" xfId="443" xr:uid="{00000000-0005-0000-0000-000067010000}"/>
    <cellStyle name="Input 2 2 28 2" xfId="444" xr:uid="{00000000-0005-0000-0000-000068010000}"/>
    <cellStyle name="Input 2 2 29" xfId="445" xr:uid="{00000000-0005-0000-0000-000069010000}"/>
    <cellStyle name="Input 2 2 29 2" xfId="446" xr:uid="{00000000-0005-0000-0000-00006A010000}"/>
    <cellStyle name="Input 2 2 3" xfId="447" xr:uid="{00000000-0005-0000-0000-00006B010000}"/>
    <cellStyle name="Input 2 2 3 2" xfId="448" xr:uid="{00000000-0005-0000-0000-00006C010000}"/>
    <cellStyle name="Input 2 2 30" xfId="449" xr:uid="{00000000-0005-0000-0000-00006D010000}"/>
    <cellStyle name="Input 2 2 30 2" xfId="450" xr:uid="{00000000-0005-0000-0000-00006E010000}"/>
    <cellStyle name="Input 2 2 31" xfId="451" xr:uid="{00000000-0005-0000-0000-00006F010000}"/>
    <cellStyle name="Input 2 2 31 2" xfId="452" xr:uid="{00000000-0005-0000-0000-000070010000}"/>
    <cellStyle name="Input 2 2 32" xfId="453" xr:uid="{00000000-0005-0000-0000-000071010000}"/>
    <cellStyle name="Input 2 2 32 2" xfId="454" xr:uid="{00000000-0005-0000-0000-000072010000}"/>
    <cellStyle name="Input 2 2 33" xfId="455" xr:uid="{00000000-0005-0000-0000-000073010000}"/>
    <cellStyle name="Input 2 2 33 2" xfId="456" xr:uid="{00000000-0005-0000-0000-000074010000}"/>
    <cellStyle name="Input 2 2 34" xfId="457" xr:uid="{00000000-0005-0000-0000-000075010000}"/>
    <cellStyle name="Input 2 2 34 2" xfId="458" xr:uid="{00000000-0005-0000-0000-000076010000}"/>
    <cellStyle name="Input 2 2 35" xfId="459" xr:uid="{00000000-0005-0000-0000-000077010000}"/>
    <cellStyle name="Input 2 2 35 2" xfId="460" xr:uid="{00000000-0005-0000-0000-000078010000}"/>
    <cellStyle name="Input 2 2 36" xfId="461" xr:uid="{00000000-0005-0000-0000-000079010000}"/>
    <cellStyle name="Input 2 2 36 2" xfId="462" xr:uid="{00000000-0005-0000-0000-00007A010000}"/>
    <cellStyle name="Input 2 2 37" xfId="463" xr:uid="{00000000-0005-0000-0000-00007B010000}"/>
    <cellStyle name="Input 2 2 37 2" xfId="464" xr:uid="{00000000-0005-0000-0000-00007C010000}"/>
    <cellStyle name="Input 2 2 38" xfId="465" xr:uid="{00000000-0005-0000-0000-00007D010000}"/>
    <cellStyle name="Input 2 2 38 2" xfId="466" xr:uid="{00000000-0005-0000-0000-00007E010000}"/>
    <cellStyle name="Input 2 2 39" xfId="467" xr:uid="{00000000-0005-0000-0000-00007F010000}"/>
    <cellStyle name="Input 2 2 39 2" xfId="468" xr:uid="{00000000-0005-0000-0000-000080010000}"/>
    <cellStyle name="Input 2 2 4" xfId="469" xr:uid="{00000000-0005-0000-0000-000081010000}"/>
    <cellStyle name="Input 2 2 4 2" xfId="470" xr:uid="{00000000-0005-0000-0000-000082010000}"/>
    <cellStyle name="Input 2 2 40" xfId="471" xr:uid="{00000000-0005-0000-0000-000083010000}"/>
    <cellStyle name="Input 2 2 40 2" xfId="472" xr:uid="{00000000-0005-0000-0000-000084010000}"/>
    <cellStyle name="Input 2 2 41" xfId="473" xr:uid="{00000000-0005-0000-0000-000085010000}"/>
    <cellStyle name="Input 2 2 41 2" xfId="474" xr:uid="{00000000-0005-0000-0000-000086010000}"/>
    <cellStyle name="Input 2 2 42" xfId="475" xr:uid="{00000000-0005-0000-0000-000087010000}"/>
    <cellStyle name="Input 2 2 42 2" xfId="476" xr:uid="{00000000-0005-0000-0000-000088010000}"/>
    <cellStyle name="Input 2 2 43" xfId="477" xr:uid="{00000000-0005-0000-0000-000089010000}"/>
    <cellStyle name="Input 2 2 43 2" xfId="478" xr:uid="{00000000-0005-0000-0000-00008A010000}"/>
    <cellStyle name="Input 2 2 44" xfId="479" xr:uid="{00000000-0005-0000-0000-00008B010000}"/>
    <cellStyle name="Input 2 2 44 2" xfId="480" xr:uid="{00000000-0005-0000-0000-00008C010000}"/>
    <cellStyle name="Input 2 2 45" xfId="481" xr:uid="{00000000-0005-0000-0000-00008D010000}"/>
    <cellStyle name="Input 2 2 45 2" xfId="482" xr:uid="{00000000-0005-0000-0000-00008E010000}"/>
    <cellStyle name="Input 2 2 46" xfId="483" xr:uid="{00000000-0005-0000-0000-00008F010000}"/>
    <cellStyle name="Input 2 2 46 2" xfId="484" xr:uid="{00000000-0005-0000-0000-000090010000}"/>
    <cellStyle name="Input 2 2 47" xfId="485" xr:uid="{00000000-0005-0000-0000-000091010000}"/>
    <cellStyle name="Input 2 2 47 2" xfId="486" xr:uid="{00000000-0005-0000-0000-000092010000}"/>
    <cellStyle name="Input 2 2 48" xfId="487" xr:uid="{00000000-0005-0000-0000-000093010000}"/>
    <cellStyle name="Input 2 2 48 2" xfId="488" xr:uid="{00000000-0005-0000-0000-000094010000}"/>
    <cellStyle name="Input 2 2 49" xfId="489" xr:uid="{00000000-0005-0000-0000-000095010000}"/>
    <cellStyle name="Input 2 2 49 2" xfId="490" xr:uid="{00000000-0005-0000-0000-000096010000}"/>
    <cellStyle name="Input 2 2 5" xfId="491" xr:uid="{00000000-0005-0000-0000-000097010000}"/>
    <cellStyle name="Input 2 2 5 2" xfId="492" xr:uid="{00000000-0005-0000-0000-000098010000}"/>
    <cellStyle name="Input 2 2 50" xfId="493" xr:uid="{00000000-0005-0000-0000-000099010000}"/>
    <cellStyle name="Input 2 2 50 2" xfId="494" xr:uid="{00000000-0005-0000-0000-00009A010000}"/>
    <cellStyle name="Input 2 2 51" xfId="495" xr:uid="{00000000-0005-0000-0000-00009B010000}"/>
    <cellStyle name="Input 2 2 51 2" xfId="496" xr:uid="{00000000-0005-0000-0000-00009C010000}"/>
    <cellStyle name="Input 2 2 52" xfId="497" xr:uid="{00000000-0005-0000-0000-00009D010000}"/>
    <cellStyle name="Input 2 2 52 2" xfId="498" xr:uid="{00000000-0005-0000-0000-00009E010000}"/>
    <cellStyle name="Input 2 2 53" xfId="499" xr:uid="{00000000-0005-0000-0000-00009F010000}"/>
    <cellStyle name="Input 2 2 54" xfId="500" xr:uid="{00000000-0005-0000-0000-0000A0010000}"/>
    <cellStyle name="Input 2 2 55" xfId="501" xr:uid="{00000000-0005-0000-0000-0000A1010000}"/>
    <cellStyle name="Input 2 2 56" xfId="502" xr:uid="{00000000-0005-0000-0000-0000A2010000}"/>
    <cellStyle name="Input 2 2 57" xfId="503" xr:uid="{00000000-0005-0000-0000-0000A3010000}"/>
    <cellStyle name="Input 2 2 6" xfId="504" xr:uid="{00000000-0005-0000-0000-0000A4010000}"/>
    <cellStyle name="Input 2 2 6 2" xfId="505" xr:uid="{00000000-0005-0000-0000-0000A5010000}"/>
    <cellStyle name="Input 2 2 7" xfId="506" xr:uid="{00000000-0005-0000-0000-0000A6010000}"/>
    <cellStyle name="Input 2 2 7 2" xfId="507" xr:uid="{00000000-0005-0000-0000-0000A7010000}"/>
    <cellStyle name="Input 2 2 8" xfId="508" xr:uid="{00000000-0005-0000-0000-0000A8010000}"/>
    <cellStyle name="Input 2 2 8 2" xfId="509" xr:uid="{00000000-0005-0000-0000-0000A9010000}"/>
    <cellStyle name="Input 2 2 9" xfId="510" xr:uid="{00000000-0005-0000-0000-0000AA010000}"/>
    <cellStyle name="Input 2 2 9 2" xfId="511" xr:uid="{00000000-0005-0000-0000-0000AB010000}"/>
    <cellStyle name="Input 2 20" xfId="512" xr:uid="{00000000-0005-0000-0000-0000AC010000}"/>
    <cellStyle name="Input 2 20 2" xfId="513" xr:uid="{00000000-0005-0000-0000-0000AD010000}"/>
    <cellStyle name="Input 2 21" xfId="514" xr:uid="{00000000-0005-0000-0000-0000AE010000}"/>
    <cellStyle name="Input 2 21 2" xfId="515" xr:uid="{00000000-0005-0000-0000-0000AF010000}"/>
    <cellStyle name="Input 2 22" xfId="516" xr:uid="{00000000-0005-0000-0000-0000B0010000}"/>
    <cellStyle name="Input 2 22 2" xfId="517" xr:uid="{00000000-0005-0000-0000-0000B1010000}"/>
    <cellStyle name="Input 2 23" xfId="518" xr:uid="{00000000-0005-0000-0000-0000B2010000}"/>
    <cellStyle name="Input 2 23 2" xfId="519" xr:uid="{00000000-0005-0000-0000-0000B3010000}"/>
    <cellStyle name="Input 2 24" xfId="520" xr:uid="{00000000-0005-0000-0000-0000B4010000}"/>
    <cellStyle name="Input 2 24 2" xfId="521" xr:uid="{00000000-0005-0000-0000-0000B5010000}"/>
    <cellStyle name="Input 2 25" xfId="522" xr:uid="{00000000-0005-0000-0000-0000B6010000}"/>
    <cellStyle name="Input 2 25 2" xfId="523" xr:uid="{00000000-0005-0000-0000-0000B7010000}"/>
    <cellStyle name="Input 2 26" xfId="524" xr:uid="{00000000-0005-0000-0000-0000B8010000}"/>
    <cellStyle name="Input 2 26 2" xfId="525" xr:uid="{00000000-0005-0000-0000-0000B9010000}"/>
    <cellStyle name="Input 2 27" xfId="526" xr:uid="{00000000-0005-0000-0000-0000BA010000}"/>
    <cellStyle name="Input 2 27 2" xfId="527" xr:uid="{00000000-0005-0000-0000-0000BB010000}"/>
    <cellStyle name="Input 2 28" xfId="528" xr:uid="{00000000-0005-0000-0000-0000BC010000}"/>
    <cellStyle name="Input 2 28 2" xfId="529" xr:uid="{00000000-0005-0000-0000-0000BD010000}"/>
    <cellStyle name="Input 2 29" xfId="530" xr:uid="{00000000-0005-0000-0000-0000BE010000}"/>
    <cellStyle name="Input 2 29 2" xfId="531" xr:uid="{00000000-0005-0000-0000-0000BF010000}"/>
    <cellStyle name="Input 2 3" xfId="532" xr:uid="{00000000-0005-0000-0000-0000C0010000}"/>
    <cellStyle name="Input 2 3 2" xfId="533" xr:uid="{00000000-0005-0000-0000-0000C1010000}"/>
    <cellStyle name="Input 2 30" xfId="534" xr:uid="{00000000-0005-0000-0000-0000C2010000}"/>
    <cellStyle name="Input 2 30 2" xfId="535" xr:uid="{00000000-0005-0000-0000-0000C3010000}"/>
    <cellStyle name="Input 2 31" xfId="536" xr:uid="{00000000-0005-0000-0000-0000C4010000}"/>
    <cellStyle name="Input 2 31 2" xfId="537" xr:uid="{00000000-0005-0000-0000-0000C5010000}"/>
    <cellStyle name="Input 2 32" xfId="538" xr:uid="{00000000-0005-0000-0000-0000C6010000}"/>
    <cellStyle name="Input 2 32 2" xfId="539" xr:uid="{00000000-0005-0000-0000-0000C7010000}"/>
    <cellStyle name="Input 2 33" xfId="540" xr:uid="{00000000-0005-0000-0000-0000C8010000}"/>
    <cellStyle name="Input 2 33 2" xfId="541" xr:uid="{00000000-0005-0000-0000-0000C9010000}"/>
    <cellStyle name="Input 2 34" xfId="542" xr:uid="{00000000-0005-0000-0000-0000CA010000}"/>
    <cellStyle name="Input 2 34 2" xfId="543" xr:uid="{00000000-0005-0000-0000-0000CB010000}"/>
    <cellStyle name="Input 2 35" xfId="544" xr:uid="{00000000-0005-0000-0000-0000CC010000}"/>
    <cellStyle name="Input 2 35 2" xfId="545" xr:uid="{00000000-0005-0000-0000-0000CD010000}"/>
    <cellStyle name="Input 2 36" xfId="546" xr:uid="{00000000-0005-0000-0000-0000CE010000}"/>
    <cellStyle name="Input 2 36 2" xfId="547" xr:uid="{00000000-0005-0000-0000-0000CF010000}"/>
    <cellStyle name="Input 2 37" xfId="548" xr:uid="{00000000-0005-0000-0000-0000D0010000}"/>
    <cellStyle name="Input 2 37 2" xfId="549" xr:uid="{00000000-0005-0000-0000-0000D1010000}"/>
    <cellStyle name="Input 2 38" xfId="550" xr:uid="{00000000-0005-0000-0000-0000D2010000}"/>
    <cellStyle name="Input 2 38 2" xfId="551" xr:uid="{00000000-0005-0000-0000-0000D3010000}"/>
    <cellStyle name="Input 2 39" xfId="552" xr:uid="{00000000-0005-0000-0000-0000D4010000}"/>
    <cellStyle name="Input 2 39 2" xfId="553" xr:uid="{00000000-0005-0000-0000-0000D5010000}"/>
    <cellStyle name="Input 2 4" xfId="554" xr:uid="{00000000-0005-0000-0000-0000D6010000}"/>
    <cellStyle name="Input 2 4 2" xfId="555" xr:uid="{00000000-0005-0000-0000-0000D7010000}"/>
    <cellStyle name="Input 2 40" xfId="556" xr:uid="{00000000-0005-0000-0000-0000D8010000}"/>
    <cellStyle name="Input 2 40 2" xfId="557" xr:uid="{00000000-0005-0000-0000-0000D9010000}"/>
    <cellStyle name="Input 2 41" xfId="558" xr:uid="{00000000-0005-0000-0000-0000DA010000}"/>
    <cellStyle name="Input 2 41 2" xfId="559" xr:uid="{00000000-0005-0000-0000-0000DB010000}"/>
    <cellStyle name="Input 2 42" xfId="560" xr:uid="{00000000-0005-0000-0000-0000DC010000}"/>
    <cellStyle name="Input 2 42 2" xfId="561" xr:uid="{00000000-0005-0000-0000-0000DD010000}"/>
    <cellStyle name="Input 2 43" xfId="562" xr:uid="{00000000-0005-0000-0000-0000DE010000}"/>
    <cellStyle name="Input 2 43 2" xfId="563" xr:uid="{00000000-0005-0000-0000-0000DF010000}"/>
    <cellStyle name="Input 2 44" xfId="564" xr:uid="{00000000-0005-0000-0000-0000E0010000}"/>
    <cellStyle name="Input 2 44 2" xfId="565" xr:uid="{00000000-0005-0000-0000-0000E1010000}"/>
    <cellStyle name="Input 2 45" xfId="566" xr:uid="{00000000-0005-0000-0000-0000E2010000}"/>
    <cellStyle name="Input 2 45 2" xfId="567" xr:uid="{00000000-0005-0000-0000-0000E3010000}"/>
    <cellStyle name="Input 2 46" xfId="568" xr:uid="{00000000-0005-0000-0000-0000E4010000}"/>
    <cellStyle name="Input 2 46 2" xfId="569" xr:uid="{00000000-0005-0000-0000-0000E5010000}"/>
    <cellStyle name="Input 2 47" xfId="570" xr:uid="{00000000-0005-0000-0000-0000E6010000}"/>
    <cellStyle name="Input 2 47 2" xfId="571" xr:uid="{00000000-0005-0000-0000-0000E7010000}"/>
    <cellStyle name="Input 2 48" xfId="572" xr:uid="{00000000-0005-0000-0000-0000E8010000}"/>
    <cellStyle name="Input 2 48 2" xfId="573" xr:uid="{00000000-0005-0000-0000-0000E9010000}"/>
    <cellStyle name="Input 2 49" xfId="574" xr:uid="{00000000-0005-0000-0000-0000EA010000}"/>
    <cellStyle name="Input 2 49 2" xfId="575" xr:uid="{00000000-0005-0000-0000-0000EB010000}"/>
    <cellStyle name="Input 2 5" xfId="576" xr:uid="{00000000-0005-0000-0000-0000EC010000}"/>
    <cellStyle name="Input 2 5 2" xfId="577" xr:uid="{00000000-0005-0000-0000-0000ED010000}"/>
    <cellStyle name="Input 2 50" xfId="578" xr:uid="{00000000-0005-0000-0000-0000EE010000}"/>
    <cellStyle name="Input 2 50 2" xfId="579" xr:uid="{00000000-0005-0000-0000-0000EF010000}"/>
    <cellStyle name="Input 2 51" xfId="580" xr:uid="{00000000-0005-0000-0000-0000F0010000}"/>
    <cellStyle name="Input 2 51 2" xfId="581" xr:uid="{00000000-0005-0000-0000-0000F1010000}"/>
    <cellStyle name="Input 2 52" xfId="582" xr:uid="{00000000-0005-0000-0000-0000F2010000}"/>
    <cellStyle name="Input 2 52 2" xfId="583" xr:uid="{00000000-0005-0000-0000-0000F3010000}"/>
    <cellStyle name="Input 2 53" xfId="584" xr:uid="{00000000-0005-0000-0000-0000F4010000}"/>
    <cellStyle name="Input 2 53 2" xfId="585" xr:uid="{00000000-0005-0000-0000-0000F5010000}"/>
    <cellStyle name="Input 2 54" xfId="586" xr:uid="{00000000-0005-0000-0000-0000F6010000}"/>
    <cellStyle name="Input 2 55" xfId="587" xr:uid="{00000000-0005-0000-0000-0000F7010000}"/>
    <cellStyle name="Input 2 56" xfId="588" xr:uid="{00000000-0005-0000-0000-0000F8010000}"/>
    <cellStyle name="Input 2 57" xfId="589" xr:uid="{00000000-0005-0000-0000-0000F9010000}"/>
    <cellStyle name="Input 2 58" xfId="590" xr:uid="{00000000-0005-0000-0000-0000FA010000}"/>
    <cellStyle name="Input 2 6" xfId="591" xr:uid="{00000000-0005-0000-0000-0000FB010000}"/>
    <cellStyle name="Input 2 6 2" xfId="592" xr:uid="{00000000-0005-0000-0000-0000FC010000}"/>
    <cellStyle name="Input 2 7" xfId="593" xr:uid="{00000000-0005-0000-0000-0000FD010000}"/>
    <cellStyle name="Input 2 7 2" xfId="594" xr:uid="{00000000-0005-0000-0000-0000FE010000}"/>
    <cellStyle name="Input 2 8" xfId="595" xr:uid="{00000000-0005-0000-0000-0000FF010000}"/>
    <cellStyle name="Input 2 8 2" xfId="596" xr:uid="{00000000-0005-0000-0000-000000020000}"/>
    <cellStyle name="Input 2 9" xfId="597" xr:uid="{00000000-0005-0000-0000-000001020000}"/>
    <cellStyle name="Input 2 9 2" xfId="598" xr:uid="{00000000-0005-0000-0000-000002020000}"/>
    <cellStyle name="Linked Cell 2" xfId="83" xr:uid="{00000000-0005-0000-0000-000003020000}"/>
    <cellStyle name="Neutral 2" xfId="84" xr:uid="{00000000-0005-0000-0000-000004020000}"/>
    <cellStyle name="Normal" xfId="0" builtinId="0"/>
    <cellStyle name="Normal 10" xfId="85" xr:uid="{00000000-0005-0000-0000-000006020000}"/>
    <cellStyle name="Normal 11" xfId="86" xr:uid="{00000000-0005-0000-0000-000007020000}"/>
    <cellStyle name="Normal 2" xfId="1" xr:uid="{00000000-0005-0000-0000-000008020000}"/>
    <cellStyle name="Normal 2 10" xfId="87" xr:uid="{00000000-0005-0000-0000-000009020000}"/>
    <cellStyle name="Normal 2 10 2" xfId="88" xr:uid="{00000000-0005-0000-0000-00000A020000}"/>
    <cellStyle name="Normal 2 11" xfId="89" xr:uid="{00000000-0005-0000-0000-00000B020000}"/>
    <cellStyle name="Normal 2 11 2" xfId="90" xr:uid="{00000000-0005-0000-0000-00000C020000}"/>
    <cellStyle name="Normal 2 12" xfId="91" xr:uid="{00000000-0005-0000-0000-00000D020000}"/>
    <cellStyle name="Normal 2 12 2" xfId="92" xr:uid="{00000000-0005-0000-0000-00000E020000}"/>
    <cellStyle name="Normal 2 12 3" xfId="93" xr:uid="{00000000-0005-0000-0000-00000F020000}"/>
    <cellStyle name="Normal 2 12 4" xfId="94" xr:uid="{00000000-0005-0000-0000-000010020000}"/>
    <cellStyle name="Normal 2 12 5" xfId="95" xr:uid="{00000000-0005-0000-0000-000011020000}"/>
    <cellStyle name="Normal 2 12 6" xfId="96" xr:uid="{00000000-0005-0000-0000-000012020000}"/>
    <cellStyle name="Normal 2 12 7" xfId="97" xr:uid="{00000000-0005-0000-0000-000013020000}"/>
    <cellStyle name="Normal 2 12 8" xfId="98" xr:uid="{00000000-0005-0000-0000-000014020000}"/>
    <cellStyle name="Normal 2 13" xfId="99" xr:uid="{00000000-0005-0000-0000-000015020000}"/>
    <cellStyle name="Normal 2 13 2" xfId="100" xr:uid="{00000000-0005-0000-0000-000016020000}"/>
    <cellStyle name="Normal 2 14" xfId="101" xr:uid="{00000000-0005-0000-0000-000017020000}"/>
    <cellStyle name="Normal 2 14 2" xfId="102" xr:uid="{00000000-0005-0000-0000-000018020000}"/>
    <cellStyle name="Normal 2 15" xfId="103" xr:uid="{00000000-0005-0000-0000-000019020000}"/>
    <cellStyle name="Normal 2 15 2" xfId="104" xr:uid="{00000000-0005-0000-0000-00001A020000}"/>
    <cellStyle name="Normal 2 16" xfId="105" xr:uid="{00000000-0005-0000-0000-00001B020000}"/>
    <cellStyle name="Normal 2 17" xfId="106" xr:uid="{00000000-0005-0000-0000-00001C020000}"/>
    <cellStyle name="Normal 2 18" xfId="107" xr:uid="{00000000-0005-0000-0000-00001D020000}"/>
    <cellStyle name="Normal 2 2" xfId="108" xr:uid="{00000000-0005-0000-0000-00001E020000}"/>
    <cellStyle name="Normal 2 2 10" xfId="109" xr:uid="{00000000-0005-0000-0000-00001F020000}"/>
    <cellStyle name="Normal 2 2 11" xfId="599" xr:uid="{00000000-0005-0000-0000-000020020000}"/>
    <cellStyle name="Normal 2 2 12" xfId="600" xr:uid="{00000000-0005-0000-0000-000021020000}"/>
    <cellStyle name="Normal 2 2 2" xfId="110" xr:uid="{00000000-0005-0000-0000-000022020000}"/>
    <cellStyle name="Normal 2 2 2 2" xfId="111" xr:uid="{00000000-0005-0000-0000-000023020000}"/>
    <cellStyle name="Normal 2 2 2 3" xfId="112" xr:uid="{00000000-0005-0000-0000-000024020000}"/>
    <cellStyle name="Normal 2 2 2 4" xfId="113" xr:uid="{00000000-0005-0000-0000-000025020000}"/>
    <cellStyle name="Normal 2 2 2 5" xfId="114" xr:uid="{00000000-0005-0000-0000-000026020000}"/>
    <cellStyle name="Normal 2 2 2 6" xfId="115" xr:uid="{00000000-0005-0000-0000-000027020000}"/>
    <cellStyle name="Normal 2 2 2 7" xfId="116" xr:uid="{00000000-0005-0000-0000-000028020000}"/>
    <cellStyle name="Normal 2 2 3" xfId="117" xr:uid="{00000000-0005-0000-0000-000029020000}"/>
    <cellStyle name="Normal 2 2 4" xfId="118" xr:uid="{00000000-0005-0000-0000-00002A020000}"/>
    <cellStyle name="Normal 2 2 5" xfId="119" xr:uid="{00000000-0005-0000-0000-00002B020000}"/>
    <cellStyle name="Normal 2 2 6" xfId="120" xr:uid="{00000000-0005-0000-0000-00002C020000}"/>
    <cellStyle name="Normal 2 2 7" xfId="121" xr:uid="{00000000-0005-0000-0000-00002D020000}"/>
    <cellStyle name="Normal 2 2 8" xfId="122" xr:uid="{00000000-0005-0000-0000-00002E020000}"/>
    <cellStyle name="Normal 2 2 9" xfId="123" xr:uid="{00000000-0005-0000-0000-00002F020000}"/>
    <cellStyle name="Normal 2 3" xfId="124" xr:uid="{00000000-0005-0000-0000-000030020000}"/>
    <cellStyle name="Normal 2 3 2" xfId="125" xr:uid="{00000000-0005-0000-0000-000031020000}"/>
    <cellStyle name="Normal 2 3 3" xfId="126" xr:uid="{00000000-0005-0000-0000-000032020000}"/>
    <cellStyle name="Normal 2 3 4" xfId="601" xr:uid="{00000000-0005-0000-0000-000033020000}"/>
    <cellStyle name="Normal 2 4" xfId="127" xr:uid="{00000000-0005-0000-0000-000034020000}"/>
    <cellStyle name="Normal 2 4 2" xfId="128" xr:uid="{00000000-0005-0000-0000-000035020000}"/>
    <cellStyle name="Normal 2 4 3" xfId="129" xr:uid="{00000000-0005-0000-0000-000036020000}"/>
    <cellStyle name="Normal 2 4 4" xfId="602" xr:uid="{00000000-0005-0000-0000-000037020000}"/>
    <cellStyle name="Normal 2 4 5" xfId="603" xr:uid="{00000000-0005-0000-0000-000038020000}"/>
    <cellStyle name="Normal 2 5" xfId="130" xr:uid="{00000000-0005-0000-0000-000039020000}"/>
    <cellStyle name="Normal 2 5 2" xfId="131" xr:uid="{00000000-0005-0000-0000-00003A020000}"/>
    <cellStyle name="Normal 2 5 3" xfId="132" xr:uid="{00000000-0005-0000-0000-00003B020000}"/>
    <cellStyle name="Normal 2 6" xfId="133" xr:uid="{00000000-0005-0000-0000-00003C020000}"/>
    <cellStyle name="Normal 2 6 2" xfId="134" xr:uid="{00000000-0005-0000-0000-00003D020000}"/>
    <cellStyle name="Normal 2 7" xfId="135" xr:uid="{00000000-0005-0000-0000-00003E020000}"/>
    <cellStyle name="Normal 2 7 2" xfId="136" xr:uid="{00000000-0005-0000-0000-00003F020000}"/>
    <cellStyle name="Normal 2 8" xfId="137" xr:uid="{00000000-0005-0000-0000-000040020000}"/>
    <cellStyle name="Normal 2 8 2" xfId="138" xr:uid="{00000000-0005-0000-0000-000041020000}"/>
    <cellStyle name="Normal 2 9" xfId="139" xr:uid="{00000000-0005-0000-0000-000042020000}"/>
    <cellStyle name="Normal 2 9 2" xfId="140" xr:uid="{00000000-0005-0000-0000-000043020000}"/>
    <cellStyle name="Normal 3" xfId="141" xr:uid="{00000000-0005-0000-0000-000044020000}"/>
    <cellStyle name="Normal 3 2" xfId="142" xr:uid="{00000000-0005-0000-0000-000045020000}"/>
    <cellStyle name="Normal 3 2 2" xfId="143" xr:uid="{00000000-0005-0000-0000-000046020000}"/>
    <cellStyle name="Normal 3 2 3" xfId="604" xr:uid="{00000000-0005-0000-0000-000047020000}"/>
    <cellStyle name="Normal 3 2 4" xfId="605" xr:uid="{00000000-0005-0000-0000-000048020000}"/>
    <cellStyle name="Normal 3 3" xfId="144" xr:uid="{00000000-0005-0000-0000-000049020000}"/>
    <cellStyle name="Normal 3 4" xfId="606" xr:uid="{00000000-0005-0000-0000-00004A020000}"/>
    <cellStyle name="Normal 3 5" xfId="607" xr:uid="{00000000-0005-0000-0000-00004B020000}"/>
    <cellStyle name="Normal 4" xfId="145" xr:uid="{00000000-0005-0000-0000-00004C020000}"/>
    <cellStyle name="Normal 4 2" xfId="146" xr:uid="{00000000-0005-0000-0000-00004D020000}"/>
    <cellStyle name="Normal 4 3" xfId="147" xr:uid="{00000000-0005-0000-0000-00004E020000}"/>
    <cellStyle name="Normal 4 4" xfId="608" xr:uid="{00000000-0005-0000-0000-00004F020000}"/>
    <cellStyle name="Normal 5" xfId="148" xr:uid="{00000000-0005-0000-0000-000050020000}"/>
    <cellStyle name="Normal 5 2" xfId="149" xr:uid="{00000000-0005-0000-0000-000051020000}"/>
    <cellStyle name="Normal 6" xfId="150" xr:uid="{00000000-0005-0000-0000-000052020000}"/>
    <cellStyle name="Normal 6 2" xfId="151" xr:uid="{00000000-0005-0000-0000-000053020000}"/>
    <cellStyle name="Normal 7" xfId="152" xr:uid="{00000000-0005-0000-0000-000054020000}"/>
    <cellStyle name="Normal 7 2" xfId="153" xr:uid="{00000000-0005-0000-0000-000055020000}"/>
    <cellStyle name="Normal 8" xfId="154" xr:uid="{00000000-0005-0000-0000-000056020000}"/>
    <cellStyle name="Normal 8 2" xfId="155" xr:uid="{00000000-0005-0000-0000-000057020000}"/>
    <cellStyle name="Normal 9" xfId="156" xr:uid="{00000000-0005-0000-0000-000058020000}"/>
    <cellStyle name="Normal 9 2" xfId="1261" xr:uid="{00000000-0005-0000-0000-000059020000}"/>
    <cellStyle name="Note 2" xfId="157" xr:uid="{00000000-0005-0000-0000-00005D020000}"/>
    <cellStyle name="Note 2 2" xfId="158" xr:uid="{00000000-0005-0000-0000-00005E020000}"/>
    <cellStyle name="Note 2 3" xfId="159" xr:uid="{00000000-0005-0000-0000-00005F020000}"/>
    <cellStyle name="Note 2 3 10" xfId="609" xr:uid="{00000000-0005-0000-0000-000060020000}"/>
    <cellStyle name="Note 2 3 10 2" xfId="610" xr:uid="{00000000-0005-0000-0000-000061020000}"/>
    <cellStyle name="Note 2 3 11" xfId="611" xr:uid="{00000000-0005-0000-0000-000062020000}"/>
    <cellStyle name="Note 2 3 11 2" xfId="612" xr:uid="{00000000-0005-0000-0000-000063020000}"/>
    <cellStyle name="Note 2 3 12" xfId="613" xr:uid="{00000000-0005-0000-0000-000064020000}"/>
    <cellStyle name="Note 2 3 12 2" xfId="614" xr:uid="{00000000-0005-0000-0000-000065020000}"/>
    <cellStyle name="Note 2 3 13" xfId="615" xr:uid="{00000000-0005-0000-0000-000066020000}"/>
    <cellStyle name="Note 2 3 13 2" xfId="616" xr:uid="{00000000-0005-0000-0000-000067020000}"/>
    <cellStyle name="Note 2 3 14" xfId="617" xr:uid="{00000000-0005-0000-0000-000068020000}"/>
    <cellStyle name="Note 2 3 14 2" xfId="618" xr:uid="{00000000-0005-0000-0000-000069020000}"/>
    <cellStyle name="Note 2 3 15" xfId="619" xr:uid="{00000000-0005-0000-0000-00006A020000}"/>
    <cellStyle name="Note 2 3 15 2" xfId="620" xr:uid="{00000000-0005-0000-0000-00006B020000}"/>
    <cellStyle name="Note 2 3 16" xfId="621" xr:uid="{00000000-0005-0000-0000-00006C020000}"/>
    <cellStyle name="Note 2 3 16 2" xfId="622" xr:uid="{00000000-0005-0000-0000-00006D020000}"/>
    <cellStyle name="Note 2 3 17" xfId="623" xr:uid="{00000000-0005-0000-0000-00006E020000}"/>
    <cellStyle name="Note 2 3 17 2" xfId="624" xr:uid="{00000000-0005-0000-0000-00006F020000}"/>
    <cellStyle name="Note 2 3 18" xfId="625" xr:uid="{00000000-0005-0000-0000-000070020000}"/>
    <cellStyle name="Note 2 3 18 2" xfId="626" xr:uid="{00000000-0005-0000-0000-000071020000}"/>
    <cellStyle name="Note 2 3 19" xfId="627" xr:uid="{00000000-0005-0000-0000-000072020000}"/>
    <cellStyle name="Note 2 3 19 2" xfId="628" xr:uid="{00000000-0005-0000-0000-000073020000}"/>
    <cellStyle name="Note 2 3 2" xfId="629" xr:uid="{00000000-0005-0000-0000-000074020000}"/>
    <cellStyle name="Note 2 3 2 2" xfId="630" xr:uid="{00000000-0005-0000-0000-000075020000}"/>
    <cellStyle name="Note 2 3 20" xfId="631" xr:uid="{00000000-0005-0000-0000-000076020000}"/>
    <cellStyle name="Note 2 3 20 2" xfId="632" xr:uid="{00000000-0005-0000-0000-000077020000}"/>
    <cellStyle name="Note 2 3 21" xfId="633" xr:uid="{00000000-0005-0000-0000-000078020000}"/>
    <cellStyle name="Note 2 3 21 2" xfId="634" xr:uid="{00000000-0005-0000-0000-000079020000}"/>
    <cellStyle name="Note 2 3 22" xfId="635" xr:uid="{00000000-0005-0000-0000-00007A020000}"/>
    <cellStyle name="Note 2 3 22 2" xfId="636" xr:uid="{00000000-0005-0000-0000-00007B020000}"/>
    <cellStyle name="Note 2 3 23" xfId="637" xr:uid="{00000000-0005-0000-0000-00007C020000}"/>
    <cellStyle name="Note 2 3 23 2" xfId="638" xr:uid="{00000000-0005-0000-0000-00007D020000}"/>
    <cellStyle name="Note 2 3 24" xfId="639" xr:uid="{00000000-0005-0000-0000-00007E020000}"/>
    <cellStyle name="Note 2 3 24 2" xfId="640" xr:uid="{00000000-0005-0000-0000-00007F020000}"/>
    <cellStyle name="Note 2 3 25" xfId="641" xr:uid="{00000000-0005-0000-0000-000080020000}"/>
    <cellStyle name="Note 2 3 25 2" xfId="642" xr:uid="{00000000-0005-0000-0000-000081020000}"/>
    <cellStyle name="Note 2 3 26" xfId="643" xr:uid="{00000000-0005-0000-0000-000082020000}"/>
    <cellStyle name="Note 2 3 26 2" xfId="644" xr:uid="{00000000-0005-0000-0000-000083020000}"/>
    <cellStyle name="Note 2 3 27" xfId="645" xr:uid="{00000000-0005-0000-0000-000084020000}"/>
    <cellStyle name="Note 2 3 27 2" xfId="646" xr:uid="{00000000-0005-0000-0000-000085020000}"/>
    <cellStyle name="Note 2 3 28" xfId="647" xr:uid="{00000000-0005-0000-0000-000086020000}"/>
    <cellStyle name="Note 2 3 28 2" xfId="648" xr:uid="{00000000-0005-0000-0000-000087020000}"/>
    <cellStyle name="Note 2 3 29" xfId="649" xr:uid="{00000000-0005-0000-0000-000088020000}"/>
    <cellStyle name="Note 2 3 29 2" xfId="650" xr:uid="{00000000-0005-0000-0000-000089020000}"/>
    <cellStyle name="Note 2 3 3" xfId="651" xr:uid="{00000000-0005-0000-0000-00008A020000}"/>
    <cellStyle name="Note 2 3 3 2" xfId="652" xr:uid="{00000000-0005-0000-0000-00008B020000}"/>
    <cellStyle name="Note 2 3 30" xfId="653" xr:uid="{00000000-0005-0000-0000-00008C020000}"/>
    <cellStyle name="Note 2 3 30 2" xfId="654" xr:uid="{00000000-0005-0000-0000-00008D020000}"/>
    <cellStyle name="Note 2 3 31" xfId="655" xr:uid="{00000000-0005-0000-0000-00008E020000}"/>
    <cellStyle name="Note 2 3 31 2" xfId="656" xr:uid="{00000000-0005-0000-0000-00008F020000}"/>
    <cellStyle name="Note 2 3 32" xfId="657" xr:uid="{00000000-0005-0000-0000-000090020000}"/>
    <cellStyle name="Note 2 3 32 2" xfId="658" xr:uid="{00000000-0005-0000-0000-000091020000}"/>
    <cellStyle name="Note 2 3 33" xfId="659" xr:uid="{00000000-0005-0000-0000-000092020000}"/>
    <cellStyle name="Note 2 3 33 2" xfId="660" xr:uid="{00000000-0005-0000-0000-000093020000}"/>
    <cellStyle name="Note 2 3 34" xfId="661" xr:uid="{00000000-0005-0000-0000-000094020000}"/>
    <cellStyle name="Note 2 3 34 2" xfId="662" xr:uid="{00000000-0005-0000-0000-000095020000}"/>
    <cellStyle name="Note 2 3 35" xfId="663" xr:uid="{00000000-0005-0000-0000-000096020000}"/>
    <cellStyle name="Note 2 3 35 2" xfId="664" xr:uid="{00000000-0005-0000-0000-000097020000}"/>
    <cellStyle name="Note 2 3 36" xfId="665" xr:uid="{00000000-0005-0000-0000-000098020000}"/>
    <cellStyle name="Note 2 3 36 2" xfId="666" xr:uid="{00000000-0005-0000-0000-000099020000}"/>
    <cellStyle name="Note 2 3 37" xfId="667" xr:uid="{00000000-0005-0000-0000-00009A020000}"/>
    <cellStyle name="Note 2 3 37 2" xfId="668" xr:uid="{00000000-0005-0000-0000-00009B020000}"/>
    <cellStyle name="Note 2 3 38" xfId="669" xr:uid="{00000000-0005-0000-0000-00009C020000}"/>
    <cellStyle name="Note 2 3 38 2" xfId="670" xr:uid="{00000000-0005-0000-0000-00009D020000}"/>
    <cellStyle name="Note 2 3 39" xfId="671" xr:uid="{00000000-0005-0000-0000-00009E020000}"/>
    <cellStyle name="Note 2 3 39 2" xfId="672" xr:uid="{00000000-0005-0000-0000-00009F020000}"/>
    <cellStyle name="Note 2 3 4" xfId="673" xr:uid="{00000000-0005-0000-0000-0000A0020000}"/>
    <cellStyle name="Note 2 3 4 2" xfId="674" xr:uid="{00000000-0005-0000-0000-0000A1020000}"/>
    <cellStyle name="Note 2 3 40" xfId="675" xr:uid="{00000000-0005-0000-0000-0000A2020000}"/>
    <cellStyle name="Note 2 3 40 2" xfId="676" xr:uid="{00000000-0005-0000-0000-0000A3020000}"/>
    <cellStyle name="Note 2 3 41" xfId="677" xr:uid="{00000000-0005-0000-0000-0000A4020000}"/>
    <cellStyle name="Note 2 3 41 2" xfId="678" xr:uid="{00000000-0005-0000-0000-0000A5020000}"/>
    <cellStyle name="Note 2 3 42" xfId="679" xr:uid="{00000000-0005-0000-0000-0000A6020000}"/>
    <cellStyle name="Note 2 3 42 2" xfId="680" xr:uid="{00000000-0005-0000-0000-0000A7020000}"/>
    <cellStyle name="Note 2 3 43" xfId="681" xr:uid="{00000000-0005-0000-0000-0000A8020000}"/>
    <cellStyle name="Note 2 3 43 2" xfId="682" xr:uid="{00000000-0005-0000-0000-0000A9020000}"/>
    <cellStyle name="Note 2 3 44" xfId="683" xr:uid="{00000000-0005-0000-0000-0000AA020000}"/>
    <cellStyle name="Note 2 3 44 2" xfId="684" xr:uid="{00000000-0005-0000-0000-0000AB020000}"/>
    <cellStyle name="Note 2 3 45" xfId="685" xr:uid="{00000000-0005-0000-0000-0000AC020000}"/>
    <cellStyle name="Note 2 3 45 2" xfId="686" xr:uid="{00000000-0005-0000-0000-0000AD020000}"/>
    <cellStyle name="Note 2 3 46" xfId="687" xr:uid="{00000000-0005-0000-0000-0000AE020000}"/>
    <cellStyle name="Note 2 3 46 2" xfId="688" xr:uid="{00000000-0005-0000-0000-0000AF020000}"/>
    <cellStyle name="Note 2 3 47" xfId="689" xr:uid="{00000000-0005-0000-0000-0000B0020000}"/>
    <cellStyle name="Note 2 3 47 2" xfId="690" xr:uid="{00000000-0005-0000-0000-0000B1020000}"/>
    <cellStyle name="Note 2 3 48" xfId="691" xr:uid="{00000000-0005-0000-0000-0000B2020000}"/>
    <cellStyle name="Note 2 3 48 2" xfId="692" xr:uid="{00000000-0005-0000-0000-0000B3020000}"/>
    <cellStyle name="Note 2 3 49" xfId="693" xr:uid="{00000000-0005-0000-0000-0000B4020000}"/>
    <cellStyle name="Note 2 3 49 2" xfId="694" xr:uid="{00000000-0005-0000-0000-0000B5020000}"/>
    <cellStyle name="Note 2 3 5" xfId="695" xr:uid="{00000000-0005-0000-0000-0000B6020000}"/>
    <cellStyle name="Note 2 3 5 2" xfId="696" xr:uid="{00000000-0005-0000-0000-0000B7020000}"/>
    <cellStyle name="Note 2 3 50" xfId="697" xr:uid="{00000000-0005-0000-0000-0000B8020000}"/>
    <cellStyle name="Note 2 3 50 2" xfId="698" xr:uid="{00000000-0005-0000-0000-0000B9020000}"/>
    <cellStyle name="Note 2 3 51" xfId="699" xr:uid="{00000000-0005-0000-0000-0000BA020000}"/>
    <cellStyle name="Note 2 3 51 2" xfId="700" xr:uid="{00000000-0005-0000-0000-0000BB020000}"/>
    <cellStyle name="Note 2 3 52" xfId="701" xr:uid="{00000000-0005-0000-0000-0000BC020000}"/>
    <cellStyle name="Note 2 3 52 2" xfId="702" xr:uid="{00000000-0005-0000-0000-0000BD020000}"/>
    <cellStyle name="Note 2 3 53" xfId="703" xr:uid="{00000000-0005-0000-0000-0000BE020000}"/>
    <cellStyle name="Note 2 3 54" xfId="704" xr:uid="{00000000-0005-0000-0000-0000BF020000}"/>
    <cellStyle name="Note 2 3 55" xfId="705" xr:uid="{00000000-0005-0000-0000-0000C0020000}"/>
    <cellStyle name="Note 2 3 56" xfId="706" xr:uid="{00000000-0005-0000-0000-0000C1020000}"/>
    <cellStyle name="Note 2 3 57" xfId="707" xr:uid="{00000000-0005-0000-0000-0000C2020000}"/>
    <cellStyle name="Note 2 3 6" xfId="708" xr:uid="{00000000-0005-0000-0000-0000C3020000}"/>
    <cellStyle name="Note 2 3 6 2" xfId="709" xr:uid="{00000000-0005-0000-0000-0000C4020000}"/>
    <cellStyle name="Note 2 3 7" xfId="710" xr:uid="{00000000-0005-0000-0000-0000C5020000}"/>
    <cellStyle name="Note 2 3 7 2" xfId="711" xr:uid="{00000000-0005-0000-0000-0000C6020000}"/>
    <cellStyle name="Note 2 3 8" xfId="712" xr:uid="{00000000-0005-0000-0000-0000C7020000}"/>
    <cellStyle name="Note 2 3 8 2" xfId="713" xr:uid="{00000000-0005-0000-0000-0000C8020000}"/>
    <cellStyle name="Note 2 3 9" xfId="714" xr:uid="{00000000-0005-0000-0000-0000C9020000}"/>
    <cellStyle name="Note 2 3 9 2" xfId="715" xr:uid="{00000000-0005-0000-0000-0000CA020000}"/>
    <cellStyle name="Note 2 4" xfId="160" xr:uid="{00000000-0005-0000-0000-0000CB020000}"/>
    <cellStyle name="Note 2 4 10" xfId="716" xr:uid="{00000000-0005-0000-0000-0000CC020000}"/>
    <cellStyle name="Note 2 4 10 2" xfId="717" xr:uid="{00000000-0005-0000-0000-0000CD020000}"/>
    <cellStyle name="Note 2 4 11" xfId="718" xr:uid="{00000000-0005-0000-0000-0000CE020000}"/>
    <cellStyle name="Note 2 4 11 2" xfId="719" xr:uid="{00000000-0005-0000-0000-0000CF020000}"/>
    <cellStyle name="Note 2 4 12" xfId="720" xr:uid="{00000000-0005-0000-0000-0000D0020000}"/>
    <cellStyle name="Note 2 4 12 2" xfId="721" xr:uid="{00000000-0005-0000-0000-0000D1020000}"/>
    <cellStyle name="Note 2 4 13" xfId="722" xr:uid="{00000000-0005-0000-0000-0000D2020000}"/>
    <cellStyle name="Note 2 4 13 2" xfId="723" xr:uid="{00000000-0005-0000-0000-0000D3020000}"/>
    <cellStyle name="Note 2 4 14" xfId="724" xr:uid="{00000000-0005-0000-0000-0000D4020000}"/>
    <cellStyle name="Note 2 4 14 2" xfId="725" xr:uid="{00000000-0005-0000-0000-0000D5020000}"/>
    <cellStyle name="Note 2 4 15" xfId="726" xr:uid="{00000000-0005-0000-0000-0000D6020000}"/>
    <cellStyle name="Note 2 4 15 2" xfId="727" xr:uid="{00000000-0005-0000-0000-0000D7020000}"/>
    <cellStyle name="Note 2 4 16" xfId="728" xr:uid="{00000000-0005-0000-0000-0000D8020000}"/>
    <cellStyle name="Note 2 4 16 2" xfId="729" xr:uid="{00000000-0005-0000-0000-0000D9020000}"/>
    <cellStyle name="Note 2 4 17" xfId="730" xr:uid="{00000000-0005-0000-0000-0000DA020000}"/>
    <cellStyle name="Note 2 4 17 2" xfId="731" xr:uid="{00000000-0005-0000-0000-0000DB020000}"/>
    <cellStyle name="Note 2 4 18" xfId="732" xr:uid="{00000000-0005-0000-0000-0000DC020000}"/>
    <cellStyle name="Note 2 4 18 2" xfId="733" xr:uid="{00000000-0005-0000-0000-0000DD020000}"/>
    <cellStyle name="Note 2 4 19" xfId="734" xr:uid="{00000000-0005-0000-0000-0000DE020000}"/>
    <cellStyle name="Note 2 4 19 2" xfId="735" xr:uid="{00000000-0005-0000-0000-0000DF020000}"/>
    <cellStyle name="Note 2 4 2" xfId="736" xr:uid="{00000000-0005-0000-0000-0000E0020000}"/>
    <cellStyle name="Note 2 4 2 2" xfId="737" xr:uid="{00000000-0005-0000-0000-0000E1020000}"/>
    <cellStyle name="Note 2 4 20" xfId="738" xr:uid="{00000000-0005-0000-0000-0000E2020000}"/>
    <cellStyle name="Note 2 4 20 2" xfId="739" xr:uid="{00000000-0005-0000-0000-0000E3020000}"/>
    <cellStyle name="Note 2 4 21" xfId="740" xr:uid="{00000000-0005-0000-0000-0000E4020000}"/>
    <cellStyle name="Note 2 4 21 2" xfId="741" xr:uid="{00000000-0005-0000-0000-0000E5020000}"/>
    <cellStyle name="Note 2 4 22" xfId="742" xr:uid="{00000000-0005-0000-0000-0000E6020000}"/>
    <cellStyle name="Note 2 4 22 2" xfId="743" xr:uid="{00000000-0005-0000-0000-0000E7020000}"/>
    <cellStyle name="Note 2 4 23" xfId="744" xr:uid="{00000000-0005-0000-0000-0000E8020000}"/>
    <cellStyle name="Note 2 4 23 2" xfId="745" xr:uid="{00000000-0005-0000-0000-0000E9020000}"/>
    <cellStyle name="Note 2 4 24" xfId="746" xr:uid="{00000000-0005-0000-0000-0000EA020000}"/>
    <cellStyle name="Note 2 4 24 2" xfId="747" xr:uid="{00000000-0005-0000-0000-0000EB020000}"/>
    <cellStyle name="Note 2 4 25" xfId="748" xr:uid="{00000000-0005-0000-0000-0000EC020000}"/>
    <cellStyle name="Note 2 4 25 2" xfId="749" xr:uid="{00000000-0005-0000-0000-0000ED020000}"/>
    <cellStyle name="Note 2 4 26" xfId="750" xr:uid="{00000000-0005-0000-0000-0000EE020000}"/>
    <cellStyle name="Note 2 4 26 2" xfId="751" xr:uid="{00000000-0005-0000-0000-0000EF020000}"/>
    <cellStyle name="Note 2 4 27" xfId="752" xr:uid="{00000000-0005-0000-0000-0000F0020000}"/>
    <cellStyle name="Note 2 4 27 2" xfId="753" xr:uid="{00000000-0005-0000-0000-0000F1020000}"/>
    <cellStyle name="Note 2 4 28" xfId="754" xr:uid="{00000000-0005-0000-0000-0000F2020000}"/>
    <cellStyle name="Note 2 4 28 2" xfId="755" xr:uid="{00000000-0005-0000-0000-0000F3020000}"/>
    <cellStyle name="Note 2 4 29" xfId="756" xr:uid="{00000000-0005-0000-0000-0000F4020000}"/>
    <cellStyle name="Note 2 4 29 2" xfId="757" xr:uid="{00000000-0005-0000-0000-0000F5020000}"/>
    <cellStyle name="Note 2 4 3" xfId="758" xr:uid="{00000000-0005-0000-0000-0000F6020000}"/>
    <cellStyle name="Note 2 4 3 2" xfId="759" xr:uid="{00000000-0005-0000-0000-0000F7020000}"/>
    <cellStyle name="Note 2 4 30" xfId="760" xr:uid="{00000000-0005-0000-0000-0000F8020000}"/>
    <cellStyle name="Note 2 4 30 2" xfId="761" xr:uid="{00000000-0005-0000-0000-0000F9020000}"/>
    <cellStyle name="Note 2 4 31" xfId="762" xr:uid="{00000000-0005-0000-0000-0000FA020000}"/>
    <cellStyle name="Note 2 4 31 2" xfId="763" xr:uid="{00000000-0005-0000-0000-0000FB020000}"/>
    <cellStyle name="Note 2 4 32" xfId="764" xr:uid="{00000000-0005-0000-0000-0000FC020000}"/>
    <cellStyle name="Note 2 4 32 2" xfId="765" xr:uid="{00000000-0005-0000-0000-0000FD020000}"/>
    <cellStyle name="Note 2 4 33" xfId="766" xr:uid="{00000000-0005-0000-0000-0000FE020000}"/>
    <cellStyle name="Note 2 4 33 2" xfId="767" xr:uid="{00000000-0005-0000-0000-0000FF020000}"/>
    <cellStyle name="Note 2 4 34" xfId="768" xr:uid="{00000000-0005-0000-0000-000000030000}"/>
    <cellStyle name="Note 2 4 34 2" xfId="769" xr:uid="{00000000-0005-0000-0000-000001030000}"/>
    <cellStyle name="Note 2 4 35" xfId="770" xr:uid="{00000000-0005-0000-0000-000002030000}"/>
    <cellStyle name="Note 2 4 35 2" xfId="771" xr:uid="{00000000-0005-0000-0000-000003030000}"/>
    <cellStyle name="Note 2 4 36" xfId="772" xr:uid="{00000000-0005-0000-0000-000004030000}"/>
    <cellStyle name="Note 2 4 36 2" xfId="773" xr:uid="{00000000-0005-0000-0000-000005030000}"/>
    <cellStyle name="Note 2 4 37" xfId="774" xr:uid="{00000000-0005-0000-0000-000006030000}"/>
    <cellStyle name="Note 2 4 37 2" xfId="775" xr:uid="{00000000-0005-0000-0000-000007030000}"/>
    <cellStyle name="Note 2 4 38" xfId="776" xr:uid="{00000000-0005-0000-0000-000008030000}"/>
    <cellStyle name="Note 2 4 38 2" xfId="777" xr:uid="{00000000-0005-0000-0000-000009030000}"/>
    <cellStyle name="Note 2 4 39" xfId="778" xr:uid="{00000000-0005-0000-0000-00000A030000}"/>
    <cellStyle name="Note 2 4 39 2" xfId="779" xr:uid="{00000000-0005-0000-0000-00000B030000}"/>
    <cellStyle name="Note 2 4 4" xfId="780" xr:uid="{00000000-0005-0000-0000-00000C030000}"/>
    <cellStyle name="Note 2 4 4 2" xfId="781" xr:uid="{00000000-0005-0000-0000-00000D030000}"/>
    <cellStyle name="Note 2 4 40" xfId="782" xr:uid="{00000000-0005-0000-0000-00000E030000}"/>
    <cellStyle name="Note 2 4 40 2" xfId="783" xr:uid="{00000000-0005-0000-0000-00000F030000}"/>
    <cellStyle name="Note 2 4 41" xfId="784" xr:uid="{00000000-0005-0000-0000-000010030000}"/>
    <cellStyle name="Note 2 4 41 2" xfId="785" xr:uid="{00000000-0005-0000-0000-000011030000}"/>
    <cellStyle name="Note 2 4 42" xfId="786" xr:uid="{00000000-0005-0000-0000-000012030000}"/>
    <cellStyle name="Note 2 4 42 2" xfId="787" xr:uid="{00000000-0005-0000-0000-000013030000}"/>
    <cellStyle name="Note 2 4 43" xfId="788" xr:uid="{00000000-0005-0000-0000-000014030000}"/>
    <cellStyle name="Note 2 4 43 2" xfId="789" xr:uid="{00000000-0005-0000-0000-000015030000}"/>
    <cellStyle name="Note 2 4 44" xfId="790" xr:uid="{00000000-0005-0000-0000-000016030000}"/>
    <cellStyle name="Note 2 4 44 2" xfId="791" xr:uid="{00000000-0005-0000-0000-000017030000}"/>
    <cellStyle name="Note 2 4 45" xfId="792" xr:uid="{00000000-0005-0000-0000-000018030000}"/>
    <cellStyle name="Note 2 4 45 2" xfId="793" xr:uid="{00000000-0005-0000-0000-000019030000}"/>
    <cellStyle name="Note 2 4 46" xfId="794" xr:uid="{00000000-0005-0000-0000-00001A030000}"/>
    <cellStyle name="Note 2 4 46 2" xfId="795" xr:uid="{00000000-0005-0000-0000-00001B030000}"/>
    <cellStyle name="Note 2 4 47" xfId="796" xr:uid="{00000000-0005-0000-0000-00001C030000}"/>
    <cellStyle name="Note 2 4 47 2" xfId="797" xr:uid="{00000000-0005-0000-0000-00001D030000}"/>
    <cellStyle name="Note 2 4 48" xfId="798" xr:uid="{00000000-0005-0000-0000-00001E030000}"/>
    <cellStyle name="Note 2 4 48 2" xfId="799" xr:uid="{00000000-0005-0000-0000-00001F030000}"/>
    <cellStyle name="Note 2 4 49" xfId="800" xr:uid="{00000000-0005-0000-0000-000020030000}"/>
    <cellStyle name="Note 2 4 49 2" xfId="801" xr:uid="{00000000-0005-0000-0000-000021030000}"/>
    <cellStyle name="Note 2 4 5" xfId="802" xr:uid="{00000000-0005-0000-0000-000022030000}"/>
    <cellStyle name="Note 2 4 5 2" xfId="803" xr:uid="{00000000-0005-0000-0000-000023030000}"/>
    <cellStyle name="Note 2 4 50" xfId="804" xr:uid="{00000000-0005-0000-0000-000024030000}"/>
    <cellStyle name="Note 2 4 50 2" xfId="805" xr:uid="{00000000-0005-0000-0000-000025030000}"/>
    <cellStyle name="Note 2 4 51" xfId="806" xr:uid="{00000000-0005-0000-0000-000026030000}"/>
    <cellStyle name="Note 2 4 51 2" xfId="807" xr:uid="{00000000-0005-0000-0000-000027030000}"/>
    <cellStyle name="Note 2 4 52" xfId="808" xr:uid="{00000000-0005-0000-0000-000028030000}"/>
    <cellStyle name="Note 2 4 52 2" xfId="809" xr:uid="{00000000-0005-0000-0000-000029030000}"/>
    <cellStyle name="Note 2 4 53" xfId="810" xr:uid="{00000000-0005-0000-0000-00002A030000}"/>
    <cellStyle name="Note 2 4 54" xfId="811" xr:uid="{00000000-0005-0000-0000-00002B030000}"/>
    <cellStyle name="Note 2 4 55" xfId="812" xr:uid="{00000000-0005-0000-0000-00002C030000}"/>
    <cellStyle name="Note 2 4 56" xfId="813" xr:uid="{00000000-0005-0000-0000-00002D030000}"/>
    <cellStyle name="Note 2 4 57" xfId="814" xr:uid="{00000000-0005-0000-0000-00002E030000}"/>
    <cellStyle name="Note 2 4 6" xfId="815" xr:uid="{00000000-0005-0000-0000-00002F030000}"/>
    <cellStyle name="Note 2 4 6 2" xfId="816" xr:uid="{00000000-0005-0000-0000-000030030000}"/>
    <cellStyle name="Note 2 4 7" xfId="817" xr:uid="{00000000-0005-0000-0000-000031030000}"/>
    <cellStyle name="Note 2 4 7 2" xfId="818" xr:uid="{00000000-0005-0000-0000-000032030000}"/>
    <cellStyle name="Note 2 4 8" xfId="819" xr:uid="{00000000-0005-0000-0000-000033030000}"/>
    <cellStyle name="Note 2 4 8 2" xfId="820" xr:uid="{00000000-0005-0000-0000-000034030000}"/>
    <cellStyle name="Note 2 4 9" xfId="821" xr:uid="{00000000-0005-0000-0000-000035030000}"/>
    <cellStyle name="Note 2 4 9 2" xfId="822" xr:uid="{00000000-0005-0000-0000-000036030000}"/>
    <cellStyle name="Note 2 5" xfId="823" xr:uid="{00000000-0005-0000-0000-000037030000}"/>
    <cellStyle name="Note 2 5 2" xfId="824" xr:uid="{00000000-0005-0000-0000-000038030000}"/>
    <cellStyle name="Note 2 6" xfId="825" xr:uid="{00000000-0005-0000-0000-000039030000}"/>
    <cellStyle name="Note 2 6 2" xfId="826" xr:uid="{00000000-0005-0000-0000-00003A030000}"/>
    <cellStyle name="Note 2 7" xfId="827" xr:uid="{00000000-0005-0000-0000-00003B030000}"/>
    <cellStyle name="Note 2 7 2" xfId="828" xr:uid="{00000000-0005-0000-0000-00003C030000}"/>
    <cellStyle name="Note 2 8" xfId="829" xr:uid="{00000000-0005-0000-0000-00003D030000}"/>
    <cellStyle name="Note 3" xfId="161" xr:uid="{00000000-0005-0000-0000-00003E030000}"/>
    <cellStyle name="Output 2" xfId="162" xr:uid="{00000000-0005-0000-0000-00003F030000}"/>
    <cellStyle name="Output 2 10" xfId="830" xr:uid="{00000000-0005-0000-0000-000040030000}"/>
    <cellStyle name="Output 2 10 2" xfId="831" xr:uid="{00000000-0005-0000-0000-000041030000}"/>
    <cellStyle name="Output 2 11" xfId="832" xr:uid="{00000000-0005-0000-0000-000042030000}"/>
    <cellStyle name="Output 2 11 2" xfId="833" xr:uid="{00000000-0005-0000-0000-000043030000}"/>
    <cellStyle name="Output 2 12" xfId="834" xr:uid="{00000000-0005-0000-0000-000044030000}"/>
    <cellStyle name="Output 2 12 2" xfId="835" xr:uid="{00000000-0005-0000-0000-000045030000}"/>
    <cellStyle name="Output 2 13" xfId="836" xr:uid="{00000000-0005-0000-0000-000046030000}"/>
    <cellStyle name="Output 2 13 2" xfId="837" xr:uid="{00000000-0005-0000-0000-000047030000}"/>
    <cellStyle name="Output 2 14" xfId="838" xr:uid="{00000000-0005-0000-0000-000048030000}"/>
    <cellStyle name="Output 2 14 2" xfId="839" xr:uid="{00000000-0005-0000-0000-000049030000}"/>
    <cellStyle name="Output 2 15" xfId="840" xr:uid="{00000000-0005-0000-0000-00004A030000}"/>
    <cellStyle name="Output 2 15 2" xfId="841" xr:uid="{00000000-0005-0000-0000-00004B030000}"/>
    <cellStyle name="Output 2 16" xfId="842" xr:uid="{00000000-0005-0000-0000-00004C030000}"/>
    <cellStyle name="Output 2 16 2" xfId="843" xr:uid="{00000000-0005-0000-0000-00004D030000}"/>
    <cellStyle name="Output 2 17" xfId="844" xr:uid="{00000000-0005-0000-0000-00004E030000}"/>
    <cellStyle name="Output 2 17 2" xfId="845" xr:uid="{00000000-0005-0000-0000-00004F030000}"/>
    <cellStyle name="Output 2 18" xfId="846" xr:uid="{00000000-0005-0000-0000-000050030000}"/>
    <cellStyle name="Output 2 18 2" xfId="847" xr:uid="{00000000-0005-0000-0000-000051030000}"/>
    <cellStyle name="Output 2 19" xfId="848" xr:uid="{00000000-0005-0000-0000-000052030000}"/>
    <cellStyle name="Output 2 19 2" xfId="849" xr:uid="{00000000-0005-0000-0000-000053030000}"/>
    <cellStyle name="Output 2 2" xfId="163" xr:uid="{00000000-0005-0000-0000-000054030000}"/>
    <cellStyle name="Output 2 2 10" xfId="850" xr:uid="{00000000-0005-0000-0000-000055030000}"/>
    <cellStyle name="Output 2 2 10 2" xfId="851" xr:uid="{00000000-0005-0000-0000-000056030000}"/>
    <cellStyle name="Output 2 2 11" xfId="852" xr:uid="{00000000-0005-0000-0000-000057030000}"/>
    <cellStyle name="Output 2 2 11 2" xfId="853" xr:uid="{00000000-0005-0000-0000-000058030000}"/>
    <cellStyle name="Output 2 2 12" xfId="854" xr:uid="{00000000-0005-0000-0000-000059030000}"/>
    <cellStyle name="Output 2 2 12 2" xfId="855" xr:uid="{00000000-0005-0000-0000-00005A030000}"/>
    <cellStyle name="Output 2 2 13" xfId="856" xr:uid="{00000000-0005-0000-0000-00005B030000}"/>
    <cellStyle name="Output 2 2 13 2" xfId="857" xr:uid="{00000000-0005-0000-0000-00005C030000}"/>
    <cellStyle name="Output 2 2 14" xfId="858" xr:uid="{00000000-0005-0000-0000-00005D030000}"/>
    <cellStyle name="Output 2 2 14 2" xfId="859" xr:uid="{00000000-0005-0000-0000-00005E030000}"/>
    <cellStyle name="Output 2 2 15" xfId="860" xr:uid="{00000000-0005-0000-0000-00005F030000}"/>
    <cellStyle name="Output 2 2 15 2" xfId="861" xr:uid="{00000000-0005-0000-0000-000060030000}"/>
    <cellStyle name="Output 2 2 16" xfId="862" xr:uid="{00000000-0005-0000-0000-000061030000}"/>
    <cellStyle name="Output 2 2 16 2" xfId="863" xr:uid="{00000000-0005-0000-0000-000062030000}"/>
    <cellStyle name="Output 2 2 17" xfId="864" xr:uid="{00000000-0005-0000-0000-000063030000}"/>
    <cellStyle name="Output 2 2 17 2" xfId="865" xr:uid="{00000000-0005-0000-0000-000064030000}"/>
    <cellStyle name="Output 2 2 18" xfId="866" xr:uid="{00000000-0005-0000-0000-000065030000}"/>
    <cellStyle name="Output 2 2 18 2" xfId="867" xr:uid="{00000000-0005-0000-0000-000066030000}"/>
    <cellStyle name="Output 2 2 19" xfId="868" xr:uid="{00000000-0005-0000-0000-000067030000}"/>
    <cellStyle name="Output 2 2 19 2" xfId="869" xr:uid="{00000000-0005-0000-0000-000068030000}"/>
    <cellStyle name="Output 2 2 2" xfId="870" xr:uid="{00000000-0005-0000-0000-000069030000}"/>
    <cellStyle name="Output 2 2 2 2" xfId="871" xr:uid="{00000000-0005-0000-0000-00006A030000}"/>
    <cellStyle name="Output 2 2 20" xfId="872" xr:uid="{00000000-0005-0000-0000-00006B030000}"/>
    <cellStyle name="Output 2 2 20 2" xfId="873" xr:uid="{00000000-0005-0000-0000-00006C030000}"/>
    <cellStyle name="Output 2 2 21" xfId="874" xr:uid="{00000000-0005-0000-0000-00006D030000}"/>
    <cellStyle name="Output 2 2 21 2" xfId="875" xr:uid="{00000000-0005-0000-0000-00006E030000}"/>
    <cellStyle name="Output 2 2 22" xfId="876" xr:uid="{00000000-0005-0000-0000-00006F030000}"/>
    <cellStyle name="Output 2 2 22 2" xfId="877" xr:uid="{00000000-0005-0000-0000-000070030000}"/>
    <cellStyle name="Output 2 2 23" xfId="878" xr:uid="{00000000-0005-0000-0000-000071030000}"/>
    <cellStyle name="Output 2 2 23 2" xfId="879" xr:uid="{00000000-0005-0000-0000-000072030000}"/>
    <cellStyle name="Output 2 2 24" xfId="880" xr:uid="{00000000-0005-0000-0000-000073030000}"/>
    <cellStyle name="Output 2 2 24 2" xfId="881" xr:uid="{00000000-0005-0000-0000-000074030000}"/>
    <cellStyle name="Output 2 2 25" xfId="882" xr:uid="{00000000-0005-0000-0000-000075030000}"/>
    <cellStyle name="Output 2 2 25 2" xfId="883" xr:uid="{00000000-0005-0000-0000-000076030000}"/>
    <cellStyle name="Output 2 2 26" xfId="884" xr:uid="{00000000-0005-0000-0000-000077030000}"/>
    <cellStyle name="Output 2 2 26 2" xfId="885" xr:uid="{00000000-0005-0000-0000-000078030000}"/>
    <cellStyle name="Output 2 2 27" xfId="886" xr:uid="{00000000-0005-0000-0000-000079030000}"/>
    <cellStyle name="Output 2 2 27 2" xfId="887" xr:uid="{00000000-0005-0000-0000-00007A030000}"/>
    <cellStyle name="Output 2 2 28" xfId="888" xr:uid="{00000000-0005-0000-0000-00007B030000}"/>
    <cellStyle name="Output 2 2 28 2" xfId="889" xr:uid="{00000000-0005-0000-0000-00007C030000}"/>
    <cellStyle name="Output 2 2 29" xfId="890" xr:uid="{00000000-0005-0000-0000-00007D030000}"/>
    <cellStyle name="Output 2 2 29 2" xfId="891" xr:uid="{00000000-0005-0000-0000-00007E030000}"/>
    <cellStyle name="Output 2 2 3" xfId="892" xr:uid="{00000000-0005-0000-0000-00007F030000}"/>
    <cellStyle name="Output 2 2 3 2" xfId="893" xr:uid="{00000000-0005-0000-0000-000080030000}"/>
    <cellStyle name="Output 2 2 30" xfId="894" xr:uid="{00000000-0005-0000-0000-000081030000}"/>
    <cellStyle name="Output 2 2 30 2" xfId="895" xr:uid="{00000000-0005-0000-0000-000082030000}"/>
    <cellStyle name="Output 2 2 31" xfId="896" xr:uid="{00000000-0005-0000-0000-000083030000}"/>
    <cellStyle name="Output 2 2 31 2" xfId="897" xr:uid="{00000000-0005-0000-0000-000084030000}"/>
    <cellStyle name="Output 2 2 32" xfId="898" xr:uid="{00000000-0005-0000-0000-000085030000}"/>
    <cellStyle name="Output 2 2 32 2" xfId="899" xr:uid="{00000000-0005-0000-0000-000086030000}"/>
    <cellStyle name="Output 2 2 33" xfId="900" xr:uid="{00000000-0005-0000-0000-000087030000}"/>
    <cellStyle name="Output 2 2 33 2" xfId="901" xr:uid="{00000000-0005-0000-0000-000088030000}"/>
    <cellStyle name="Output 2 2 34" xfId="902" xr:uid="{00000000-0005-0000-0000-000089030000}"/>
    <cellStyle name="Output 2 2 34 2" xfId="903" xr:uid="{00000000-0005-0000-0000-00008A030000}"/>
    <cellStyle name="Output 2 2 35" xfId="904" xr:uid="{00000000-0005-0000-0000-00008B030000}"/>
    <cellStyle name="Output 2 2 35 2" xfId="905" xr:uid="{00000000-0005-0000-0000-00008C030000}"/>
    <cellStyle name="Output 2 2 36" xfId="906" xr:uid="{00000000-0005-0000-0000-00008D030000}"/>
    <cellStyle name="Output 2 2 36 2" xfId="907" xr:uid="{00000000-0005-0000-0000-00008E030000}"/>
    <cellStyle name="Output 2 2 37" xfId="908" xr:uid="{00000000-0005-0000-0000-00008F030000}"/>
    <cellStyle name="Output 2 2 37 2" xfId="909" xr:uid="{00000000-0005-0000-0000-000090030000}"/>
    <cellStyle name="Output 2 2 38" xfId="910" xr:uid="{00000000-0005-0000-0000-000091030000}"/>
    <cellStyle name="Output 2 2 38 2" xfId="911" xr:uid="{00000000-0005-0000-0000-000092030000}"/>
    <cellStyle name="Output 2 2 39" xfId="912" xr:uid="{00000000-0005-0000-0000-000093030000}"/>
    <cellStyle name="Output 2 2 39 2" xfId="913" xr:uid="{00000000-0005-0000-0000-000094030000}"/>
    <cellStyle name="Output 2 2 4" xfId="914" xr:uid="{00000000-0005-0000-0000-000095030000}"/>
    <cellStyle name="Output 2 2 4 2" xfId="915" xr:uid="{00000000-0005-0000-0000-000096030000}"/>
    <cellStyle name="Output 2 2 40" xfId="916" xr:uid="{00000000-0005-0000-0000-000097030000}"/>
    <cellStyle name="Output 2 2 40 2" xfId="917" xr:uid="{00000000-0005-0000-0000-000098030000}"/>
    <cellStyle name="Output 2 2 41" xfId="918" xr:uid="{00000000-0005-0000-0000-000099030000}"/>
    <cellStyle name="Output 2 2 41 2" xfId="919" xr:uid="{00000000-0005-0000-0000-00009A030000}"/>
    <cellStyle name="Output 2 2 42" xfId="920" xr:uid="{00000000-0005-0000-0000-00009B030000}"/>
    <cellStyle name="Output 2 2 42 2" xfId="921" xr:uid="{00000000-0005-0000-0000-00009C030000}"/>
    <cellStyle name="Output 2 2 43" xfId="922" xr:uid="{00000000-0005-0000-0000-00009D030000}"/>
    <cellStyle name="Output 2 2 43 2" xfId="923" xr:uid="{00000000-0005-0000-0000-00009E030000}"/>
    <cellStyle name="Output 2 2 44" xfId="924" xr:uid="{00000000-0005-0000-0000-00009F030000}"/>
    <cellStyle name="Output 2 2 44 2" xfId="925" xr:uid="{00000000-0005-0000-0000-0000A0030000}"/>
    <cellStyle name="Output 2 2 45" xfId="926" xr:uid="{00000000-0005-0000-0000-0000A1030000}"/>
    <cellStyle name="Output 2 2 45 2" xfId="927" xr:uid="{00000000-0005-0000-0000-0000A2030000}"/>
    <cellStyle name="Output 2 2 46" xfId="928" xr:uid="{00000000-0005-0000-0000-0000A3030000}"/>
    <cellStyle name="Output 2 2 46 2" xfId="929" xr:uid="{00000000-0005-0000-0000-0000A4030000}"/>
    <cellStyle name="Output 2 2 47" xfId="930" xr:uid="{00000000-0005-0000-0000-0000A5030000}"/>
    <cellStyle name="Output 2 2 47 2" xfId="931" xr:uid="{00000000-0005-0000-0000-0000A6030000}"/>
    <cellStyle name="Output 2 2 48" xfId="932" xr:uid="{00000000-0005-0000-0000-0000A7030000}"/>
    <cellStyle name="Output 2 2 48 2" xfId="933" xr:uid="{00000000-0005-0000-0000-0000A8030000}"/>
    <cellStyle name="Output 2 2 49" xfId="934" xr:uid="{00000000-0005-0000-0000-0000A9030000}"/>
    <cellStyle name="Output 2 2 49 2" xfId="935" xr:uid="{00000000-0005-0000-0000-0000AA030000}"/>
    <cellStyle name="Output 2 2 5" xfId="936" xr:uid="{00000000-0005-0000-0000-0000AB030000}"/>
    <cellStyle name="Output 2 2 5 2" xfId="937" xr:uid="{00000000-0005-0000-0000-0000AC030000}"/>
    <cellStyle name="Output 2 2 50" xfId="938" xr:uid="{00000000-0005-0000-0000-0000AD030000}"/>
    <cellStyle name="Output 2 2 50 2" xfId="939" xr:uid="{00000000-0005-0000-0000-0000AE030000}"/>
    <cellStyle name="Output 2 2 51" xfId="940" xr:uid="{00000000-0005-0000-0000-0000AF030000}"/>
    <cellStyle name="Output 2 2 51 2" xfId="941" xr:uid="{00000000-0005-0000-0000-0000B0030000}"/>
    <cellStyle name="Output 2 2 52" xfId="942" xr:uid="{00000000-0005-0000-0000-0000B1030000}"/>
    <cellStyle name="Output 2 2 52 2" xfId="943" xr:uid="{00000000-0005-0000-0000-0000B2030000}"/>
    <cellStyle name="Output 2 2 53" xfId="944" xr:uid="{00000000-0005-0000-0000-0000B3030000}"/>
    <cellStyle name="Output 2 2 54" xfId="945" xr:uid="{00000000-0005-0000-0000-0000B4030000}"/>
    <cellStyle name="Output 2 2 55" xfId="946" xr:uid="{00000000-0005-0000-0000-0000B5030000}"/>
    <cellStyle name="Output 2 2 56" xfId="947" xr:uid="{00000000-0005-0000-0000-0000B6030000}"/>
    <cellStyle name="Output 2 2 57" xfId="948" xr:uid="{00000000-0005-0000-0000-0000B7030000}"/>
    <cellStyle name="Output 2 2 6" xfId="949" xr:uid="{00000000-0005-0000-0000-0000B8030000}"/>
    <cellStyle name="Output 2 2 6 2" xfId="950" xr:uid="{00000000-0005-0000-0000-0000B9030000}"/>
    <cellStyle name="Output 2 2 7" xfId="951" xr:uid="{00000000-0005-0000-0000-0000BA030000}"/>
    <cellStyle name="Output 2 2 7 2" xfId="952" xr:uid="{00000000-0005-0000-0000-0000BB030000}"/>
    <cellStyle name="Output 2 2 8" xfId="953" xr:uid="{00000000-0005-0000-0000-0000BC030000}"/>
    <cellStyle name="Output 2 2 8 2" xfId="954" xr:uid="{00000000-0005-0000-0000-0000BD030000}"/>
    <cellStyle name="Output 2 2 9" xfId="955" xr:uid="{00000000-0005-0000-0000-0000BE030000}"/>
    <cellStyle name="Output 2 2 9 2" xfId="956" xr:uid="{00000000-0005-0000-0000-0000BF030000}"/>
    <cellStyle name="Output 2 20" xfId="957" xr:uid="{00000000-0005-0000-0000-0000C0030000}"/>
    <cellStyle name="Output 2 20 2" xfId="958" xr:uid="{00000000-0005-0000-0000-0000C1030000}"/>
    <cellStyle name="Output 2 21" xfId="959" xr:uid="{00000000-0005-0000-0000-0000C2030000}"/>
    <cellStyle name="Output 2 21 2" xfId="960" xr:uid="{00000000-0005-0000-0000-0000C3030000}"/>
    <cellStyle name="Output 2 22" xfId="961" xr:uid="{00000000-0005-0000-0000-0000C4030000}"/>
    <cellStyle name="Output 2 22 2" xfId="962" xr:uid="{00000000-0005-0000-0000-0000C5030000}"/>
    <cellStyle name="Output 2 23" xfId="963" xr:uid="{00000000-0005-0000-0000-0000C6030000}"/>
    <cellStyle name="Output 2 23 2" xfId="964" xr:uid="{00000000-0005-0000-0000-0000C7030000}"/>
    <cellStyle name="Output 2 24" xfId="965" xr:uid="{00000000-0005-0000-0000-0000C8030000}"/>
    <cellStyle name="Output 2 24 2" xfId="966" xr:uid="{00000000-0005-0000-0000-0000C9030000}"/>
    <cellStyle name="Output 2 25" xfId="967" xr:uid="{00000000-0005-0000-0000-0000CA030000}"/>
    <cellStyle name="Output 2 25 2" xfId="968" xr:uid="{00000000-0005-0000-0000-0000CB030000}"/>
    <cellStyle name="Output 2 26" xfId="969" xr:uid="{00000000-0005-0000-0000-0000CC030000}"/>
    <cellStyle name="Output 2 26 2" xfId="970" xr:uid="{00000000-0005-0000-0000-0000CD030000}"/>
    <cellStyle name="Output 2 27" xfId="971" xr:uid="{00000000-0005-0000-0000-0000CE030000}"/>
    <cellStyle name="Output 2 27 2" xfId="972" xr:uid="{00000000-0005-0000-0000-0000CF030000}"/>
    <cellStyle name="Output 2 28" xfId="973" xr:uid="{00000000-0005-0000-0000-0000D0030000}"/>
    <cellStyle name="Output 2 28 2" xfId="974" xr:uid="{00000000-0005-0000-0000-0000D1030000}"/>
    <cellStyle name="Output 2 29" xfId="975" xr:uid="{00000000-0005-0000-0000-0000D2030000}"/>
    <cellStyle name="Output 2 29 2" xfId="976" xr:uid="{00000000-0005-0000-0000-0000D3030000}"/>
    <cellStyle name="Output 2 3" xfId="977" xr:uid="{00000000-0005-0000-0000-0000D4030000}"/>
    <cellStyle name="Output 2 3 2" xfId="978" xr:uid="{00000000-0005-0000-0000-0000D5030000}"/>
    <cellStyle name="Output 2 30" xfId="979" xr:uid="{00000000-0005-0000-0000-0000D6030000}"/>
    <cellStyle name="Output 2 30 2" xfId="980" xr:uid="{00000000-0005-0000-0000-0000D7030000}"/>
    <cellStyle name="Output 2 31" xfId="981" xr:uid="{00000000-0005-0000-0000-0000D8030000}"/>
    <cellStyle name="Output 2 31 2" xfId="982" xr:uid="{00000000-0005-0000-0000-0000D9030000}"/>
    <cellStyle name="Output 2 32" xfId="983" xr:uid="{00000000-0005-0000-0000-0000DA030000}"/>
    <cellStyle name="Output 2 32 2" xfId="984" xr:uid="{00000000-0005-0000-0000-0000DB030000}"/>
    <cellStyle name="Output 2 33" xfId="985" xr:uid="{00000000-0005-0000-0000-0000DC030000}"/>
    <cellStyle name="Output 2 33 2" xfId="986" xr:uid="{00000000-0005-0000-0000-0000DD030000}"/>
    <cellStyle name="Output 2 34" xfId="987" xr:uid="{00000000-0005-0000-0000-0000DE030000}"/>
    <cellStyle name="Output 2 34 2" xfId="988" xr:uid="{00000000-0005-0000-0000-0000DF030000}"/>
    <cellStyle name="Output 2 35" xfId="989" xr:uid="{00000000-0005-0000-0000-0000E0030000}"/>
    <cellStyle name="Output 2 35 2" xfId="990" xr:uid="{00000000-0005-0000-0000-0000E1030000}"/>
    <cellStyle name="Output 2 36" xfId="991" xr:uid="{00000000-0005-0000-0000-0000E2030000}"/>
    <cellStyle name="Output 2 36 2" xfId="992" xr:uid="{00000000-0005-0000-0000-0000E3030000}"/>
    <cellStyle name="Output 2 37" xfId="993" xr:uid="{00000000-0005-0000-0000-0000E4030000}"/>
    <cellStyle name="Output 2 37 2" xfId="994" xr:uid="{00000000-0005-0000-0000-0000E5030000}"/>
    <cellStyle name="Output 2 38" xfId="995" xr:uid="{00000000-0005-0000-0000-0000E6030000}"/>
    <cellStyle name="Output 2 38 2" xfId="996" xr:uid="{00000000-0005-0000-0000-0000E7030000}"/>
    <cellStyle name="Output 2 39" xfId="997" xr:uid="{00000000-0005-0000-0000-0000E8030000}"/>
    <cellStyle name="Output 2 39 2" xfId="998" xr:uid="{00000000-0005-0000-0000-0000E9030000}"/>
    <cellStyle name="Output 2 4" xfId="999" xr:uid="{00000000-0005-0000-0000-0000EA030000}"/>
    <cellStyle name="Output 2 4 2" xfId="1000" xr:uid="{00000000-0005-0000-0000-0000EB030000}"/>
    <cellStyle name="Output 2 40" xfId="1001" xr:uid="{00000000-0005-0000-0000-0000EC030000}"/>
    <cellStyle name="Output 2 40 2" xfId="1002" xr:uid="{00000000-0005-0000-0000-0000ED030000}"/>
    <cellStyle name="Output 2 41" xfId="1003" xr:uid="{00000000-0005-0000-0000-0000EE030000}"/>
    <cellStyle name="Output 2 41 2" xfId="1004" xr:uid="{00000000-0005-0000-0000-0000EF030000}"/>
    <cellStyle name="Output 2 42" xfId="1005" xr:uid="{00000000-0005-0000-0000-0000F0030000}"/>
    <cellStyle name="Output 2 42 2" xfId="1006" xr:uid="{00000000-0005-0000-0000-0000F1030000}"/>
    <cellStyle name="Output 2 43" xfId="1007" xr:uid="{00000000-0005-0000-0000-0000F2030000}"/>
    <cellStyle name="Output 2 43 2" xfId="1008" xr:uid="{00000000-0005-0000-0000-0000F3030000}"/>
    <cellStyle name="Output 2 44" xfId="1009" xr:uid="{00000000-0005-0000-0000-0000F4030000}"/>
    <cellStyle name="Output 2 44 2" xfId="1010" xr:uid="{00000000-0005-0000-0000-0000F5030000}"/>
    <cellStyle name="Output 2 45" xfId="1011" xr:uid="{00000000-0005-0000-0000-0000F6030000}"/>
    <cellStyle name="Output 2 45 2" xfId="1012" xr:uid="{00000000-0005-0000-0000-0000F7030000}"/>
    <cellStyle name="Output 2 46" xfId="1013" xr:uid="{00000000-0005-0000-0000-0000F8030000}"/>
    <cellStyle name="Output 2 46 2" xfId="1014" xr:uid="{00000000-0005-0000-0000-0000F9030000}"/>
    <cellStyle name="Output 2 47" xfId="1015" xr:uid="{00000000-0005-0000-0000-0000FA030000}"/>
    <cellStyle name="Output 2 47 2" xfId="1016" xr:uid="{00000000-0005-0000-0000-0000FB030000}"/>
    <cellStyle name="Output 2 48" xfId="1017" xr:uid="{00000000-0005-0000-0000-0000FC030000}"/>
    <cellStyle name="Output 2 48 2" xfId="1018" xr:uid="{00000000-0005-0000-0000-0000FD030000}"/>
    <cellStyle name="Output 2 49" xfId="1019" xr:uid="{00000000-0005-0000-0000-0000FE030000}"/>
    <cellStyle name="Output 2 49 2" xfId="1020" xr:uid="{00000000-0005-0000-0000-0000FF030000}"/>
    <cellStyle name="Output 2 5" xfId="1021" xr:uid="{00000000-0005-0000-0000-000000040000}"/>
    <cellStyle name="Output 2 5 2" xfId="1022" xr:uid="{00000000-0005-0000-0000-000001040000}"/>
    <cellStyle name="Output 2 50" xfId="1023" xr:uid="{00000000-0005-0000-0000-000002040000}"/>
    <cellStyle name="Output 2 50 2" xfId="1024" xr:uid="{00000000-0005-0000-0000-000003040000}"/>
    <cellStyle name="Output 2 51" xfId="1025" xr:uid="{00000000-0005-0000-0000-000004040000}"/>
    <cellStyle name="Output 2 51 2" xfId="1026" xr:uid="{00000000-0005-0000-0000-000005040000}"/>
    <cellStyle name="Output 2 52" xfId="1027" xr:uid="{00000000-0005-0000-0000-000006040000}"/>
    <cellStyle name="Output 2 52 2" xfId="1028" xr:uid="{00000000-0005-0000-0000-000007040000}"/>
    <cellStyle name="Output 2 53" xfId="1029" xr:uid="{00000000-0005-0000-0000-000008040000}"/>
    <cellStyle name="Output 2 53 2" xfId="1030" xr:uid="{00000000-0005-0000-0000-000009040000}"/>
    <cellStyle name="Output 2 54" xfId="1031" xr:uid="{00000000-0005-0000-0000-00000A040000}"/>
    <cellStyle name="Output 2 55" xfId="1032" xr:uid="{00000000-0005-0000-0000-00000B040000}"/>
    <cellStyle name="Output 2 56" xfId="1033" xr:uid="{00000000-0005-0000-0000-00000C040000}"/>
    <cellStyle name="Output 2 57" xfId="1034" xr:uid="{00000000-0005-0000-0000-00000D040000}"/>
    <cellStyle name="Output 2 58" xfId="1035" xr:uid="{00000000-0005-0000-0000-00000E040000}"/>
    <cellStyle name="Output 2 6" xfId="1036" xr:uid="{00000000-0005-0000-0000-00000F040000}"/>
    <cellStyle name="Output 2 6 2" xfId="1037" xr:uid="{00000000-0005-0000-0000-000010040000}"/>
    <cellStyle name="Output 2 7" xfId="1038" xr:uid="{00000000-0005-0000-0000-000011040000}"/>
    <cellStyle name="Output 2 7 2" xfId="1039" xr:uid="{00000000-0005-0000-0000-000012040000}"/>
    <cellStyle name="Output 2 8" xfId="1040" xr:uid="{00000000-0005-0000-0000-000013040000}"/>
    <cellStyle name="Output 2 8 2" xfId="1041" xr:uid="{00000000-0005-0000-0000-000014040000}"/>
    <cellStyle name="Output 2 9" xfId="1042" xr:uid="{00000000-0005-0000-0000-000015040000}"/>
    <cellStyle name="Output 2 9 2" xfId="1043" xr:uid="{00000000-0005-0000-0000-000016040000}"/>
    <cellStyle name="Percent 2" xfId="164" xr:uid="{00000000-0005-0000-0000-000017040000}"/>
    <cellStyle name="Percent 2 2" xfId="1044" xr:uid="{00000000-0005-0000-0000-000018040000}"/>
    <cellStyle name="Percent 2 3" xfId="1045" xr:uid="{00000000-0005-0000-0000-000019040000}"/>
    <cellStyle name="Title 2" xfId="165" xr:uid="{00000000-0005-0000-0000-00001A040000}"/>
    <cellStyle name="Total 2" xfId="166" xr:uid="{00000000-0005-0000-0000-00001B040000}"/>
    <cellStyle name="Total 2 10" xfId="1046" xr:uid="{00000000-0005-0000-0000-00001C040000}"/>
    <cellStyle name="Total 2 10 2" xfId="1047" xr:uid="{00000000-0005-0000-0000-00001D040000}"/>
    <cellStyle name="Total 2 11" xfId="1048" xr:uid="{00000000-0005-0000-0000-00001E040000}"/>
    <cellStyle name="Total 2 11 2" xfId="1049" xr:uid="{00000000-0005-0000-0000-00001F040000}"/>
    <cellStyle name="Total 2 12" xfId="1050" xr:uid="{00000000-0005-0000-0000-000020040000}"/>
    <cellStyle name="Total 2 12 2" xfId="1051" xr:uid="{00000000-0005-0000-0000-000021040000}"/>
    <cellStyle name="Total 2 13" xfId="1052" xr:uid="{00000000-0005-0000-0000-000022040000}"/>
    <cellStyle name="Total 2 13 2" xfId="1053" xr:uid="{00000000-0005-0000-0000-000023040000}"/>
    <cellStyle name="Total 2 14" xfId="1054" xr:uid="{00000000-0005-0000-0000-000024040000}"/>
    <cellStyle name="Total 2 14 2" xfId="1055" xr:uid="{00000000-0005-0000-0000-000025040000}"/>
    <cellStyle name="Total 2 15" xfId="1056" xr:uid="{00000000-0005-0000-0000-000026040000}"/>
    <cellStyle name="Total 2 15 2" xfId="1057" xr:uid="{00000000-0005-0000-0000-000027040000}"/>
    <cellStyle name="Total 2 16" xfId="1058" xr:uid="{00000000-0005-0000-0000-000028040000}"/>
    <cellStyle name="Total 2 16 2" xfId="1059" xr:uid="{00000000-0005-0000-0000-000029040000}"/>
    <cellStyle name="Total 2 17" xfId="1060" xr:uid="{00000000-0005-0000-0000-00002A040000}"/>
    <cellStyle name="Total 2 17 2" xfId="1061" xr:uid="{00000000-0005-0000-0000-00002B040000}"/>
    <cellStyle name="Total 2 18" xfId="1062" xr:uid="{00000000-0005-0000-0000-00002C040000}"/>
    <cellStyle name="Total 2 18 2" xfId="1063" xr:uid="{00000000-0005-0000-0000-00002D040000}"/>
    <cellStyle name="Total 2 19" xfId="1064" xr:uid="{00000000-0005-0000-0000-00002E040000}"/>
    <cellStyle name="Total 2 19 2" xfId="1065" xr:uid="{00000000-0005-0000-0000-00002F040000}"/>
    <cellStyle name="Total 2 2" xfId="167" xr:uid="{00000000-0005-0000-0000-000030040000}"/>
    <cellStyle name="Total 2 2 10" xfId="1066" xr:uid="{00000000-0005-0000-0000-000031040000}"/>
    <cellStyle name="Total 2 2 10 2" xfId="1067" xr:uid="{00000000-0005-0000-0000-000032040000}"/>
    <cellStyle name="Total 2 2 11" xfId="1068" xr:uid="{00000000-0005-0000-0000-000033040000}"/>
    <cellStyle name="Total 2 2 11 2" xfId="1069" xr:uid="{00000000-0005-0000-0000-000034040000}"/>
    <cellStyle name="Total 2 2 12" xfId="1070" xr:uid="{00000000-0005-0000-0000-000035040000}"/>
    <cellStyle name="Total 2 2 12 2" xfId="1071" xr:uid="{00000000-0005-0000-0000-000036040000}"/>
    <cellStyle name="Total 2 2 13" xfId="1072" xr:uid="{00000000-0005-0000-0000-000037040000}"/>
    <cellStyle name="Total 2 2 13 2" xfId="1073" xr:uid="{00000000-0005-0000-0000-000038040000}"/>
    <cellStyle name="Total 2 2 14" xfId="1074" xr:uid="{00000000-0005-0000-0000-000039040000}"/>
    <cellStyle name="Total 2 2 14 2" xfId="1075" xr:uid="{00000000-0005-0000-0000-00003A040000}"/>
    <cellStyle name="Total 2 2 15" xfId="1076" xr:uid="{00000000-0005-0000-0000-00003B040000}"/>
    <cellStyle name="Total 2 2 15 2" xfId="1077" xr:uid="{00000000-0005-0000-0000-00003C040000}"/>
    <cellStyle name="Total 2 2 16" xfId="1078" xr:uid="{00000000-0005-0000-0000-00003D040000}"/>
    <cellStyle name="Total 2 2 16 2" xfId="1079" xr:uid="{00000000-0005-0000-0000-00003E040000}"/>
    <cellStyle name="Total 2 2 17" xfId="1080" xr:uid="{00000000-0005-0000-0000-00003F040000}"/>
    <cellStyle name="Total 2 2 17 2" xfId="1081" xr:uid="{00000000-0005-0000-0000-000040040000}"/>
    <cellStyle name="Total 2 2 18" xfId="1082" xr:uid="{00000000-0005-0000-0000-000041040000}"/>
    <cellStyle name="Total 2 2 18 2" xfId="1083" xr:uid="{00000000-0005-0000-0000-000042040000}"/>
    <cellStyle name="Total 2 2 19" xfId="1084" xr:uid="{00000000-0005-0000-0000-000043040000}"/>
    <cellStyle name="Total 2 2 19 2" xfId="1085" xr:uid="{00000000-0005-0000-0000-000044040000}"/>
    <cellStyle name="Total 2 2 2" xfId="1086" xr:uid="{00000000-0005-0000-0000-000045040000}"/>
    <cellStyle name="Total 2 2 2 2" xfId="1087" xr:uid="{00000000-0005-0000-0000-000046040000}"/>
    <cellStyle name="Total 2 2 20" xfId="1088" xr:uid="{00000000-0005-0000-0000-000047040000}"/>
    <cellStyle name="Total 2 2 20 2" xfId="1089" xr:uid="{00000000-0005-0000-0000-000048040000}"/>
    <cellStyle name="Total 2 2 21" xfId="1090" xr:uid="{00000000-0005-0000-0000-000049040000}"/>
    <cellStyle name="Total 2 2 21 2" xfId="1091" xr:uid="{00000000-0005-0000-0000-00004A040000}"/>
    <cellStyle name="Total 2 2 22" xfId="1092" xr:uid="{00000000-0005-0000-0000-00004B040000}"/>
    <cellStyle name="Total 2 2 22 2" xfId="1093" xr:uid="{00000000-0005-0000-0000-00004C040000}"/>
    <cellStyle name="Total 2 2 23" xfId="1094" xr:uid="{00000000-0005-0000-0000-00004D040000}"/>
    <cellStyle name="Total 2 2 23 2" xfId="1095" xr:uid="{00000000-0005-0000-0000-00004E040000}"/>
    <cellStyle name="Total 2 2 24" xfId="1096" xr:uid="{00000000-0005-0000-0000-00004F040000}"/>
    <cellStyle name="Total 2 2 24 2" xfId="1097" xr:uid="{00000000-0005-0000-0000-000050040000}"/>
    <cellStyle name="Total 2 2 25" xfId="1098" xr:uid="{00000000-0005-0000-0000-000051040000}"/>
    <cellStyle name="Total 2 2 25 2" xfId="1099" xr:uid="{00000000-0005-0000-0000-000052040000}"/>
    <cellStyle name="Total 2 2 26" xfId="1100" xr:uid="{00000000-0005-0000-0000-000053040000}"/>
    <cellStyle name="Total 2 2 26 2" xfId="1101" xr:uid="{00000000-0005-0000-0000-000054040000}"/>
    <cellStyle name="Total 2 2 27" xfId="1102" xr:uid="{00000000-0005-0000-0000-000055040000}"/>
    <cellStyle name="Total 2 2 27 2" xfId="1103" xr:uid="{00000000-0005-0000-0000-000056040000}"/>
    <cellStyle name="Total 2 2 28" xfId="1104" xr:uid="{00000000-0005-0000-0000-000057040000}"/>
    <cellStyle name="Total 2 2 28 2" xfId="1105" xr:uid="{00000000-0005-0000-0000-000058040000}"/>
    <cellStyle name="Total 2 2 29" xfId="1106" xr:uid="{00000000-0005-0000-0000-000059040000}"/>
    <cellStyle name="Total 2 2 29 2" xfId="1107" xr:uid="{00000000-0005-0000-0000-00005A040000}"/>
    <cellStyle name="Total 2 2 3" xfId="1108" xr:uid="{00000000-0005-0000-0000-00005B040000}"/>
    <cellStyle name="Total 2 2 3 2" xfId="1109" xr:uid="{00000000-0005-0000-0000-00005C040000}"/>
    <cellStyle name="Total 2 2 30" xfId="1110" xr:uid="{00000000-0005-0000-0000-00005D040000}"/>
    <cellStyle name="Total 2 2 30 2" xfId="1111" xr:uid="{00000000-0005-0000-0000-00005E040000}"/>
    <cellStyle name="Total 2 2 31" xfId="1112" xr:uid="{00000000-0005-0000-0000-00005F040000}"/>
    <cellStyle name="Total 2 2 31 2" xfId="1113" xr:uid="{00000000-0005-0000-0000-000060040000}"/>
    <cellStyle name="Total 2 2 32" xfId="1114" xr:uid="{00000000-0005-0000-0000-000061040000}"/>
    <cellStyle name="Total 2 2 32 2" xfId="1115" xr:uid="{00000000-0005-0000-0000-000062040000}"/>
    <cellStyle name="Total 2 2 33" xfId="1116" xr:uid="{00000000-0005-0000-0000-000063040000}"/>
    <cellStyle name="Total 2 2 33 2" xfId="1117" xr:uid="{00000000-0005-0000-0000-000064040000}"/>
    <cellStyle name="Total 2 2 34" xfId="1118" xr:uid="{00000000-0005-0000-0000-000065040000}"/>
    <cellStyle name="Total 2 2 34 2" xfId="1119" xr:uid="{00000000-0005-0000-0000-000066040000}"/>
    <cellStyle name="Total 2 2 35" xfId="1120" xr:uid="{00000000-0005-0000-0000-000067040000}"/>
    <cellStyle name="Total 2 2 35 2" xfId="1121" xr:uid="{00000000-0005-0000-0000-000068040000}"/>
    <cellStyle name="Total 2 2 36" xfId="1122" xr:uid="{00000000-0005-0000-0000-000069040000}"/>
    <cellStyle name="Total 2 2 36 2" xfId="1123" xr:uid="{00000000-0005-0000-0000-00006A040000}"/>
    <cellStyle name="Total 2 2 37" xfId="1124" xr:uid="{00000000-0005-0000-0000-00006B040000}"/>
    <cellStyle name="Total 2 2 37 2" xfId="1125" xr:uid="{00000000-0005-0000-0000-00006C040000}"/>
    <cellStyle name="Total 2 2 38" xfId="1126" xr:uid="{00000000-0005-0000-0000-00006D040000}"/>
    <cellStyle name="Total 2 2 38 2" xfId="1127" xr:uid="{00000000-0005-0000-0000-00006E040000}"/>
    <cellStyle name="Total 2 2 39" xfId="1128" xr:uid="{00000000-0005-0000-0000-00006F040000}"/>
    <cellStyle name="Total 2 2 39 2" xfId="1129" xr:uid="{00000000-0005-0000-0000-000070040000}"/>
    <cellStyle name="Total 2 2 4" xfId="1130" xr:uid="{00000000-0005-0000-0000-000071040000}"/>
    <cellStyle name="Total 2 2 4 2" xfId="1131" xr:uid="{00000000-0005-0000-0000-000072040000}"/>
    <cellStyle name="Total 2 2 40" xfId="1132" xr:uid="{00000000-0005-0000-0000-000073040000}"/>
    <cellStyle name="Total 2 2 40 2" xfId="1133" xr:uid="{00000000-0005-0000-0000-000074040000}"/>
    <cellStyle name="Total 2 2 41" xfId="1134" xr:uid="{00000000-0005-0000-0000-000075040000}"/>
    <cellStyle name="Total 2 2 41 2" xfId="1135" xr:uid="{00000000-0005-0000-0000-000076040000}"/>
    <cellStyle name="Total 2 2 42" xfId="1136" xr:uid="{00000000-0005-0000-0000-000077040000}"/>
    <cellStyle name="Total 2 2 42 2" xfId="1137" xr:uid="{00000000-0005-0000-0000-000078040000}"/>
    <cellStyle name="Total 2 2 43" xfId="1138" xr:uid="{00000000-0005-0000-0000-000079040000}"/>
    <cellStyle name="Total 2 2 43 2" xfId="1139" xr:uid="{00000000-0005-0000-0000-00007A040000}"/>
    <cellStyle name="Total 2 2 44" xfId="1140" xr:uid="{00000000-0005-0000-0000-00007B040000}"/>
    <cellStyle name="Total 2 2 44 2" xfId="1141" xr:uid="{00000000-0005-0000-0000-00007C040000}"/>
    <cellStyle name="Total 2 2 45" xfId="1142" xr:uid="{00000000-0005-0000-0000-00007D040000}"/>
    <cellStyle name="Total 2 2 45 2" xfId="1143" xr:uid="{00000000-0005-0000-0000-00007E040000}"/>
    <cellStyle name="Total 2 2 46" xfId="1144" xr:uid="{00000000-0005-0000-0000-00007F040000}"/>
    <cellStyle name="Total 2 2 46 2" xfId="1145" xr:uid="{00000000-0005-0000-0000-000080040000}"/>
    <cellStyle name="Total 2 2 47" xfId="1146" xr:uid="{00000000-0005-0000-0000-000081040000}"/>
    <cellStyle name="Total 2 2 47 2" xfId="1147" xr:uid="{00000000-0005-0000-0000-000082040000}"/>
    <cellStyle name="Total 2 2 48" xfId="1148" xr:uid="{00000000-0005-0000-0000-000083040000}"/>
    <cellStyle name="Total 2 2 48 2" xfId="1149" xr:uid="{00000000-0005-0000-0000-000084040000}"/>
    <cellStyle name="Total 2 2 49" xfId="1150" xr:uid="{00000000-0005-0000-0000-000085040000}"/>
    <cellStyle name="Total 2 2 49 2" xfId="1151" xr:uid="{00000000-0005-0000-0000-000086040000}"/>
    <cellStyle name="Total 2 2 5" xfId="1152" xr:uid="{00000000-0005-0000-0000-000087040000}"/>
    <cellStyle name="Total 2 2 5 2" xfId="1153" xr:uid="{00000000-0005-0000-0000-000088040000}"/>
    <cellStyle name="Total 2 2 50" xfId="1154" xr:uid="{00000000-0005-0000-0000-000089040000}"/>
    <cellStyle name="Total 2 2 50 2" xfId="1155" xr:uid="{00000000-0005-0000-0000-00008A040000}"/>
    <cellStyle name="Total 2 2 51" xfId="1156" xr:uid="{00000000-0005-0000-0000-00008B040000}"/>
    <cellStyle name="Total 2 2 51 2" xfId="1157" xr:uid="{00000000-0005-0000-0000-00008C040000}"/>
    <cellStyle name="Total 2 2 52" xfId="1158" xr:uid="{00000000-0005-0000-0000-00008D040000}"/>
    <cellStyle name="Total 2 2 52 2" xfId="1159" xr:uid="{00000000-0005-0000-0000-00008E040000}"/>
    <cellStyle name="Total 2 2 53" xfId="1160" xr:uid="{00000000-0005-0000-0000-00008F040000}"/>
    <cellStyle name="Total 2 2 54" xfId="1161" xr:uid="{00000000-0005-0000-0000-000090040000}"/>
    <cellStyle name="Total 2 2 55" xfId="1162" xr:uid="{00000000-0005-0000-0000-000091040000}"/>
    <cellStyle name="Total 2 2 56" xfId="1163" xr:uid="{00000000-0005-0000-0000-000092040000}"/>
    <cellStyle name="Total 2 2 57" xfId="1164" xr:uid="{00000000-0005-0000-0000-000093040000}"/>
    <cellStyle name="Total 2 2 6" xfId="1165" xr:uid="{00000000-0005-0000-0000-000094040000}"/>
    <cellStyle name="Total 2 2 6 2" xfId="1166" xr:uid="{00000000-0005-0000-0000-000095040000}"/>
    <cellStyle name="Total 2 2 7" xfId="1167" xr:uid="{00000000-0005-0000-0000-000096040000}"/>
    <cellStyle name="Total 2 2 7 2" xfId="1168" xr:uid="{00000000-0005-0000-0000-000097040000}"/>
    <cellStyle name="Total 2 2 8" xfId="1169" xr:uid="{00000000-0005-0000-0000-000098040000}"/>
    <cellStyle name="Total 2 2 8 2" xfId="1170" xr:uid="{00000000-0005-0000-0000-000099040000}"/>
    <cellStyle name="Total 2 2 9" xfId="1171" xr:uid="{00000000-0005-0000-0000-00009A040000}"/>
    <cellStyle name="Total 2 2 9 2" xfId="1172" xr:uid="{00000000-0005-0000-0000-00009B040000}"/>
    <cellStyle name="Total 2 20" xfId="1173" xr:uid="{00000000-0005-0000-0000-00009C040000}"/>
    <cellStyle name="Total 2 20 2" xfId="1174" xr:uid="{00000000-0005-0000-0000-00009D040000}"/>
    <cellStyle name="Total 2 21" xfId="1175" xr:uid="{00000000-0005-0000-0000-00009E040000}"/>
    <cellStyle name="Total 2 21 2" xfId="1176" xr:uid="{00000000-0005-0000-0000-00009F040000}"/>
    <cellStyle name="Total 2 22" xfId="1177" xr:uid="{00000000-0005-0000-0000-0000A0040000}"/>
    <cellStyle name="Total 2 22 2" xfId="1178" xr:uid="{00000000-0005-0000-0000-0000A1040000}"/>
    <cellStyle name="Total 2 23" xfId="1179" xr:uid="{00000000-0005-0000-0000-0000A2040000}"/>
    <cellStyle name="Total 2 23 2" xfId="1180" xr:uid="{00000000-0005-0000-0000-0000A3040000}"/>
    <cellStyle name="Total 2 24" xfId="1181" xr:uid="{00000000-0005-0000-0000-0000A4040000}"/>
    <cellStyle name="Total 2 24 2" xfId="1182" xr:uid="{00000000-0005-0000-0000-0000A5040000}"/>
    <cellStyle name="Total 2 25" xfId="1183" xr:uid="{00000000-0005-0000-0000-0000A6040000}"/>
    <cellStyle name="Total 2 25 2" xfId="1184" xr:uid="{00000000-0005-0000-0000-0000A7040000}"/>
    <cellStyle name="Total 2 26" xfId="1185" xr:uid="{00000000-0005-0000-0000-0000A8040000}"/>
    <cellStyle name="Total 2 26 2" xfId="1186" xr:uid="{00000000-0005-0000-0000-0000A9040000}"/>
    <cellStyle name="Total 2 27" xfId="1187" xr:uid="{00000000-0005-0000-0000-0000AA040000}"/>
    <cellStyle name="Total 2 27 2" xfId="1188" xr:uid="{00000000-0005-0000-0000-0000AB040000}"/>
    <cellStyle name="Total 2 28" xfId="1189" xr:uid="{00000000-0005-0000-0000-0000AC040000}"/>
    <cellStyle name="Total 2 28 2" xfId="1190" xr:uid="{00000000-0005-0000-0000-0000AD040000}"/>
    <cellStyle name="Total 2 29" xfId="1191" xr:uid="{00000000-0005-0000-0000-0000AE040000}"/>
    <cellStyle name="Total 2 29 2" xfId="1192" xr:uid="{00000000-0005-0000-0000-0000AF040000}"/>
    <cellStyle name="Total 2 3" xfId="1193" xr:uid="{00000000-0005-0000-0000-0000B0040000}"/>
    <cellStyle name="Total 2 3 2" xfId="1194" xr:uid="{00000000-0005-0000-0000-0000B1040000}"/>
    <cellStyle name="Total 2 30" xfId="1195" xr:uid="{00000000-0005-0000-0000-0000B2040000}"/>
    <cellStyle name="Total 2 30 2" xfId="1196" xr:uid="{00000000-0005-0000-0000-0000B3040000}"/>
    <cellStyle name="Total 2 31" xfId="1197" xr:uid="{00000000-0005-0000-0000-0000B4040000}"/>
    <cellStyle name="Total 2 31 2" xfId="1198" xr:uid="{00000000-0005-0000-0000-0000B5040000}"/>
    <cellStyle name="Total 2 32" xfId="1199" xr:uid="{00000000-0005-0000-0000-0000B6040000}"/>
    <cellStyle name="Total 2 32 2" xfId="1200" xr:uid="{00000000-0005-0000-0000-0000B7040000}"/>
    <cellStyle name="Total 2 33" xfId="1201" xr:uid="{00000000-0005-0000-0000-0000B8040000}"/>
    <cellStyle name="Total 2 33 2" xfId="1202" xr:uid="{00000000-0005-0000-0000-0000B9040000}"/>
    <cellStyle name="Total 2 34" xfId="1203" xr:uid="{00000000-0005-0000-0000-0000BA040000}"/>
    <cellStyle name="Total 2 34 2" xfId="1204" xr:uid="{00000000-0005-0000-0000-0000BB040000}"/>
    <cellStyle name="Total 2 35" xfId="1205" xr:uid="{00000000-0005-0000-0000-0000BC040000}"/>
    <cellStyle name="Total 2 35 2" xfId="1206" xr:uid="{00000000-0005-0000-0000-0000BD040000}"/>
    <cellStyle name="Total 2 36" xfId="1207" xr:uid="{00000000-0005-0000-0000-0000BE040000}"/>
    <cellStyle name="Total 2 36 2" xfId="1208" xr:uid="{00000000-0005-0000-0000-0000BF040000}"/>
    <cellStyle name="Total 2 37" xfId="1209" xr:uid="{00000000-0005-0000-0000-0000C0040000}"/>
    <cellStyle name="Total 2 37 2" xfId="1210" xr:uid="{00000000-0005-0000-0000-0000C1040000}"/>
    <cellStyle name="Total 2 38" xfId="1211" xr:uid="{00000000-0005-0000-0000-0000C2040000}"/>
    <cellStyle name="Total 2 38 2" xfId="1212" xr:uid="{00000000-0005-0000-0000-0000C3040000}"/>
    <cellStyle name="Total 2 39" xfId="1213" xr:uid="{00000000-0005-0000-0000-0000C4040000}"/>
    <cellStyle name="Total 2 39 2" xfId="1214" xr:uid="{00000000-0005-0000-0000-0000C5040000}"/>
    <cellStyle name="Total 2 4" xfId="1215" xr:uid="{00000000-0005-0000-0000-0000C6040000}"/>
    <cellStyle name="Total 2 4 2" xfId="1216" xr:uid="{00000000-0005-0000-0000-0000C7040000}"/>
    <cellStyle name="Total 2 40" xfId="1217" xr:uid="{00000000-0005-0000-0000-0000C8040000}"/>
    <cellStyle name="Total 2 40 2" xfId="1218" xr:uid="{00000000-0005-0000-0000-0000C9040000}"/>
    <cellStyle name="Total 2 41" xfId="1219" xr:uid="{00000000-0005-0000-0000-0000CA040000}"/>
    <cellStyle name="Total 2 41 2" xfId="1220" xr:uid="{00000000-0005-0000-0000-0000CB040000}"/>
    <cellStyle name="Total 2 42" xfId="1221" xr:uid="{00000000-0005-0000-0000-0000CC040000}"/>
    <cellStyle name="Total 2 42 2" xfId="1222" xr:uid="{00000000-0005-0000-0000-0000CD040000}"/>
    <cellStyle name="Total 2 43" xfId="1223" xr:uid="{00000000-0005-0000-0000-0000CE040000}"/>
    <cellStyle name="Total 2 43 2" xfId="1224" xr:uid="{00000000-0005-0000-0000-0000CF040000}"/>
    <cellStyle name="Total 2 44" xfId="1225" xr:uid="{00000000-0005-0000-0000-0000D0040000}"/>
    <cellStyle name="Total 2 44 2" xfId="1226" xr:uid="{00000000-0005-0000-0000-0000D1040000}"/>
    <cellStyle name="Total 2 45" xfId="1227" xr:uid="{00000000-0005-0000-0000-0000D2040000}"/>
    <cellStyle name="Total 2 45 2" xfId="1228" xr:uid="{00000000-0005-0000-0000-0000D3040000}"/>
    <cellStyle name="Total 2 46" xfId="1229" xr:uid="{00000000-0005-0000-0000-0000D4040000}"/>
    <cellStyle name="Total 2 46 2" xfId="1230" xr:uid="{00000000-0005-0000-0000-0000D5040000}"/>
    <cellStyle name="Total 2 47" xfId="1231" xr:uid="{00000000-0005-0000-0000-0000D6040000}"/>
    <cellStyle name="Total 2 47 2" xfId="1232" xr:uid="{00000000-0005-0000-0000-0000D7040000}"/>
    <cellStyle name="Total 2 48" xfId="1233" xr:uid="{00000000-0005-0000-0000-0000D8040000}"/>
    <cellStyle name="Total 2 48 2" xfId="1234" xr:uid="{00000000-0005-0000-0000-0000D9040000}"/>
    <cellStyle name="Total 2 49" xfId="1235" xr:uid="{00000000-0005-0000-0000-0000DA040000}"/>
    <cellStyle name="Total 2 49 2" xfId="1236" xr:uid="{00000000-0005-0000-0000-0000DB040000}"/>
    <cellStyle name="Total 2 5" xfId="1237" xr:uid="{00000000-0005-0000-0000-0000DC040000}"/>
    <cellStyle name="Total 2 5 2" xfId="1238" xr:uid="{00000000-0005-0000-0000-0000DD040000}"/>
    <cellStyle name="Total 2 50" xfId="1239" xr:uid="{00000000-0005-0000-0000-0000DE040000}"/>
    <cellStyle name="Total 2 50 2" xfId="1240" xr:uid="{00000000-0005-0000-0000-0000DF040000}"/>
    <cellStyle name="Total 2 51" xfId="1241" xr:uid="{00000000-0005-0000-0000-0000E0040000}"/>
    <cellStyle name="Total 2 51 2" xfId="1242" xr:uid="{00000000-0005-0000-0000-0000E1040000}"/>
    <cellStyle name="Total 2 52" xfId="1243" xr:uid="{00000000-0005-0000-0000-0000E2040000}"/>
    <cellStyle name="Total 2 52 2" xfId="1244" xr:uid="{00000000-0005-0000-0000-0000E3040000}"/>
    <cellStyle name="Total 2 53" xfId="1245" xr:uid="{00000000-0005-0000-0000-0000E4040000}"/>
    <cellStyle name="Total 2 53 2" xfId="1246" xr:uid="{00000000-0005-0000-0000-0000E5040000}"/>
    <cellStyle name="Total 2 54" xfId="1247" xr:uid="{00000000-0005-0000-0000-0000E6040000}"/>
    <cellStyle name="Total 2 55" xfId="1248" xr:uid="{00000000-0005-0000-0000-0000E7040000}"/>
    <cellStyle name="Total 2 56" xfId="1249" xr:uid="{00000000-0005-0000-0000-0000E8040000}"/>
    <cellStyle name="Total 2 57" xfId="1250" xr:uid="{00000000-0005-0000-0000-0000E9040000}"/>
    <cellStyle name="Total 2 58" xfId="1251" xr:uid="{00000000-0005-0000-0000-0000EA040000}"/>
    <cellStyle name="Total 2 6" xfId="1252" xr:uid="{00000000-0005-0000-0000-0000EB040000}"/>
    <cellStyle name="Total 2 6 2" xfId="1253" xr:uid="{00000000-0005-0000-0000-0000EC040000}"/>
    <cellStyle name="Total 2 7" xfId="1254" xr:uid="{00000000-0005-0000-0000-0000ED040000}"/>
    <cellStyle name="Total 2 7 2" xfId="1255" xr:uid="{00000000-0005-0000-0000-0000EE040000}"/>
    <cellStyle name="Total 2 8" xfId="1256" xr:uid="{00000000-0005-0000-0000-0000EF040000}"/>
    <cellStyle name="Total 2 8 2" xfId="1257" xr:uid="{00000000-0005-0000-0000-0000F0040000}"/>
    <cellStyle name="Total 2 9" xfId="1258" xr:uid="{00000000-0005-0000-0000-0000F1040000}"/>
    <cellStyle name="Total 2 9 2" xfId="1259" xr:uid="{00000000-0005-0000-0000-0000F2040000}"/>
    <cellStyle name="Warning Text 2" xfId="168" xr:uid="{00000000-0005-0000-0000-0000F3040000}"/>
  </cellStyles>
  <dxfs count="172"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e\Reports%20&amp;%20Surveys\AFR\2022-2023\Colleges%20AFRs\Broward\2022-23%20AFR%20Broward%20College%2009.06.23%201002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O6">
            <v>72535305</v>
          </cell>
        </row>
      </sheetData>
      <sheetData sheetId="11"/>
      <sheetData sheetId="12"/>
      <sheetData sheetId="13">
        <row r="11">
          <cell r="G11">
            <v>36072842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80">
          <cell r="A80" t="str">
            <v>EASTERN FLORIDA STATE COLLEGE</v>
          </cell>
        </row>
      </sheetData>
      <sheetData sheetId="6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A1000"/>
  <sheetViews>
    <sheetView showGridLines="0" tabSelected="1" zoomScaleNormal="100" zoomScaleSheetLayoutView="90" zoomScalePageLayoutView="80" workbookViewId="0">
      <selection activeCell="A25" sqref="A25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4.7109375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26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6.7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7.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f>SUM(EASTERNFL:VALENCIA!B10)</f>
        <v>200440342.34</v>
      </c>
      <c r="C10" s="10"/>
      <c r="D10" s="9">
        <f>SUM(EASTERNFL:VALENCIA!D10)</f>
        <v>57353713.239999995</v>
      </c>
      <c r="E10" s="10"/>
      <c r="F10" s="11">
        <f>SUM(EASTERNFL:VALENCIA!F10)</f>
        <v>257794055.58000001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f>SUM(EASTERNFL:VALENCIA!B14)</f>
        <v>82774004.080000013</v>
      </c>
      <c r="C14" s="17"/>
      <c r="D14" s="16">
        <f>SUM(EASTERNFL:VALENCIA!D14)</f>
        <v>1778.52</v>
      </c>
      <c r="E14" s="17"/>
      <c r="F14" s="16">
        <f>SUM(EASTERNFL:VALENCIA!F14)</f>
        <v>82775782.600000024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f>SUM(EASTERNFL:VALENCIA!B15)</f>
        <v>645527.37</v>
      </c>
      <c r="C15" s="20"/>
      <c r="D15" s="16">
        <f>SUM(EASTERNFL:VALENCIA!D15)</f>
        <v>412.34</v>
      </c>
      <c r="E15" s="17"/>
      <c r="F15" s="16">
        <f>SUM(EASTERNFL:VALENCIA!F15)</f>
        <v>645939.71000000008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f>SUM(EASTERNFL:VALENCIA!B16)</f>
        <v>6708114.6800000006</v>
      </c>
      <c r="C16" s="20"/>
      <c r="D16" s="16">
        <f>SUM(EASTERNFL:VALENCIA!D16)</f>
        <v>0</v>
      </c>
      <c r="E16" s="17"/>
      <c r="F16" s="16">
        <f>SUM(EASTERNFL:VALENCIA!F16)</f>
        <v>6708114.6800000006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f>SUM(B14:B16)</f>
        <v>90127646.130000025</v>
      </c>
      <c r="C17" s="17"/>
      <c r="D17" s="23">
        <f>SUM(D14:D16)</f>
        <v>2190.86</v>
      </c>
      <c r="E17" s="17"/>
      <c r="F17" s="23">
        <f>SUM(F14:F16)</f>
        <v>90129836.990000024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3"/>
      <c r="E18" s="13"/>
      <c r="F18" s="13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f>SUM(EASTERNFL:VALENCIA!B19)</f>
        <v>228291.16999999998</v>
      </c>
      <c r="C19" s="13"/>
      <c r="D19" s="18">
        <f>SUM(EASTERNFL:VALENCIA!D19)</f>
        <v>3023845.84</v>
      </c>
      <c r="E19" s="13"/>
      <c r="F19" s="44">
        <f>SUM(EASTERNFL:VALENCIA!F19)</f>
        <v>3252137.01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52" t="s">
        <v>10</v>
      </c>
      <c r="B21" s="25" t="s">
        <v>11</v>
      </c>
      <c r="C21" s="13"/>
      <c r="D21" s="18">
        <f>SUM(EASTERNFL:VALENCIA!D21)</f>
        <v>2078583.32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f>B17+B19</f>
        <v>90355937.300000027</v>
      </c>
      <c r="C23" s="13"/>
      <c r="D23" s="11">
        <f>D17+D19+D21</f>
        <v>5104620.0199999996</v>
      </c>
      <c r="E23" s="13"/>
      <c r="F23" s="11">
        <f>F17+F19</f>
        <v>93381974.00000003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40">
        <f>SUM(EASTERNFL:VALENCIA!B26)</f>
        <v>8645901.4399999976</v>
      </c>
      <c r="C26" s="26"/>
      <c r="D26" s="40">
        <f>SUM(EASTERNFL:VALENCIA!D26)</f>
        <v>783265.18</v>
      </c>
      <c r="E26" s="13"/>
      <c r="F26" s="16">
        <f>SUM(EASTERNFL:VALENCIA!F26)</f>
        <v>9429166.6199999973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40">
        <f>SUM(EASTERNFL:VALENCIA!B27)</f>
        <v>17535199.780000001</v>
      </c>
      <c r="C27" s="27"/>
      <c r="D27" s="40">
        <f>SUM(EASTERNFL:VALENCIA!D27)</f>
        <v>64404.21</v>
      </c>
      <c r="E27" s="20"/>
      <c r="F27" s="16">
        <f>SUM(EASTERNFL:VALENCIA!F27)</f>
        <v>17599603.990000002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40">
        <f>SUM(EASTERNFL:VALENCIA!B28)</f>
        <v>13241863.93</v>
      </c>
      <c r="C28" s="27"/>
      <c r="D28" s="40">
        <f>SUM(EASTERNFL:VALENCIA!D28)</f>
        <v>925145.24</v>
      </c>
      <c r="E28" s="20"/>
      <c r="F28" s="16">
        <f>SUM(EASTERNFL:VALENCIA!F28)</f>
        <v>14167009.17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40">
        <f>SUM(EASTERNFL:VALENCIA!B29)</f>
        <v>4179062.95</v>
      </c>
      <c r="C29" s="27"/>
      <c r="D29" s="40">
        <f>SUM(EASTERNFL:VALENCIA!D29)</f>
        <v>536259.07999999996</v>
      </c>
      <c r="E29" s="20"/>
      <c r="F29" s="16">
        <f>SUM(EASTERNFL:VALENCIA!F29)</f>
        <v>4715322.0299999993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40">
        <f>SUM(EASTERNFL:VALENCIA!B30)</f>
        <v>10776449.939999999</v>
      </c>
      <c r="C30" s="28"/>
      <c r="D30" s="40">
        <f>SUM(EASTERNFL:VALENCIA!D30)</f>
        <v>0</v>
      </c>
      <c r="E30" s="29"/>
      <c r="F30" s="16">
        <f>SUM(EASTERNFL:VALENCIA!F30)</f>
        <v>10776449.939999999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40">
        <f>SUM(EASTERNFL:VALENCIA!B31)</f>
        <v>5076266.21</v>
      </c>
      <c r="C31" s="28"/>
      <c r="D31" s="40">
        <f>SUM(EASTERNFL:VALENCIA!D31)</f>
        <v>0</v>
      </c>
      <c r="E31" s="29"/>
      <c r="F31" s="16">
        <f>SUM(EASTERNFL:VALENCIA!F31)</f>
        <v>5076266.21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41">
        <f>SUM(EASTERNFL:VALENCIA!B32)</f>
        <v>2524826.5600000005</v>
      </c>
      <c r="C32" s="28"/>
      <c r="D32" s="41">
        <f>SUM(EASTERNFL:VALENCIA!D32)</f>
        <v>1259545.7</v>
      </c>
      <c r="E32" s="29"/>
      <c r="F32" s="43">
        <f>SUM(EASTERNFL:VALENCIA!F32)</f>
        <v>3784372.2600000007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f>SUM(B26:B32)</f>
        <v>61979570.810000002</v>
      </c>
      <c r="C33" s="13"/>
      <c r="D33" s="11">
        <f>SUM(D26:D32)</f>
        <v>3568619.41</v>
      </c>
      <c r="E33" s="13"/>
      <c r="F33" s="11">
        <f>SUM(F26:F32)</f>
        <v>65548190.219999999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40">
        <f>SUM(EASTERNFL:VALENCIA!B35)</f>
        <v>2946310.5</v>
      </c>
      <c r="C35" s="17"/>
      <c r="D35" s="40">
        <f>SUM(EASTERNFL:VALENCIA!D35)</f>
        <v>2809181.5</v>
      </c>
      <c r="E35" s="17"/>
      <c r="F35" s="16">
        <f>SUM(EASTERNFL:VALENCIA!F35)</f>
        <v>5755492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f>+B10+B23-B33-B35</f>
        <v>225870398.33000004</v>
      </c>
      <c r="C37" s="13"/>
      <c r="D37" s="31">
        <f>+D10+D23-D33-D35</f>
        <v>56080532.349999994</v>
      </c>
      <c r="E37" s="13"/>
      <c r="F37" s="31">
        <f>+F10+F23-F33-F35</f>
        <v>279872347.36000001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45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51" t="s">
        <v>102</v>
      </c>
      <c r="B46" s="48"/>
      <c r="C46" s="48"/>
      <c r="D46" s="48"/>
      <c r="E46" s="48"/>
      <c r="F46" s="4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47"/>
      <c r="B47" s="47"/>
      <c r="C47" s="47"/>
      <c r="D47" s="47"/>
      <c r="E47" s="47"/>
      <c r="F47" s="4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47"/>
      <c r="B48" s="47"/>
      <c r="C48" s="47"/>
      <c r="D48" s="47"/>
      <c r="E48" s="47"/>
      <c r="F48" s="4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47"/>
      <c r="B49" s="47"/>
      <c r="C49" s="47"/>
      <c r="D49" s="47"/>
      <c r="E49" s="47"/>
      <c r="F49" s="4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47"/>
      <c r="B50" s="47"/>
      <c r="C50" s="47"/>
      <c r="D50" s="47"/>
      <c r="E50" s="47"/>
      <c r="F50" s="4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1" t="s">
        <v>101</v>
      </c>
      <c r="B52" s="48"/>
      <c r="C52" s="47"/>
      <c r="D52" s="47"/>
      <c r="E52" s="47"/>
      <c r="F52" s="4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51" t="s">
        <v>103</v>
      </c>
      <c r="B53" s="48"/>
      <c r="C53" s="47"/>
      <c r="D53" s="47"/>
      <c r="E53" s="47"/>
      <c r="F53" s="4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6"/>
      <c r="B54" s="46"/>
      <c r="C54" s="46"/>
      <c r="D54" s="46"/>
      <c r="E54" s="46"/>
      <c r="F54" s="4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6"/>
      <c r="B55" s="46"/>
      <c r="C55" s="46"/>
      <c r="D55" s="46"/>
      <c r="E55" s="46"/>
      <c r="F55" s="4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6"/>
      <c r="B56" s="46"/>
      <c r="C56" s="46"/>
      <c r="D56" s="46"/>
      <c r="E56" s="46"/>
      <c r="F56" s="4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formatColumns="0"/>
  <conditionalFormatting sqref="A21">
    <cfRule type="expression" dxfId="171" priority="2">
      <formula>$F21&lt;&gt;0</formula>
    </cfRule>
  </conditionalFormatting>
  <conditionalFormatting sqref="A32">
    <cfRule type="expression" dxfId="170" priority="1">
      <formula>$F32&lt;&gt;0</formula>
    </cfRule>
  </conditionalFormatting>
  <conditionalFormatting sqref="A45">
    <cfRule type="expression" dxfId="169" priority="4">
      <formula>$F$21&lt;&gt;0</formula>
    </cfRule>
  </conditionalFormatting>
  <conditionalFormatting sqref="A51">
    <cfRule type="expression" dxfId="168" priority="5">
      <formula>$F$32&lt;&gt;0</formula>
    </cfRule>
  </conditionalFormatting>
  <conditionalFormatting sqref="A46:F50">
    <cfRule type="expression" dxfId="167" priority="3">
      <formula>$F$21&lt;&gt;0</formula>
    </cfRule>
  </conditionalFormatting>
  <conditionalFormatting sqref="A52:F56">
    <cfRule type="expression" dxfId="166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</sheetPr>
  <dimension ref="A1:AA1000"/>
  <sheetViews>
    <sheetView zoomScaleNormal="100" zoomScaleSheetLayoutView="90" workbookViewId="0"/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32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8.2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0</v>
      </c>
      <c r="C10" s="10"/>
      <c r="D10" s="9">
        <v>0</v>
      </c>
      <c r="E10" s="10"/>
      <c r="F10" s="11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607713.06999999995</v>
      </c>
      <c r="C14" s="17"/>
      <c r="D14" s="18">
        <v>0</v>
      </c>
      <c r="E14" s="17"/>
      <c r="F14" s="16">
        <v>607713.06999999995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20156.419999999998</v>
      </c>
      <c r="C15" s="20"/>
      <c r="D15" s="18">
        <v>0</v>
      </c>
      <c r="E15" s="17"/>
      <c r="F15" s="16">
        <v>20156.419999999998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33350.9</v>
      </c>
      <c r="C16" s="20"/>
      <c r="D16" s="21">
        <v>0</v>
      </c>
      <c r="E16" s="17"/>
      <c r="F16" s="22">
        <v>33350.9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661220.39</v>
      </c>
      <c r="C17" s="17"/>
      <c r="D17" s="16">
        <v>0</v>
      </c>
      <c r="E17" s="17"/>
      <c r="F17" s="16">
        <v>661220.39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661220.39</v>
      </c>
      <c r="C23" s="13"/>
      <c r="D23" s="11">
        <v>0</v>
      </c>
      <c r="E23" s="13"/>
      <c r="F23" s="11">
        <v>661220.39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/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309470.39</v>
      </c>
      <c r="C30" s="28"/>
      <c r="D30" s="18">
        <v>0</v>
      </c>
      <c r="E30" s="29"/>
      <c r="F30" s="24">
        <v>309470.39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309470.39</v>
      </c>
      <c r="C33" s="13"/>
      <c r="D33" s="11">
        <v>0</v>
      </c>
      <c r="E33" s="13"/>
      <c r="F33" s="11">
        <v>309470.39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351750</v>
      </c>
      <c r="C35" s="17"/>
      <c r="D35" s="18">
        <v>0</v>
      </c>
      <c r="E35" s="17"/>
      <c r="F35" s="16">
        <v>351750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0</v>
      </c>
      <c r="C37" s="13"/>
      <c r="D37" s="31">
        <v>0</v>
      </c>
      <c r="E37" s="13"/>
      <c r="F37" s="31">
        <v>0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0jKRXQ3YigItB+6+VwH6fYgjENYL1fnao8Sefpb2JJi+UcqaZb9j46XBqe/NcNKIpn+EHy4tbFlLQiTE68yk/w==" saltValue="c/y9cY5zDycRr32TL1pYjg==" spinCount="100000" sheet="1" formatColumns="0"/>
  <conditionalFormatting sqref="A21">
    <cfRule type="expression" dxfId="118" priority="2">
      <formula>$F21&lt;&gt;0</formula>
    </cfRule>
  </conditionalFormatting>
  <conditionalFormatting sqref="A32">
    <cfRule type="expression" dxfId="117" priority="1">
      <formula>$F32&lt;&gt;0</formula>
    </cfRule>
  </conditionalFormatting>
  <conditionalFormatting sqref="A45">
    <cfRule type="expression" dxfId="116" priority="4">
      <formula>$F$21&lt;&gt;0</formula>
    </cfRule>
  </conditionalFormatting>
  <conditionalFormatting sqref="A51">
    <cfRule type="expression" dxfId="115" priority="5">
      <formula>$F$32&lt;&gt;0</formula>
    </cfRule>
  </conditionalFormatting>
  <conditionalFormatting sqref="A46:F50">
    <cfRule type="expression" dxfId="114" priority="3">
      <formula>$F$21&lt;&gt;0</formula>
    </cfRule>
  </conditionalFormatting>
  <conditionalFormatting sqref="A52:F56">
    <cfRule type="expression" dxfId="113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7558519241921"/>
  </sheetPr>
  <dimension ref="A1:AA1000"/>
  <sheetViews>
    <sheetView zoomScaleNormal="100" zoomScaleSheetLayoutView="90" workbookViewId="0">
      <selection activeCell="F6" sqref="F6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33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3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.2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-1682143.7400000002</v>
      </c>
      <c r="C10" s="10"/>
      <c r="D10" s="9">
        <v>551835.96</v>
      </c>
      <c r="E10" s="10"/>
      <c r="F10" s="11">
        <v>-1130307.7800000003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5081560.6900000004</v>
      </c>
      <c r="C14" s="17"/>
      <c r="D14" s="18">
        <v>0</v>
      </c>
      <c r="E14" s="17"/>
      <c r="F14" s="16">
        <v>5081560.6900000004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0</v>
      </c>
      <c r="C16" s="20"/>
      <c r="D16" s="21">
        <v>0</v>
      </c>
      <c r="E16" s="17"/>
      <c r="F16" s="22">
        <v>0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5081560.6900000004</v>
      </c>
      <c r="C17" s="17"/>
      <c r="D17" s="16">
        <v>0</v>
      </c>
      <c r="E17" s="17"/>
      <c r="F17" s="16">
        <v>5081560.6900000004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5081560.6900000004</v>
      </c>
      <c r="C23" s="13"/>
      <c r="D23" s="11">
        <v>0</v>
      </c>
      <c r="E23" s="13"/>
      <c r="F23" s="11">
        <v>5081560.6900000004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154347.73000000001</v>
      </c>
      <c r="C27" s="27"/>
      <c r="D27" s="18">
        <v>0</v>
      </c>
      <c r="E27" s="20"/>
      <c r="F27" s="16">
        <v>154347.73000000001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642851.62</v>
      </c>
      <c r="C29" s="27"/>
      <c r="D29" s="18">
        <v>0</v>
      </c>
      <c r="E29" s="20"/>
      <c r="F29" s="16">
        <v>642851.62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219418.74</v>
      </c>
      <c r="C30" s="28"/>
      <c r="D30" s="18">
        <v>0</v>
      </c>
      <c r="E30" s="29"/>
      <c r="F30" s="24">
        <v>219418.74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1016618.09</v>
      </c>
      <c r="C33" s="13"/>
      <c r="D33" s="11">
        <v>0</v>
      </c>
      <c r="E33" s="13"/>
      <c r="F33" s="11">
        <v>1016618.09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2382798.8600000003</v>
      </c>
      <c r="C37" s="13"/>
      <c r="D37" s="31">
        <v>551835.96</v>
      </c>
      <c r="E37" s="13"/>
      <c r="F37" s="31">
        <v>2934634.8200000003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xqdsUyz1iJdGQ1b+lZP4UgzPsCj1WzRG1dHm3e7vx2Y63yMPMT8ti7hAZV8ti/RGLzFJ6PHTiOKDiwwH30P42A==" saltValue="W0UhwTULBUF/tvd5ZaWFCg==" spinCount="100000" sheet="1" formatColumns="0"/>
  <conditionalFormatting sqref="A21">
    <cfRule type="expression" dxfId="112" priority="2">
      <formula>$F21&lt;&gt;0</formula>
    </cfRule>
  </conditionalFormatting>
  <conditionalFormatting sqref="A32">
    <cfRule type="expression" dxfId="111" priority="1">
      <formula>$F32&lt;&gt;0</formula>
    </cfRule>
  </conditionalFormatting>
  <conditionalFormatting sqref="A45">
    <cfRule type="expression" dxfId="110" priority="4">
      <formula>$F$21&lt;&gt;0</formula>
    </cfRule>
  </conditionalFormatting>
  <conditionalFormatting sqref="A51">
    <cfRule type="expression" dxfId="109" priority="5">
      <formula>$F$32&lt;&gt;0</formula>
    </cfRule>
  </conditionalFormatting>
  <conditionalFormatting sqref="A46:F50">
    <cfRule type="expression" dxfId="108" priority="3">
      <formula>$F$21&lt;&gt;0</formula>
    </cfRule>
  </conditionalFormatting>
  <conditionalFormatting sqref="A52:F56">
    <cfRule type="expression" dxfId="107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34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.2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1624291.7299999993</v>
      </c>
      <c r="C10" s="10"/>
      <c r="D10" s="9">
        <v>564272.75</v>
      </c>
      <c r="E10" s="10"/>
      <c r="F10" s="11">
        <v>2188564.4799999995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2183454.5</v>
      </c>
      <c r="C14" s="17"/>
      <c r="D14" s="18">
        <v>0</v>
      </c>
      <c r="E14" s="17"/>
      <c r="F14" s="16">
        <v>2183454.5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20656.16</v>
      </c>
      <c r="C15" s="20"/>
      <c r="D15" s="18">
        <v>0</v>
      </c>
      <c r="E15" s="17"/>
      <c r="F15" s="16">
        <v>20656.16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400473.12</v>
      </c>
      <c r="C16" s="20"/>
      <c r="D16" s="21">
        <v>0</v>
      </c>
      <c r="E16" s="17"/>
      <c r="F16" s="22">
        <v>400473.12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2604583.7800000003</v>
      </c>
      <c r="C17" s="17"/>
      <c r="D17" s="16">
        <v>0</v>
      </c>
      <c r="E17" s="17"/>
      <c r="F17" s="16">
        <v>2604583.7800000003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2604583.7800000003</v>
      </c>
      <c r="C23" s="13"/>
      <c r="D23" s="11">
        <v>0</v>
      </c>
      <c r="E23" s="13"/>
      <c r="F23" s="11">
        <v>2604583.7800000003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2763.83</v>
      </c>
      <c r="C29" s="27"/>
      <c r="D29" s="18">
        <v>0</v>
      </c>
      <c r="E29" s="20"/>
      <c r="F29" s="16">
        <v>2763.83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23874.34</v>
      </c>
      <c r="C30" s="28"/>
      <c r="D30" s="18">
        <v>0</v>
      </c>
      <c r="E30" s="29"/>
      <c r="F30" s="24">
        <v>23874.34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1011533.64</v>
      </c>
      <c r="C31" s="28"/>
      <c r="D31" s="18">
        <v>0</v>
      </c>
      <c r="E31" s="29"/>
      <c r="F31" s="24">
        <v>1011533.64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18450</v>
      </c>
      <c r="C32" s="28"/>
      <c r="D32" s="21">
        <v>0</v>
      </c>
      <c r="E32" s="29"/>
      <c r="F32" s="30">
        <v>18450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1056621.81</v>
      </c>
      <c r="C33" s="13"/>
      <c r="D33" s="11">
        <v>0</v>
      </c>
      <c r="E33" s="13"/>
      <c r="F33" s="11">
        <v>1056621.81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3172253.6999999997</v>
      </c>
      <c r="C37" s="13"/>
      <c r="D37" s="31">
        <v>564272.75</v>
      </c>
      <c r="E37" s="13"/>
      <c r="F37" s="31">
        <v>3736526.4499999997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48"/>
      <c r="B52" s="48"/>
      <c r="C52" s="48"/>
      <c r="D52" s="48"/>
      <c r="E52" s="48"/>
      <c r="F52" s="4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53" t="s">
        <v>93</v>
      </c>
      <c r="B53" s="53" t="s">
        <v>94</v>
      </c>
      <c r="C53" s="48"/>
      <c r="D53" s="48"/>
      <c r="E53" s="48"/>
      <c r="F53" s="4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8"/>
      <c r="B54" s="48"/>
      <c r="C54" s="48"/>
      <c r="D54" s="48"/>
      <c r="E54" s="48"/>
      <c r="F54" s="4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8"/>
      <c r="B55" s="48"/>
      <c r="C55" s="48"/>
      <c r="D55" s="48"/>
      <c r="E55" s="48"/>
      <c r="F55" s="4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8"/>
      <c r="B56" s="48"/>
      <c r="C56" s="48"/>
      <c r="D56" s="48"/>
      <c r="E56" s="48"/>
      <c r="F56" s="4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cnTnNpts4ARvWIa1QXIN9vmHRUGgBNN6fns7ga8e85XNaYZzi4oq4ExOj1ESs0HW0nQ1x67Tx/g6BaK1j5SoNg==" saltValue="W1kAXl7ybPZia4QLS3frvA==" spinCount="100000" sheet="1" formatColumns="0"/>
  <conditionalFormatting sqref="A21">
    <cfRule type="expression" dxfId="106" priority="3">
      <formula>$F21&lt;&gt;0</formula>
    </cfRule>
  </conditionalFormatting>
  <conditionalFormatting sqref="A32">
    <cfRule type="expression" dxfId="105" priority="2">
      <formula>$F32&lt;&gt;0</formula>
    </cfRule>
  </conditionalFormatting>
  <conditionalFormatting sqref="A45">
    <cfRule type="expression" dxfId="104" priority="5">
      <formula>$F$21&lt;&gt;0</formula>
    </cfRule>
  </conditionalFormatting>
  <conditionalFormatting sqref="A51">
    <cfRule type="expression" dxfId="103" priority="6">
      <formula>$F$32&lt;&gt;0</formula>
    </cfRule>
  </conditionalFormatting>
  <conditionalFormatting sqref="A46:F50">
    <cfRule type="expression" dxfId="102" priority="4">
      <formula>$F$21&lt;&gt;0</formula>
    </cfRule>
  </conditionalFormatting>
  <conditionalFormatting sqref="A52:F56">
    <cfRule type="expression" dxfId="101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39997558519241921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35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6.7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374087.84999999974</v>
      </c>
      <c r="C10" s="10"/>
      <c r="D10" s="9">
        <v>106045.14</v>
      </c>
      <c r="E10" s="10"/>
      <c r="F10" s="11">
        <v>480132.98999999976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473988.87</v>
      </c>
      <c r="C14" s="17"/>
      <c r="D14" s="18">
        <v>1778.52</v>
      </c>
      <c r="E14" s="17"/>
      <c r="F14" s="16">
        <v>475767.39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30226.29</v>
      </c>
      <c r="C15" s="20"/>
      <c r="D15" s="18">
        <v>412.34</v>
      </c>
      <c r="E15" s="17"/>
      <c r="F15" s="16">
        <v>30638.63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32154.34</v>
      </c>
      <c r="C16" s="20"/>
      <c r="D16" s="21">
        <v>0</v>
      </c>
      <c r="E16" s="17"/>
      <c r="F16" s="22">
        <v>32154.34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536369.5</v>
      </c>
      <c r="C17" s="17"/>
      <c r="D17" s="16">
        <v>2190.86</v>
      </c>
      <c r="E17" s="17"/>
      <c r="F17" s="16">
        <v>538560.36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536369.5</v>
      </c>
      <c r="C23" s="13"/>
      <c r="D23" s="11">
        <v>2190.86</v>
      </c>
      <c r="E23" s="13"/>
      <c r="F23" s="11">
        <v>538560.36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0</v>
      </c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583015.04</v>
      </c>
      <c r="C32" s="28"/>
      <c r="D32" s="21">
        <v>0</v>
      </c>
      <c r="E32" s="29"/>
      <c r="F32" s="30">
        <v>583015.04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583015.04</v>
      </c>
      <c r="C33" s="13"/>
      <c r="D33" s="11">
        <v>0</v>
      </c>
      <c r="E33" s="13"/>
      <c r="F33" s="11">
        <v>583015.04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327442.30999999971</v>
      </c>
      <c r="C37" s="13"/>
      <c r="D37" s="31">
        <v>108236</v>
      </c>
      <c r="E37" s="13"/>
      <c r="F37" s="31">
        <v>435678.30999999971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3" t="s">
        <v>57</v>
      </c>
      <c r="B52" s="48"/>
      <c r="C52" s="48"/>
      <c r="D52" s="48"/>
      <c r="E52" s="48"/>
      <c r="F52" s="4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48"/>
      <c r="B53" s="48"/>
      <c r="C53" s="48"/>
      <c r="D53" s="48"/>
      <c r="E53" s="48"/>
      <c r="F53" s="4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8"/>
      <c r="B54" s="48"/>
      <c r="C54" s="48"/>
      <c r="D54" s="48"/>
      <c r="E54" s="48"/>
      <c r="F54" s="4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8"/>
      <c r="B55" s="48"/>
      <c r="C55" s="48"/>
      <c r="D55" s="48"/>
      <c r="E55" s="48"/>
      <c r="F55" s="4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8"/>
      <c r="B56" s="48"/>
      <c r="C56" s="48"/>
      <c r="D56" s="48"/>
      <c r="E56" s="48"/>
      <c r="F56" s="4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+jlUKombVQOL/90iemOWMxQB5vU7UCMV2/kmmSPa/rCnW9dTlqiPwzsdrUPL0epiAFqD3i2hGVtLZqA3YzM8PQ==" saltValue="GZFIcBcd7KRHmFQxj4WgUQ==" spinCount="100000" sheet="1" formatColumns="0"/>
  <conditionalFormatting sqref="A21">
    <cfRule type="expression" dxfId="100" priority="2">
      <formula>$F21&lt;&gt;0</formula>
    </cfRule>
  </conditionalFormatting>
  <conditionalFormatting sqref="A32">
    <cfRule type="expression" dxfId="99" priority="1">
      <formula>$F32&lt;&gt;0</formula>
    </cfRule>
  </conditionalFormatting>
  <conditionalFormatting sqref="A45">
    <cfRule type="expression" dxfId="98" priority="4">
      <formula>$F$21&lt;&gt;0</formula>
    </cfRule>
  </conditionalFormatting>
  <conditionalFormatting sqref="A51">
    <cfRule type="expression" dxfId="97" priority="5">
      <formula>$F$32&lt;&gt;0</formula>
    </cfRule>
  </conditionalFormatting>
  <conditionalFormatting sqref="A46:F50">
    <cfRule type="expression" dxfId="96" priority="3">
      <formula>$F$21&lt;&gt;0</formula>
    </cfRule>
  </conditionalFormatting>
  <conditionalFormatting sqref="A52:F56">
    <cfRule type="expression" dxfId="95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36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7.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849858.56000000006</v>
      </c>
      <c r="C10" s="10"/>
      <c r="D10" s="9">
        <v>186753.46000000002</v>
      </c>
      <c r="E10" s="10"/>
      <c r="F10" s="11">
        <v>1036612.02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1083899.93</v>
      </c>
      <c r="C14" s="17"/>
      <c r="D14" s="18">
        <v>0</v>
      </c>
      <c r="E14" s="17"/>
      <c r="F14" s="16">
        <v>1083899.93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0</v>
      </c>
      <c r="C16" s="20"/>
      <c r="D16" s="21">
        <v>0</v>
      </c>
      <c r="E16" s="17"/>
      <c r="F16" s="22">
        <v>0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1083899.93</v>
      </c>
      <c r="C17" s="17"/>
      <c r="D17" s="16">
        <v>0</v>
      </c>
      <c r="E17" s="17"/>
      <c r="F17" s="16">
        <v>1083899.93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1083899.93</v>
      </c>
      <c r="C23" s="13"/>
      <c r="D23" s="11">
        <v>0</v>
      </c>
      <c r="E23" s="13"/>
      <c r="F23" s="11">
        <v>1083899.93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772144.38</v>
      </c>
      <c r="C30" s="28"/>
      <c r="D30" s="18">
        <v>0</v>
      </c>
      <c r="E30" s="29"/>
      <c r="F30" s="24">
        <v>772144.38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772144.38</v>
      </c>
      <c r="C33" s="13"/>
      <c r="D33" s="11">
        <v>0</v>
      </c>
      <c r="E33" s="13"/>
      <c r="F33" s="11">
        <v>772144.38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1161614.1099999999</v>
      </c>
      <c r="C37" s="13"/>
      <c r="D37" s="31">
        <v>186753.46000000002</v>
      </c>
      <c r="E37" s="13"/>
      <c r="F37" s="31">
        <v>1348367.5700000003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+1AcQNtq26GDp/4zxuEzDBODGJgETaOch87GtEEVnzyhHA8DlIkY3uNbU8HUeXM+siiAXRBxG9y3jP6wYghUTw==" saltValue="2xzaO3Jf9U2/TWX3YS4wWQ==" spinCount="100000" sheet="1" formatColumns="0"/>
  <conditionalFormatting sqref="A21">
    <cfRule type="expression" dxfId="94" priority="2">
      <formula>$F21&lt;&gt;0</formula>
    </cfRule>
  </conditionalFormatting>
  <conditionalFormatting sqref="A32">
    <cfRule type="expression" dxfId="93" priority="1">
      <formula>$F32&lt;&gt;0</formula>
    </cfRule>
  </conditionalFormatting>
  <conditionalFormatting sqref="A45">
    <cfRule type="expression" dxfId="92" priority="4">
      <formula>$F$21&lt;&gt;0</formula>
    </cfRule>
  </conditionalFormatting>
  <conditionalFormatting sqref="A51">
    <cfRule type="expression" dxfId="91" priority="5">
      <formula>$F$32&lt;&gt;0</formula>
    </cfRule>
  </conditionalFormatting>
  <conditionalFormatting sqref="A46:F50">
    <cfRule type="expression" dxfId="90" priority="3">
      <formula>$F$21&lt;&gt;0</formula>
    </cfRule>
  </conditionalFormatting>
  <conditionalFormatting sqref="A52:F56">
    <cfRule type="expression" dxfId="89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39997558519241921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37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5.2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5714936.21</v>
      </c>
      <c r="C10" s="10"/>
      <c r="D10" s="9">
        <v>556214.56999999995</v>
      </c>
      <c r="E10" s="10"/>
      <c r="F10" s="11">
        <v>6271150.7800000003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1420219.01</v>
      </c>
      <c r="C14" s="17"/>
      <c r="D14" s="18">
        <v>0</v>
      </c>
      <c r="E14" s="17"/>
      <c r="F14" s="16">
        <v>1420219.01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104123.62</v>
      </c>
      <c r="C16" s="20"/>
      <c r="D16" s="21">
        <v>0</v>
      </c>
      <c r="E16" s="17"/>
      <c r="F16" s="22">
        <v>104123.62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1524342.63</v>
      </c>
      <c r="C17" s="17"/>
      <c r="D17" s="16">
        <v>0</v>
      </c>
      <c r="E17" s="17"/>
      <c r="F17" s="16">
        <v>1524342.63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1524342.63</v>
      </c>
      <c r="C23" s="13"/>
      <c r="D23" s="11">
        <v>0</v>
      </c>
      <c r="E23" s="13"/>
      <c r="F23" s="11">
        <v>1524342.63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110473.32</v>
      </c>
      <c r="C26" s="26"/>
      <c r="D26" s="18">
        <v>0</v>
      </c>
      <c r="E26" s="13"/>
      <c r="F26" s="24">
        <v>110473.32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936518.88</v>
      </c>
      <c r="C27" s="27"/>
      <c r="D27" s="18">
        <v>0</v>
      </c>
      <c r="E27" s="20"/>
      <c r="F27" s="16">
        <v>936518.88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250797.67</v>
      </c>
      <c r="C28" s="27"/>
      <c r="D28" s="18">
        <v>0</v>
      </c>
      <c r="E28" s="20"/>
      <c r="F28" s="16">
        <v>250797.67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551639.61</v>
      </c>
      <c r="C29" s="27"/>
      <c r="D29" s="18">
        <v>0</v>
      </c>
      <c r="E29" s="20"/>
      <c r="F29" s="16">
        <v>551639.61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9528.76</v>
      </c>
      <c r="C30" s="28"/>
      <c r="D30" s="18">
        <v>0</v>
      </c>
      <c r="E30" s="29"/>
      <c r="F30" s="24">
        <v>9528.76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156775.57999999999</v>
      </c>
      <c r="C31" s="28"/>
      <c r="D31" s="18">
        <v>0</v>
      </c>
      <c r="E31" s="29"/>
      <c r="F31" s="24">
        <v>156775.57999999999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1905086</v>
      </c>
      <c r="C32" s="28"/>
      <c r="D32" s="21">
        <v>0</v>
      </c>
      <c r="E32" s="29"/>
      <c r="F32" s="30">
        <v>1905086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3920819.8200000003</v>
      </c>
      <c r="C33" s="13"/>
      <c r="D33" s="11">
        <v>0</v>
      </c>
      <c r="E33" s="13"/>
      <c r="F33" s="11">
        <v>3920819.8200000003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3318459.0199999996</v>
      </c>
      <c r="C37" s="13"/>
      <c r="D37" s="31">
        <v>556214.56999999995</v>
      </c>
      <c r="E37" s="13"/>
      <c r="F37" s="31">
        <v>3874673.59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3" t="s">
        <v>89</v>
      </c>
      <c r="B52" s="48"/>
      <c r="C52" s="48"/>
      <c r="D52" s="48"/>
      <c r="E52" s="48"/>
      <c r="F52" s="4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53" t="s">
        <v>90</v>
      </c>
      <c r="B53" s="48"/>
      <c r="C53" s="48"/>
      <c r="D53" s="48"/>
      <c r="E53" s="48"/>
      <c r="F53" s="4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8"/>
      <c r="B54" s="48"/>
      <c r="C54" s="48"/>
      <c r="D54" s="48"/>
      <c r="E54" s="48"/>
      <c r="F54" s="4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8"/>
      <c r="B55" s="48"/>
      <c r="C55" s="48"/>
      <c r="D55" s="48"/>
      <c r="E55" s="48"/>
      <c r="F55" s="4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8"/>
      <c r="B56" s="48"/>
      <c r="C56" s="48"/>
      <c r="D56" s="48"/>
      <c r="E56" s="48"/>
      <c r="F56" s="4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zwokz5t91tLCWBQzBqI5u7elMWb9oDmMlqc4jymF1PBpqBqVxq0uv1drGHBw+/S9Vx/8SoNog7u9jbPaQUHxdg==" saltValue="xkBSwr4MBHcjMmqDIG/gVA==" spinCount="100000" sheet="1" formatColumns="0"/>
  <conditionalFormatting sqref="A21">
    <cfRule type="expression" dxfId="88" priority="2">
      <formula>$F21&lt;&gt;0</formula>
    </cfRule>
  </conditionalFormatting>
  <conditionalFormatting sqref="A32">
    <cfRule type="expression" dxfId="87" priority="1">
      <formula>$F32&lt;&gt;0</formula>
    </cfRule>
  </conditionalFormatting>
  <conditionalFormatting sqref="A45">
    <cfRule type="expression" dxfId="86" priority="4">
      <formula>$F$21&lt;&gt;0</formula>
    </cfRule>
  </conditionalFormatting>
  <conditionalFormatting sqref="A51">
    <cfRule type="expression" dxfId="85" priority="5">
      <formula>$F$32&lt;&gt;0</formula>
    </cfRule>
  </conditionalFormatting>
  <conditionalFormatting sqref="A46:F50">
    <cfRule type="expression" dxfId="84" priority="3">
      <formula>$F$21&lt;&gt;0</formula>
    </cfRule>
  </conditionalFormatting>
  <conditionalFormatting sqref="A52:F56">
    <cfRule type="expression" dxfId="83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39997558519241921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38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2.2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6.7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75225055.61999999</v>
      </c>
      <c r="C10" s="10"/>
      <c r="D10" s="9">
        <v>26712053.68</v>
      </c>
      <c r="E10" s="10"/>
      <c r="F10" s="11">
        <v>101937109.29999998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17600368.529999997</v>
      </c>
      <c r="C14" s="17"/>
      <c r="D14" s="18">
        <v>0</v>
      </c>
      <c r="E14" s="17"/>
      <c r="F14" s="16">
        <v>17600368.529999997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89289.47</v>
      </c>
      <c r="C15" s="20"/>
      <c r="D15" s="18">
        <v>0</v>
      </c>
      <c r="E15" s="17"/>
      <c r="F15" s="16">
        <v>89289.47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1330805.21</v>
      </c>
      <c r="C16" s="20"/>
      <c r="D16" s="21">
        <v>0</v>
      </c>
      <c r="E16" s="17"/>
      <c r="F16" s="22">
        <v>1330805.21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19020463.209999997</v>
      </c>
      <c r="C17" s="17"/>
      <c r="D17" s="16">
        <v>0</v>
      </c>
      <c r="E17" s="17"/>
      <c r="F17" s="16">
        <v>19020463.209999997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71807.08</v>
      </c>
      <c r="E19" s="13"/>
      <c r="F19" s="24">
        <v>71807.08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100221.53</v>
      </c>
      <c r="E21" s="13"/>
      <c r="F21" s="24">
        <v>100221.53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19020463.209999997</v>
      </c>
      <c r="C23" s="13"/>
      <c r="D23" s="11">
        <v>172028.61</v>
      </c>
      <c r="E23" s="13"/>
      <c r="F23" s="11">
        <v>19192491.819999997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7446330.0299999993</v>
      </c>
      <c r="C26" s="26"/>
      <c r="D26" s="18">
        <v>0</v>
      </c>
      <c r="E26" s="13"/>
      <c r="F26" s="24">
        <v>7446330.0299999993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7650609.8899999997</v>
      </c>
      <c r="C27" s="27"/>
      <c r="D27" s="18">
        <v>0</v>
      </c>
      <c r="E27" s="20"/>
      <c r="F27" s="16">
        <v>7650609.8899999997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4370</v>
      </c>
      <c r="C30" s="28"/>
      <c r="D30" s="18">
        <v>0</v>
      </c>
      <c r="E30" s="29"/>
      <c r="F30" s="24">
        <v>4370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1294187.42</v>
      </c>
      <c r="C32" s="28"/>
      <c r="D32" s="21">
        <v>0</v>
      </c>
      <c r="E32" s="29"/>
      <c r="F32" s="30">
        <v>1294187.42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16395497.339999998</v>
      </c>
      <c r="C33" s="13"/>
      <c r="D33" s="11">
        <v>0</v>
      </c>
      <c r="E33" s="13"/>
      <c r="F33" s="11">
        <v>16395497.339999998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77850021.48999998</v>
      </c>
      <c r="C37" s="13"/>
      <c r="D37" s="31">
        <v>26884082.289999999</v>
      </c>
      <c r="E37" s="13"/>
      <c r="F37" s="31">
        <v>104734103.77999997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54" t="s">
        <v>87</v>
      </c>
      <c r="B46" s="54"/>
      <c r="C46" s="54"/>
      <c r="D46" s="54"/>
      <c r="E46" s="54"/>
      <c r="F46" s="5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54"/>
      <c r="B47" s="54"/>
      <c r="C47" s="54"/>
      <c r="D47" s="54"/>
      <c r="E47" s="54"/>
      <c r="F47" s="5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 t="s">
        <v>88</v>
      </c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1OUnCnIDJfSK+a4TaPkrUj0cMJF/Mt+z1ZfVa8b0gvU+FL4WRJGQnXjH4f6C2y+FQ13guVX0zNi40KOdqJFSRQ==" saltValue="vckjTVMW95rlrrvak3YT3g==" spinCount="100000" sheet="1" formatColumns="0"/>
  <conditionalFormatting sqref="A21">
    <cfRule type="expression" dxfId="82" priority="2">
      <formula>$F21&lt;&gt;0</formula>
    </cfRule>
  </conditionalFormatting>
  <conditionalFormatting sqref="A32">
    <cfRule type="expression" dxfId="81" priority="1">
      <formula>$F32&lt;&gt;0</formula>
    </cfRule>
  </conditionalFormatting>
  <conditionalFormatting sqref="A45">
    <cfRule type="expression" dxfId="80" priority="4">
      <formula>$F$21&lt;&gt;0</formula>
    </cfRule>
  </conditionalFormatting>
  <conditionalFormatting sqref="A51">
    <cfRule type="expression" dxfId="79" priority="5">
      <formula>$F$32&lt;&gt;0</formula>
    </cfRule>
  </conditionalFormatting>
  <conditionalFormatting sqref="A46:F50">
    <cfRule type="expression" dxfId="78" priority="3">
      <formula>$F$21&lt;&gt;0</formula>
    </cfRule>
  </conditionalFormatting>
  <conditionalFormatting sqref="A52:F56">
    <cfRule type="expression" dxfId="77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56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.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398375.04000000004</v>
      </c>
      <c r="C10" s="10"/>
      <c r="D10" s="9">
        <v>134249.82</v>
      </c>
      <c r="E10" s="10"/>
      <c r="F10" s="11">
        <v>532624.8600000001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163499.07</v>
      </c>
      <c r="C14" s="17"/>
      <c r="D14" s="18">
        <v>0</v>
      </c>
      <c r="E14" s="17"/>
      <c r="F14" s="16">
        <v>163499.07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5151.03</v>
      </c>
      <c r="C15" s="20"/>
      <c r="D15" s="18">
        <v>0</v>
      </c>
      <c r="E15" s="17"/>
      <c r="F15" s="16">
        <v>5151.03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6649.59</v>
      </c>
      <c r="C16" s="20"/>
      <c r="D16" s="21">
        <v>0</v>
      </c>
      <c r="E16" s="17"/>
      <c r="F16" s="22">
        <v>6649.59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175299.69</v>
      </c>
      <c r="C17" s="17"/>
      <c r="D17" s="16">
        <v>0</v>
      </c>
      <c r="E17" s="17"/>
      <c r="F17" s="16">
        <v>175299.69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175299.69</v>
      </c>
      <c r="C23" s="13"/>
      <c r="D23" s="11">
        <v>0</v>
      </c>
      <c r="E23" s="13"/>
      <c r="F23" s="11">
        <v>175299.69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6495</v>
      </c>
      <c r="C29" s="27"/>
      <c r="D29" s="18">
        <v>0</v>
      </c>
      <c r="E29" s="20"/>
      <c r="F29" s="16">
        <v>6495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118948.27</v>
      </c>
      <c r="C30" s="28"/>
      <c r="D30" s="18">
        <v>0</v>
      </c>
      <c r="E30" s="29"/>
      <c r="F30" s="24">
        <v>118948.27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125443.27</v>
      </c>
      <c r="C33" s="13"/>
      <c r="D33" s="11">
        <v>0</v>
      </c>
      <c r="E33" s="13"/>
      <c r="F33" s="11">
        <v>125443.27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448231.45999999996</v>
      </c>
      <c r="C37" s="13"/>
      <c r="D37" s="31">
        <v>134249.82</v>
      </c>
      <c r="E37" s="13"/>
      <c r="F37" s="31">
        <v>582481.28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K+jql+KDqk+CTl3NbleryVTNvyCoEbvPtrnsSLrjTEwIPngp4yJwWJEVAKk5Dd+Btz5d/Xrl5Es5/3B8oal/Og==" saltValue="eP8BrV2JEYCR5875X9VQVA==" spinCount="100000" sheet="1" formatColumns="0"/>
  <conditionalFormatting sqref="A21">
    <cfRule type="expression" dxfId="76" priority="2">
      <formula>$F21&lt;&gt;0</formula>
    </cfRule>
  </conditionalFormatting>
  <conditionalFormatting sqref="A32">
    <cfRule type="expression" dxfId="75" priority="1">
      <formula>$F32&lt;&gt;0</formula>
    </cfRule>
  </conditionalFormatting>
  <conditionalFormatting sqref="A45">
    <cfRule type="expression" dxfId="74" priority="4">
      <formula>$F$21&lt;&gt;0</formula>
    </cfRule>
  </conditionalFormatting>
  <conditionalFormatting sqref="A51">
    <cfRule type="expression" dxfId="73" priority="5">
      <formula>$F$32&lt;&gt;0</formula>
    </cfRule>
  </conditionalFormatting>
  <conditionalFormatting sqref="A46:F50">
    <cfRule type="expression" dxfId="72" priority="3">
      <formula>$F$21&lt;&gt;0</formula>
    </cfRule>
  </conditionalFormatting>
  <conditionalFormatting sqref="A52:F56">
    <cfRule type="expression" dxfId="71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39997558519241921"/>
  </sheetPr>
  <dimension ref="A1:AA1000"/>
  <sheetViews>
    <sheetView zoomScaleNormal="100" zoomScaleSheetLayoutView="90" workbookViewId="0">
      <selection activeCell="B6" sqref="B6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39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91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-558038.15999999968</v>
      </c>
      <c r="C10" s="10"/>
      <c r="D10" s="9">
        <v>0</v>
      </c>
      <c r="E10" s="10"/>
      <c r="F10" s="11">
        <v>-558038.15999999968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896282.7</v>
      </c>
      <c r="C14" s="17"/>
      <c r="D14" s="18">
        <v>0</v>
      </c>
      <c r="E14" s="17"/>
      <c r="F14" s="16">
        <v>896282.7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29377.38</v>
      </c>
      <c r="C15" s="20"/>
      <c r="D15" s="18">
        <v>0</v>
      </c>
      <c r="E15" s="17"/>
      <c r="F15" s="16">
        <v>29377.38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134214.79</v>
      </c>
      <c r="C16" s="20"/>
      <c r="D16" s="21"/>
      <c r="E16" s="17"/>
      <c r="F16" s="22">
        <v>134214.79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1059874.8699999999</v>
      </c>
      <c r="C17" s="17"/>
      <c r="D17" s="16">
        <v>0</v>
      </c>
      <c r="E17" s="17"/>
      <c r="F17" s="16">
        <v>1059874.8699999999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5522.12</v>
      </c>
      <c r="C19" s="13"/>
      <c r="D19" s="18">
        <v>181437.75</v>
      </c>
      <c r="E19" s="13"/>
      <c r="F19" s="24">
        <v>186959.87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1065396.99</v>
      </c>
      <c r="C23" s="13"/>
      <c r="D23" s="11">
        <v>181437.75</v>
      </c>
      <c r="E23" s="13"/>
      <c r="F23" s="11">
        <v>1246834.7399999998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1186733.0900000001</v>
      </c>
      <c r="C28" s="27"/>
      <c r="D28" s="18">
        <v>0</v>
      </c>
      <c r="E28" s="20"/>
      <c r="F28" s="16">
        <v>1186733.0900000001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19895.21</v>
      </c>
      <c r="C29" s="27"/>
      <c r="D29" s="18">
        <v>0</v>
      </c>
      <c r="E29" s="20"/>
      <c r="F29" s="16">
        <v>19895.21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1066995.22</v>
      </c>
      <c r="C30" s="28"/>
      <c r="D30" s="18">
        <v>0</v>
      </c>
      <c r="E30" s="29"/>
      <c r="F30" s="24">
        <v>1066995.22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75050.69</v>
      </c>
      <c r="C32" s="28"/>
      <c r="D32" s="21">
        <v>0</v>
      </c>
      <c r="E32" s="29"/>
      <c r="F32" s="30">
        <v>75050.69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2348674.21</v>
      </c>
      <c r="C33" s="13"/>
      <c r="D33" s="11">
        <v>0</v>
      </c>
      <c r="E33" s="13"/>
      <c r="F33" s="11">
        <v>2348674.21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-1841315.3799999997</v>
      </c>
      <c r="C37" s="13"/>
      <c r="D37" s="31">
        <v>181437.75</v>
      </c>
      <c r="E37" s="13"/>
      <c r="F37" s="31">
        <v>-1659877.63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3" t="s">
        <v>62</v>
      </c>
      <c r="B52" s="48"/>
      <c r="C52" s="48"/>
      <c r="D52" s="48"/>
      <c r="E52" s="48"/>
      <c r="F52" s="4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48"/>
      <c r="B53" s="48"/>
      <c r="C53" s="48"/>
      <c r="D53" s="48"/>
      <c r="E53" s="48"/>
      <c r="F53" s="4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8"/>
      <c r="B54" s="48"/>
      <c r="C54" s="48"/>
      <c r="D54" s="48"/>
      <c r="E54" s="48"/>
      <c r="F54" s="4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8"/>
      <c r="B55" s="48"/>
      <c r="C55" s="48"/>
      <c r="D55" s="48"/>
      <c r="E55" s="48"/>
      <c r="F55" s="4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8"/>
      <c r="B56" s="48"/>
      <c r="C56" s="48"/>
      <c r="D56" s="48"/>
      <c r="E56" s="48"/>
      <c r="F56" s="4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1VBofAvtyRXlMXaEIle6fqPpzMgXMUGlmEBmTn+RD+9zd17fpePKJuU2sSEGp6gA+wRoVvv6D8zuydgF8YDkQg==" saltValue="z/8g6+DNrTifZJzd8SDMgw==" spinCount="100000" sheet="1" formatColumns="0"/>
  <conditionalFormatting sqref="A21">
    <cfRule type="expression" dxfId="70" priority="2">
      <formula>$F21&lt;&gt;0</formula>
    </cfRule>
  </conditionalFormatting>
  <conditionalFormatting sqref="A32">
    <cfRule type="expression" dxfId="69" priority="1">
      <formula>$F32&lt;&gt;0</formula>
    </cfRule>
  </conditionalFormatting>
  <conditionalFormatting sqref="A45">
    <cfRule type="expression" dxfId="68" priority="4">
      <formula>$F$21&lt;&gt;0</formula>
    </cfRule>
  </conditionalFormatting>
  <conditionalFormatting sqref="A51">
    <cfRule type="expression" dxfId="67" priority="5">
      <formula>$F$32&lt;&gt;0</formula>
    </cfRule>
  </conditionalFormatting>
  <conditionalFormatting sqref="A46:F50">
    <cfRule type="expression" dxfId="66" priority="3">
      <formula>$F$21&lt;&gt;0</formula>
    </cfRule>
  </conditionalFormatting>
  <conditionalFormatting sqref="A52:F56">
    <cfRule type="expression" dxfId="65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39997558519241921"/>
    <pageSetUpPr fitToPage="1"/>
  </sheetPr>
  <dimension ref="A1:AA1000"/>
  <sheetViews>
    <sheetView zoomScaleNormal="100" zoomScaleSheetLayoutView="90" workbookViewId="0">
      <selection activeCell="F6" sqref="F6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40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5.2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17541007.360000003</v>
      </c>
      <c r="C10" s="10"/>
      <c r="D10" s="9">
        <v>5647338.5099999998</v>
      </c>
      <c r="E10" s="10"/>
      <c r="F10" s="11">
        <v>23188345.870000005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4717365.4800000004</v>
      </c>
      <c r="C14" s="17"/>
      <c r="D14" s="18">
        <v>0</v>
      </c>
      <c r="E14" s="17"/>
      <c r="F14" s="16">
        <v>4717365.4800000004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77303.72</v>
      </c>
      <c r="C15" s="20"/>
      <c r="D15" s="18">
        <v>0</v>
      </c>
      <c r="E15" s="17"/>
      <c r="F15" s="16">
        <v>77303.72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328570.7</v>
      </c>
      <c r="C16" s="20"/>
      <c r="D16" s="21">
        <v>0</v>
      </c>
      <c r="E16" s="17"/>
      <c r="F16" s="22">
        <v>328570.7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5123239.9000000004</v>
      </c>
      <c r="C17" s="17"/>
      <c r="D17" s="16">
        <v>0</v>
      </c>
      <c r="E17" s="17"/>
      <c r="F17" s="16">
        <v>5123239.9000000004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619893.07999999996</v>
      </c>
      <c r="E19" s="13"/>
      <c r="F19" s="24">
        <v>619893.07999999996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38495.17</v>
      </c>
      <c r="E21" s="13"/>
      <c r="F21" s="24">
        <v>38495.17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5123239.9000000004</v>
      </c>
      <c r="C23" s="13"/>
      <c r="D23" s="11">
        <v>658388.25</v>
      </c>
      <c r="E23" s="13"/>
      <c r="F23" s="11">
        <v>5781628.1500000004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5486686.0099999998</v>
      </c>
      <c r="C27" s="27"/>
      <c r="D27" s="18">
        <v>0</v>
      </c>
      <c r="E27" s="20"/>
      <c r="F27" s="16">
        <v>5486686.0099999998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15260.48</v>
      </c>
      <c r="C29" s="27"/>
      <c r="D29" s="18">
        <v>0</v>
      </c>
      <c r="E29" s="20"/>
      <c r="F29" s="16">
        <v>15260.48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2281136.6800000002</v>
      </c>
      <c r="C30" s="28"/>
      <c r="D30" s="18">
        <v>0</v>
      </c>
      <c r="E30" s="29"/>
      <c r="F30" s="24">
        <v>2281136.6800000002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99267.53</v>
      </c>
      <c r="C31" s="28"/>
      <c r="D31" s="18">
        <v>0</v>
      </c>
      <c r="E31" s="29"/>
      <c r="F31" s="24">
        <v>99267.53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7882350.7000000002</v>
      </c>
      <c r="C33" s="13"/>
      <c r="D33" s="11">
        <v>0</v>
      </c>
      <c r="E33" s="13"/>
      <c r="F33" s="11">
        <v>7882350.7000000002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1215310.5</v>
      </c>
      <c r="C35" s="17"/>
      <c r="D35" s="18">
        <v>0</v>
      </c>
      <c r="E35" s="17"/>
      <c r="F35" s="16">
        <v>1215310.5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13566586.060000006</v>
      </c>
      <c r="C37" s="13"/>
      <c r="D37" s="31">
        <v>6305726.7599999998</v>
      </c>
      <c r="E37" s="13"/>
      <c r="F37" s="31">
        <v>19872312.820000004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 t="s">
        <v>85</v>
      </c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W1/YVAs+ecc9zI5tE9sU0SYWcT1fwY3fRtbK4DSMeJIf9YoeAFfEiIASUAqT9KFZPUlexU6KZYhJQOPLK50XDw==" saltValue="pXsCdvQshwLGaDcwY45zLw==" spinCount="100000" sheet="1" formatColumns="0"/>
  <conditionalFormatting sqref="A21">
    <cfRule type="expression" dxfId="64" priority="2">
      <formula>$F21&lt;&gt;0</formula>
    </cfRule>
  </conditionalFormatting>
  <conditionalFormatting sqref="A32">
    <cfRule type="expression" dxfId="63" priority="1">
      <formula>$F32&lt;&gt;0</formula>
    </cfRule>
  </conditionalFormatting>
  <conditionalFormatting sqref="A45">
    <cfRule type="expression" dxfId="62" priority="4">
      <formula>$F$21&lt;&gt;0</formula>
    </cfRule>
  </conditionalFormatting>
  <conditionalFormatting sqref="A51">
    <cfRule type="expression" dxfId="61" priority="5">
      <formula>$F$32&lt;&gt;0</formula>
    </cfRule>
  </conditionalFormatting>
  <conditionalFormatting sqref="A46:F50">
    <cfRule type="expression" dxfId="60" priority="3">
      <formula>$F$21&lt;&gt;0</formula>
    </cfRule>
  </conditionalFormatting>
  <conditionalFormatting sqref="A52:F56">
    <cfRule type="expression" dxfId="59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AA1000"/>
  <sheetViews>
    <sheetView zoomScaleNormal="100" zoomScaleSheetLayoutView="90" workbookViewId="0">
      <selection activeCell="A25" sqref="A25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48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8.2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6328864.4199999999</v>
      </c>
      <c r="C10" s="10"/>
      <c r="D10" s="9">
        <v>1019657.71</v>
      </c>
      <c r="E10" s="10"/>
      <c r="F10" s="11">
        <v>7348522.1299999999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2257699.12</v>
      </c>
      <c r="C14" s="17"/>
      <c r="D14" s="18">
        <v>0</v>
      </c>
      <c r="E14" s="17"/>
      <c r="F14" s="16">
        <v>2257699.12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33297.629999999997</v>
      </c>
      <c r="C15" s="20"/>
      <c r="D15" s="18">
        <v>0</v>
      </c>
      <c r="E15" s="17"/>
      <c r="F15" s="16">
        <v>33297.629999999997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514890.52</v>
      </c>
      <c r="C16" s="20"/>
      <c r="D16" s="21">
        <v>0</v>
      </c>
      <c r="E16" s="17"/>
      <c r="F16" s="22">
        <v>514890.52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2805887.27</v>
      </c>
      <c r="C17" s="17"/>
      <c r="D17" s="16">
        <v>0</v>
      </c>
      <c r="E17" s="17"/>
      <c r="F17" s="16">
        <v>2805887.27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2805887.27</v>
      </c>
      <c r="C23" s="13"/>
      <c r="D23" s="11">
        <v>0</v>
      </c>
      <c r="E23" s="13"/>
      <c r="F23" s="11">
        <v>2805887.27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524406.34</v>
      </c>
      <c r="C27" s="27"/>
      <c r="D27" s="18">
        <v>0</v>
      </c>
      <c r="E27" s="20"/>
      <c r="F27" s="16">
        <v>524406.34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748438</v>
      </c>
      <c r="C28" s="27"/>
      <c r="D28" s="18">
        <v>0</v>
      </c>
      <c r="E28" s="20"/>
      <c r="F28" s="16">
        <v>748438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3622.3</v>
      </c>
      <c r="C29" s="27"/>
      <c r="D29" s="18">
        <v>0</v>
      </c>
      <c r="E29" s="20"/>
      <c r="F29" s="16">
        <v>3622.3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0</v>
      </c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1276466.6399999999</v>
      </c>
      <c r="C33" s="13"/>
      <c r="D33" s="11">
        <v>0</v>
      </c>
      <c r="E33" s="13"/>
      <c r="F33" s="11">
        <v>1276466.6399999999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7858285.0499999998</v>
      </c>
      <c r="C37" s="13"/>
      <c r="D37" s="31">
        <v>1019657.71</v>
      </c>
      <c r="E37" s="13"/>
      <c r="F37" s="31">
        <v>8877942.7599999998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W88QORZQ2bxDnfWhYgPC2ijpQKOAc4faAFao2zbk6JXVXSMm/dAdT/jOWO1RLkCOgE0cUsk9OBR1m0TcB8j9Pw==" saltValue="OhES/A/J4u/s5bQbE34NLg==" spinCount="100000" sheet="1" formatColumns="0"/>
  <conditionalFormatting sqref="A21">
    <cfRule type="expression" dxfId="165" priority="2">
      <formula>$F21&lt;&gt;0</formula>
    </cfRule>
  </conditionalFormatting>
  <conditionalFormatting sqref="A32">
    <cfRule type="expression" dxfId="164" priority="1">
      <formula>$F32&lt;&gt;0</formula>
    </cfRule>
  </conditionalFormatting>
  <conditionalFormatting sqref="A45">
    <cfRule type="expression" dxfId="163" priority="4">
      <formula>$F$21&lt;&gt;0</formula>
    </cfRule>
  </conditionalFormatting>
  <conditionalFormatting sqref="A51">
    <cfRule type="expression" dxfId="162" priority="5">
      <formula>$F$32&lt;&gt;0</formula>
    </cfRule>
  </conditionalFormatting>
  <conditionalFormatting sqref="A46:F50">
    <cfRule type="expression" dxfId="161" priority="3">
      <formula>$F$21&lt;&gt;0</formula>
    </cfRule>
  </conditionalFormatting>
  <conditionalFormatting sqref="A52:F56">
    <cfRule type="expression" dxfId="160" priority="6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39997558519241921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41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92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2.2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.2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7226648.9000000004</v>
      </c>
      <c r="C10" s="10"/>
      <c r="D10" s="9">
        <v>2424197.69</v>
      </c>
      <c r="E10" s="10"/>
      <c r="F10" s="11">
        <v>9650846.5899999999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1916680.85</v>
      </c>
      <c r="C14" s="17"/>
      <c r="D14" s="18">
        <v>0</v>
      </c>
      <c r="E14" s="17"/>
      <c r="F14" s="16">
        <v>1916680.85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31409.390000000003</v>
      </c>
      <c r="C15" s="20"/>
      <c r="D15" s="18">
        <v>0</v>
      </c>
      <c r="E15" s="17"/>
      <c r="F15" s="16">
        <v>31409.390000000003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144722.94</v>
      </c>
      <c r="C16" s="20"/>
      <c r="D16" s="21">
        <v>0</v>
      </c>
      <c r="E16" s="17"/>
      <c r="F16" s="22">
        <v>144722.94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2092813.18</v>
      </c>
      <c r="C17" s="17"/>
      <c r="D17" s="16">
        <v>0</v>
      </c>
      <c r="E17" s="17"/>
      <c r="F17" s="16">
        <v>2092813.18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418487.74</v>
      </c>
      <c r="E19" s="13"/>
      <c r="F19" s="24">
        <v>418487.74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2092813.18</v>
      </c>
      <c r="C23" s="13"/>
      <c r="D23" s="11">
        <v>418487.74</v>
      </c>
      <c r="E23" s="13"/>
      <c r="F23" s="11">
        <v>2511300.92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3042011.47</v>
      </c>
      <c r="C28" s="27"/>
      <c r="D28" s="18">
        <v>0</v>
      </c>
      <c r="E28" s="20"/>
      <c r="F28" s="16">
        <v>3042011.47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5676.85</v>
      </c>
      <c r="C29" s="27"/>
      <c r="D29" s="18">
        <v>0</v>
      </c>
      <c r="E29" s="20"/>
      <c r="F29" s="16">
        <v>5676.85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224553.45</v>
      </c>
      <c r="C30" s="28"/>
      <c r="D30" s="18">
        <v>0</v>
      </c>
      <c r="E30" s="29"/>
      <c r="F30" s="24">
        <v>224553.45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3272241.7700000005</v>
      </c>
      <c r="C33" s="13"/>
      <c r="D33" s="11">
        <v>0</v>
      </c>
      <c r="E33" s="13"/>
      <c r="F33" s="11">
        <v>3272241.7700000005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6047220.3099999996</v>
      </c>
      <c r="C37" s="13"/>
      <c r="D37" s="31">
        <v>2842685.4299999997</v>
      </c>
      <c r="E37" s="13"/>
      <c r="F37" s="31">
        <v>8889905.7399999984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oQwRURGCAreAWs8187E2P0Je3e+HsXRWqLHQdJRUH0Qy4qqD/zBchRF+VszPiA0UZZDl2Y1abioz6tAyIT1CIw==" saltValue="8XnOHfm19dka5UmuQsQdLQ==" spinCount="100000" sheet="1" formatColumns="0"/>
  <conditionalFormatting sqref="A21">
    <cfRule type="expression" dxfId="58" priority="2">
      <formula>$F21&lt;&gt;0</formula>
    </cfRule>
  </conditionalFormatting>
  <conditionalFormatting sqref="A32">
    <cfRule type="expression" dxfId="57" priority="1">
      <formula>$F32&lt;&gt;0</formula>
    </cfRule>
  </conditionalFormatting>
  <conditionalFormatting sqref="A45">
    <cfRule type="expression" dxfId="56" priority="4">
      <formula>$F$21&lt;&gt;0</formula>
    </cfRule>
  </conditionalFormatting>
  <conditionalFormatting sqref="A51">
    <cfRule type="expression" dxfId="55" priority="5">
      <formula>$F$32&lt;&gt;0</formula>
    </cfRule>
  </conditionalFormatting>
  <conditionalFormatting sqref="A46:F50">
    <cfRule type="expression" dxfId="54" priority="3">
      <formula>$F$21&lt;&gt;0</formula>
    </cfRule>
  </conditionalFormatting>
  <conditionalFormatting sqref="A52:F56">
    <cfRule type="expression" dxfId="53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39997558519241921"/>
  </sheetPr>
  <dimension ref="A1:AA1000"/>
  <sheetViews>
    <sheetView zoomScaleNormal="100" zoomScaleSheetLayoutView="90" workbookViewId="0">
      <selection activeCell="D23" activeCellId="1" sqref="D10 D23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42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1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.2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6572359.1399999987</v>
      </c>
      <c r="C10" s="10"/>
      <c r="D10" s="9">
        <v>400227.89999999997</v>
      </c>
      <c r="E10" s="10"/>
      <c r="F10" s="11">
        <v>6972587.0399999991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1633489.2</v>
      </c>
      <c r="C14" s="17"/>
      <c r="D14" s="18">
        <v>0</v>
      </c>
      <c r="E14" s="17"/>
      <c r="F14" s="16">
        <v>1633489.2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38381.4</v>
      </c>
      <c r="C15" s="20"/>
      <c r="D15" s="18">
        <v>0</v>
      </c>
      <c r="E15" s="17"/>
      <c r="F15" s="16">
        <v>38381.4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124084.26</v>
      </c>
      <c r="C16" s="20"/>
      <c r="D16" s="21">
        <v>0</v>
      </c>
      <c r="E16" s="17"/>
      <c r="F16" s="22">
        <v>124084.26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1795954.8599999999</v>
      </c>
      <c r="C17" s="17"/>
      <c r="D17" s="16">
        <v>0</v>
      </c>
      <c r="E17" s="17"/>
      <c r="F17" s="16">
        <v>1795954.8599999999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915071.45</v>
      </c>
      <c r="E21" s="13"/>
      <c r="F21" s="24">
        <v>915071.45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1795954.8599999999</v>
      </c>
      <c r="C23" s="13"/>
      <c r="D23" s="11">
        <v>915071.45</v>
      </c>
      <c r="E23" s="13"/>
      <c r="F23" s="11">
        <v>2711026.3099999996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-1246.47</v>
      </c>
      <c r="C26" s="26"/>
      <c r="D26" s="18">
        <v>0</v>
      </c>
      <c r="E26" s="13"/>
      <c r="F26" s="24">
        <v>-1246.47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67985</v>
      </c>
      <c r="C27" s="27"/>
      <c r="D27" s="18">
        <v>0</v>
      </c>
      <c r="E27" s="20"/>
      <c r="F27" s="16">
        <v>67985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280799.89</v>
      </c>
      <c r="C29" s="27"/>
      <c r="D29" s="18">
        <v>0</v>
      </c>
      <c r="E29" s="20"/>
      <c r="F29" s="16">
        <v>280799.89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489288.43</v>
      </c>
      <c r="C30" s="28"/>
      <c r="D30" s="18">
        <v>0</v>
      </c>
      <c r="E30" s="29"/>
      <c r="F30" s="24">
        <v>489288.43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44099.33</v>
      </c>
      <c r="C31" s="28"/>
      <c r="D31" s="18">
        <v>0</v>
      </c>
      <c r="E31" s="29"/>
      <c r="F31" s="24">
        <v>44099.33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-3359465.1</v>
      </c>
      <c r="C32" s="28"/>
      <c r="D32" s="21">
        <v>0</v>
      </c>
      <c r="E32" s="29"/>
      <c r="F32" s="30">
        <v>-3359465.1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-2478538.92</v>
      </c>
      <c r="C33" s="13"/>
      <c r="D33" s="11">
        <v>0</v>
      </c>
      <c r="E33" s="13"/>
      <c r="F33" s="11">
        <v>-2478538.92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10846852.919999998</v>
      </c>
      <c r="C37" s="13"/>
      <c r="D37" s="31">
        <v>1315299.3499999999</v>
      </c>
      <c r="E37" s="13"/>
      <c r="F37" s="31">
        <v>12162152.269999998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 t="s">
        <v>82</v>
      </c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 t="s">
        <v>83</v>
      </c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 t="s">
        <v>84</v>
      </c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sLqj8LD3DIrWbizWg4v3w5nMrA/eLchvtNe2zUALvbwwS0ytlIkbMRFvHGog0ODAVY2jhSwZpUKWIIpbmS1BiA==" saltValue="DPyVT4bL6oyImSIFpu4Tfw==" spinCount="100000" sheet="1" formatColumns="0"/>
  <conditionalFormatting sqref="A21">
    <cfRule type="expression" dxfId="52" priority="2">
      <formula>$F21&lt;&gt;0</formula>
    </cfRule>
  </conditionalFormatting>
  <conditionalFormatting sqref="A32">
    <cfRule type="expression" dxfId="51" priority="1">
      <formula>$F32&lt;&gt;0</formula>
    </cfRule>
  </conditionalFormatting>
  <conditionalFormatting sqref="A45">
    <cfRule type="expression" dxfId="50" priority="4">
      <formula>$F$21&lt;&gt;0</formula>
    </cfRule>
  </conditionalFormatting>
  <conditionalFormatting sqref="A51">
    <cfRule type="expression" dxfId="49" priority="5">
      <formula>$F$32&lt;&gt;0</formula>
    </cfRule>
  </conditionalFormatting>
  <conditionalFormatting sqref="A46:F50">
    <cfRule type="expression" dxfId="48" priority="3">
      <formula>$F$21&lt;&gt;0</formula>
    </cfRule>
  </conditionalFormatting>
  <conditionalFormatting sqref="A52:F56">
    <cfRule type="expression" dxfId="47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39997558519241921"/>
  </sheetPr>
  <dimension ref="A1:AA1000"/>
  <sheetViews>
    <sheetView zoomScaleNormal="100" zoomScaleSheetLayoutView="90" workbookViewId="0">
      <selection activeCell="B37" sqref="B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58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1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.7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7339047.0800000001</v>
      </c>
      <c r="C10" s="10"/>
      <c r="D10" s="9">
        <v>0</v>
      </c>
      <c r="E10" s="10"/>
      <c r="F10" s="11">
        <v>7339047.0800000001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1629057.04</v>
      </c>
      <c r="C14" s="17"/>
      <c r="D14" s="18">
        <v>0</v>
      </c>
      <c r="E14" s="17"/>
      <c r="F14" s="16">
        <v>1629057.04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23613.22</v>
      </c>
      <c r="C15" s="20"/>
      <c r="D15" s="18">
        <v>0</v>
      </c>
      <c r="E15" s="17"/>
      <c r="F15" s="16">
        <v>23613.22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248076.4</v>
      </c>
      <c r="C16" s="20"/>
      <c r="D16" s="21">
        <v>0</v>
      </c>
      <c r="E16" s="17"/>
      <c r="F16" s="22">
        <v>248076.4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1900746.66</v>
      </c>
      <c r="C17" s="17"/>
      <c r="D17" s="16">
        <v>0</v>
      </c>
      <c r="E17" s="17"/>
      <c r="F17" s="16">
        <v>1900746.66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1900746.66</v>
      </c>
      <c r="C23" s="13"/>
      <c r="D23" s="11">
        <v>0</v>
      </c>
      <c r="E23" s="13"/>
      <c r="F23" s="11">
        <v>1900746.66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0</v>
      </c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0</v>
      </c>
      <c r="C33" s="13"/>
      <c r="D33" s="11">
        <v>0</v>
      </c>
      <c r="E33" s="13"/>
      <c r="F33" s="11">
        <v>0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9239793.7400000002</v>
      </c>
      <c r="C37" s="13"/>
      <c r="D37" s="31">
        <v>0</v>
      </c>
      <c r="E37" s="13"/>
      <c r="F37" s="31">
        <v>9239793.7400000002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N1M2YocvsSAZtm6FDuGj8kMi54e+o50l3ZONamh1mypcaWABnQpGb7HcwUWwG0dSLYyOYuYz18VnUiVPUdxh+A==" saltValue="MzaVuiMGf9P4oCasZOvGDw==" spinCount="100000" sheet="1" formatColumns="0"/>
  <conditionalFormatting sqref="A21">
    <cfRule type="expression" dxfId="46" priority="2">
      <formula>$F21&lt;&gt;0</formula>
    </cfRule>
  </conditionalFormatting>
  <conditionalFormatting sqref="A32">
    <cfRule type="expression" dxfId="45" priority="1">
      <formula>$F32&lt;&gt;0</formula>
    </cfRule>
  </conditionalFormatting>
  <conditionalFormatting sqref="A45">
    <cfRule type="expression" dxfId="44" priority="4">
      <formula>$F$21&lt;&gt;0</formula>
    </cfRule>
  </conditionalFormatting>
  <conditionalFormatting sqref="A51">
    <cfRule type="expression" dxfId="43" priority="5">
      <formula>$F$32&lt;&gt;0</formula>
    </cfRule>
  </conditionalFormatting>
  <conditionalFormatting sqref="A46:F50">
    <cfRule type="expression" dxfId="42" priority="3">
      <formula>$F$21&lt;&gt;0</formula>
    </cfRule>
  </conditionalFormatting>
  <conditionalFormatting sqref="A52:F56">
    <cfRule type="expression" dxfId="41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39997558519241921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43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8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4121625.9899999993</v>
      </c>
      <c r="C10" s="10"/>
      <c r="D10" s="9">
        <v>541157.08000000007</v>
      </c>
      <c r="E10" s="10"/>
      <c r="F10" s="11">
        <v>4662783.0699999994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1037727.95</v>
      </c>
      <c r="C14" s="17"/>
      <c r="D14" s="18">
        <v>0</v>
      </c>
      <c r="E14" s="17"/>
      <c r="F14" s="16">
        <v>1037727.95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75523.600000000006</v>
      </c>
      <c r="C16" s="20"/>
      <c r="D16" s="21">
        <v>0</v>
      </c>
      <c r="E16" s="17"/>
      <c r="F16" s="22">
        <v>75523.600000000006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1113251.55</v>
      </c>
      <c r="C17" s="17"/>
      <c r="D17" s="16">
        <v>0</v>
      </c>
      <c r="E17" s="17"/>
      <c r="F17" s="16">
        <v>1113251.55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1113251.55</v>
      </c>
      <c r="C23" s="13"/>
      <c r="D23" s="11">
        <v>0</v>
      </c>
      <c r="E23" s="13"/>
      <c r="F23" s="11">
        <v>1113251.55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4898</v>
      </c>
      <c r="E27" s="20"/>
      <c r="F27" s="16">
        <v>4898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109246.09</v>
      </c>
      <c r="C29" s="27"/>
      <c r="D29" s="18">
        <v>536259.07999999996</v>
      </c>
      <c r="E29" s="20"/>
      <c r="F29" s="16">
        <v>645505.16999999993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0</v>
      </c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109246.09</v>
      </c>
      <c r="C33" s="13"/>
      <c r="D33" s="11">
        <v>541157.07999999996</v>
      </c>
      <c r="E33" s="13"/>
      <c r="F33" s="11">
        <v>650403.16999999993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5125631.4499999993</v>
      </c>
      <c r="C37" s="13"/>
      <c r="D37" s="31">
        <v>1.1641532182693481E-10</v>
      </c>
      <c r="E37" s="13"/>
      <c r="F37" s="31">
        <v>5125631.4499999993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hgQlY1fNp88M5rKdtCQsPuAcJf55oIdf5TyULvb4Zuxkr++4tqvHVA6J6Znf6S1NYBXT0d7+GdqRo/xkaW5hCw==" saltValue="nEloCLAC0Z+EmqG8LpAueQ==" spinCount="100000" sheet="1" formatColumns="0"/>
  <conditionalFormatting sqref="A21">
    <cfRule type="expression" dxfId="40" priority="2">
      <formula>$F21&lt;&gt;0</formula>
    </cfRule>
  </conditionalFormatting>
  <conditionalFormatting sqref="A32">
    <cfRule type="expression" dxfId="39" priority="1">
      <formula>$F32&lt;&gt;0</formula>
    </cfRule>
  </conditionalFormatting>
  <conditionalFormatting sqref="A45">
    <cfRule type="expression" dxfId="38" priority="4">
      <formula>$F$21&lt;&gt;0</formula>
    </cfRule>
  </conditionalFormatting>
  <conditionalFormatting sqref="A51">
    <cfRule type="expression" dxfId="37" priority="5">
      <formula>$F$32&lt;&gt;0</formula>
    </cfRule>
  </conditionalFormatting>
  <conditionalFormatting sqref="A46:F50">
    <cfRule type="expression" dxfId="36" priority="3">
      <formula>$F$21&lt;&gt;0</formula>
    </cfRule>
  </conditionalFormatting>
  <conditionalFormatting sqref="A52:F56">
    <cfRule type="expression" dxfId="35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39997558519241921"/>
    <pageSetUpPr fitToPage="1"/>
  </sheetPr>
  <dimension ref="A1:AA1000"/>
  <sheetViews>
    <sheetView zoomScaleNormal="100" zoomScaleSheetLayoutView="90" workbookViewId="0">
      <selection activeCell="D23" activeCellId="1" sqref="D10 D23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44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75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7.7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.2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307895.33999999985</v>
      </c>
      <c r="C10" s="10"/>
      <c r="D10" s="9">
        <v>2237238.3900000006</v>
      </c>
      <c r="E10" s="10"/>
      <c r="F10" s="11">
        <v>2545133.7300000004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5165196.4800000004</v>
      </c>
      <c r="C14" s="17"/>
      <c r="D14" s="18">
        <v>0</v>
      </c>
      <c r="E14" s="17"/>
      <c r="F14" s="16">
        <v>5165196.4800000004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19743.88</v>
      </c>
      <c r="C15" s="20"/>
      <c r="D15" s="18">
        <v>0</v>
      </c>
      <c r="E15" s="17"/>
      <c r="F15" s="16">
        <v>19743.88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854529.5</v>
      </c>
      <c r="C16" s="20"/>
      <c r="D16" s="21">
        <v>0</v>
      </c>
      <c r="E16" s="17"/>
      <c r="F16" s="22">
        <v>854529.5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6039469.8600000003</v>
      </c>
      <c r="C17" s="17"/>
      <c r="D17" s="16">
        <v>0</v>
      </c>
      <c r="E17" s="17"/>
      <c r="F17" s="16">
        <v>6039469.8600000003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317999.18</v>
      </c>
      <c r="E19" s="13"/>
      <c r="F19" s="24">
        <v>317999.18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-533.96</v>
      </c>
      <c r="E21" s="13"/>
      <c r="F21" s="24">
        <v>-533.96</v>
      </c>
      <c r="G21" s="19" t="s">
        <v>78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6039469.8600000003</v>
      </c>
      <c r="C23" s="13"/>
      <c r="D23" s="11">
        <v>317465.21999999997</v>
      </c>
      <c r="E23" s="13"/>
      <c r="F23" s="11">
        <v>6356935.0800000001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96096.2</v>
      </c>
      <c r="C26" s="26"/>
      <c r="D26" s="18">
        <v>0</v>
      </c>
      <c r="E26" s="13"/>
      <c r="F26" s="24">
        <v>96096.2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14885.23</v>
      </c>
      <c r="C27" s="27"/>
      <c r="D27" s="18">
        <v>0</v>
      </c>
      <c r="E27" s="20"/>
      <c r="F27" s="16">
        <v>14885.23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1077244.99</v>
      </c>
      <c r="C28" s="27"/>
      <c r="D28" s="18">
        <v>0</v>
      </c>
      <c r="E28" s="20"/>
      <c r="F28" s="16">
        <v>1077244.99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215272.12</v>
      </c>
      <c r="C29" s="27"/>
      <c r="D29" s="18">
        <v>0</v>
      </c>
      <c r="E29" s="20"/>
      <c r="F29" s="16">
        <v>215272.12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579856.85</v>
      </c>
      <c r="C30" s="28"/>
      <c r="D30" s="18">
        <v>0</v>
      </c>
      <c r="E30" s="29"/>
      <c r="F30" s="24">
        <v>579856.85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2428106.42</v>
      </c>
      <c r="C31" s="28"/>
      <c r="D31" s="18">
        <v>0</v>
      </c>
      <c r="E31" s="29"/>
      <c r="F31" s="24">
        <v>2428106.42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4666.25</v>
      </c>
      <c r="C32" s="28"/>
      <c r="D32" s="21">
        <v>0</v>
      </c>
      <c r="E32" s="29"/>
      <c r="F32" s="30">
        <v>4666.25</v>
      </c>
      <c r="G32" s="19" t="s">
        <v>79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4416128.0600000005</v>
      </c>
      <c r="C33" s="13"/>
      <c r="D33" s="11">
        <v>0</v>
      </c>
      <c r="E33" s="13"/>
      <c r="F33" s="11">
        <v>4416128.0600000005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1922200</v>
      </c>
      <c r="E35" s="17"/>
      <c r="F35" s="16">
        <v>1922200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1931237.1399999997</v>
      </c>
      <c r="C37" s="13"/>
      <c r="D37" s="31">
        <v>632503.61000000034</v>
      </c>
      <c r="E37" s="13"/>
      <c r="F37" s="31">
        <v>2563740.75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 t="s">
        <v>80</v>
      </c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 t="s">
        <v>81</v>
      </c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7AF9inTL6knHnL1YtTvxIdof0oIL69LNYQLOzE1v4nRqHn+5/Gd5SJJw2nqdwd+M/L/c3oDSyaYbNh+UQaEPGg==" saltValue="cs5DRm9ukpaqPVVc97y4iw==" spinCount="100000" sheet="1" formatColumns="0"/>
  <conditionalFormatting sqref="A21">
    <cfRule type="expression" dxfId="34" priority="2">
      <formula>$F21&lt;&gt;0</formula>
    </cfRule>
  </conditionalFormatting>
  <conditionalFormatting sqref="A32">
    <cfRule type="expression" dxfId="33" priority="1">
      <formula>$F32&lt;&gt;0</formula>
    </cfRule>
  </conditionalFormatting>
  <conditionalFormatting sqref="A45">
    <cfRule type="expression" dxfId="32" priority="4">
      <formula>$F$21&lt;&gt;0</formula>
    </cfRule>
  </conditionalFormatting>
  <conditionalFormatting sqref="A51">
    <cfRule type="expression" dxfId="31" priority="5">
      <formula>$F$32&lt;&gt;0</formula>
    </cfRule>
  </conditionalFormatting>
  <conditionalFormatting sqref="A46:F50">
    <cfRule type="expression" dxfId="30" priority="3">
      <formula>$F$21&lt;&gt;0</formula>
    </cfRule>
  </conditionalFormatting>
  <conditionalFormatting sqref="A52:F56">
    <cfRule type="expression" dxfId="29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0.39997558519241921"/>
    <pageSetUpPr fitToPage="1"/>
  </sheetPr>
  <dimension ref="A1:AA1000"/>
  <sheetViews>
    <sheetView zoomScaleNormal="100" zoomScaleSheetLayoutView="90" workbookViewId="0">
      <selection activeCell="B37" sqref="B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45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0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.7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9166965.3699999992</v>
      </c>
      <c r="C10" s="10"/>
      <c r="D10" s="9">
        <v>0</v>
      </c>
      <c r="E10" s="10"/>
      <c r="F10" s="11">
        <v>9166965.3699999992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2639475.56</v>
      </c>
      <c r="C14" s="17"/>
      <c r="D14" s="18">
        <v>0</v>
      </c>
      <c r="E14" s="17"/>
      <c r="F14" s="16">
        <v>2639475.56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134102.74</v>
      </c>
      <c r="C16" s="20"/>
      <c r="D16" s="21">
        <v>0</v>
      </c>
      <c r="E16" s="17"/>
      <c r="F16" s="22">
        <v>134102.74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2773578.3</v>
      </c>
      <c r="C17" s="17"/>
      <c r="D17" s="16">
        <v>0</v>
      </c>
      <c r="E17" s="17"/>
      <c r="F17" s="16">
        <v>2773578.3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19039</v>
      </c>
      <c r="C19" s="13"/>
      <c r="D19" s="18">
        <v>0</v>
      </c>
      <c r="E19" s="13"/>
      <c r="F19" s="24">
        <v>19039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2792617.3</v>
      </c>
      <c r="C23" s="13"/>
      <c r="D23" s="11">
        <v>0</v>
      </c>
      <c r="E23" s="13"/>
      <c r="F23" s="11">
        <v>2792617.3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555915.25</v>
      </c>
      <c r="C27" s="27"/>
      <c r="D27" s="18">
        <v>0</v>
      </c>
      <c r="E27" s="20"/>
      <c r="F27" s="16">
        <v>555915.25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308110.69999999995</v>
      </c>
      <c r="C28" s="27"/>
      <c r="D28" s="18">
        <v>0</v>
      </c>
      <c r="E28" s="20"/>
      <c r="F28" s="16">
        <v>308110.69999999995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252714.84</v>
      </c>
      <c r="C29" s="27"/>
      <c r="D29" s="18">
        <v>0</v>
      </c>
      <c r="E29" s="20"/>
      <c r="F29" s="16">
        <v>252714.84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0</v>
      </c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1116740.79</v>
      </c>
      <c r="C33" s="13"/>
      <c r="D33" s="11">
        <v>0</v>
      </c>
      <c r="E33" s="13"/>
      <c r="F33" s="11">
        <v>1116740.79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1027250</v>
      </c>
      <c r="C35" s="17"/>
      <c r="D35" s="18">
        <v>0</v>
      </c>
      <c r="E35" s="17"/>
      <c r="F35" s="16">
        <v>1027250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9815591.879999999</v>
      </c>
      <c r="C37" s="13"/>
      <c r="D37" s="31">
        <v>0</v>
      </c>
      <c r="E37" s="13"/>
      <c r="F37" s="31">
        <v>9815591.879999999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k2Bosbys2Tgv+tnpkVRHsgG8lZTiVx6bcbS5em9oMRKLd62yKoT7zL6mMSZvEfpZb5EZiWp3CDXseuKIXvpL5g==" saltValue="NjGp4SgWMtLAvVXCje/2qw==" spinCount="100000" sheet="1" formatColumns="0"/>
  <conditionalFormatting sqref="A21">
    <cfRule type="expression" dxfId="28" priority="2">
      <formula>$F21&lt;&gt;0</formula>
    </cfRule>
  </conditionalFormatting>
  <conditionalFormatting sqref="A32">
    <cfRule type="expression" dxfId="27" priority="1">
      <formula>$F32&lt;&gt;0</formula>
    </cfRule>
  </conditionalFormatting>
  <conditionalFormatting sqref="A45">
    <cfRule type="expression" dxfId="26" priority="4">
      <formula>$F$21&lt;&gt;0</formula>
    </cfRule>
  </conditionalFormatting>
  <conditionalFormatting sqref="A51">
    <cfRule type="expression" dxfId="25" priority="5">
      <formula>$F$32&lt;&gt;0</formula>
    </cfRule>
  </conditionalFormatting>
  <conditionalFormatting sqref="A46:F50">
    <cfRule type="expression" dxfId="24" priority="3">
      <formula>$F$21&lt;&gt;0</formula>
    </cfRule>
  </conditionalFormatting>
  <conditionalFormatting sqref="A52:F56">
    <cfRule type="expression" dxfId="23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0.39997558519241921"/>
    <pageSetUpPr fitToPage="1"/>
  </sheetPr>
  <dimension ref="A1:AA1000"/>
  <sheetViews>
    <sheetView zoomScaleNormal="100" zoomScaleSheetLayoutView="90" workbookViewId="0">
      <selection activeCell="D23" activeCellId="1" sqref="D10 D23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46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9.2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1811397.8200000003</v>
      </c>
      <c r="C10" s="10"/>
      <c r="D10" s="9">
        <v>5766044.3499999996</v>
      </c>
      <c r="E10" s="10"/>
      <c r="F10" s="11">
        <v>7577442.1699999999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2453604</v>
      </c>
      <c r="C14" s="17"/>
      <c r="D14" s="18">
        <v>0</v>
      </c>
      <c r="E14" s="17"/>
      <c r="F14" s="16">
        <v>2453604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25788</v>
      </c>
      <c r="C15" s="20"/>
      <c r="D15" s="18">
        <v>0</v>
      </c>
      <c r="E15" s="17"/>
      <c r="F15" s="16">
        <v>25788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297872</v>
      </c>
      <c r="C16" s="20"/>
      <c r="D16" s="21">
        <v>0</v>
      </c>
      <c r="E16" s="17"/>
      <c r="F16" s="22">
        <v>297872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2777264</v>
      </c>
      <c r="C17" s="17"/>
      <c r="D17" s="16">
        <v>0</v>
      </c>
      <c r="E17" s="17"/>
      <c r="F17" s="16">
        <v>2777264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258878.49</v>
      </c>
      <c r="E19" s="13"/>
      <c r="F19" s="24">
        <v>258878.49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/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2777264</v>
      </c>
      <c r="C23" s="13"/>
      <c r="D23" s="11">
        <v>258878.49</v>
      </c>
      <c r="E23" s="13"/>
      <c r="F23" s="11">
        <v>3036142.49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/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1369600.4800000007</v>
      </c>
      <c r="C28" s="27"/>
      <c r="D28" s="18">
        <v>0</v>
      </c>
      <c r="E28" s="20"/>
      <c r="F28" s="16">
        <v>1369600.4800000007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105068.33</v>
      </c>
      <c r="C29" s="27"/>
      <c r="D29" s="18">
        <v>0</v>
      </c>
      <c r="E29" s="20"/>
      <c r="F29" s="16">
        <v>105068.33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1130618.5599999991</v>
      </c>
      <c r="C30" s="28"/>
      <c r="D30" s="18">
        <v>0</v>
      </c>
      <c r="E30" s="29"/>
      <c r="F30" s="24">
        <v>1130618.5599999991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1102845.6799999997</v>
      </c>
      <c r="C31" s="28"/>
      <c r="D31" s="18">
        <v>0</v>
      </c>
      <c r="E31" s="29"/>
      <c r="F31" s="24">
        <v>1102845.6799999997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/>
      <c r="C32" s="28"/>
      <c r="D32" s="21">
        <v>722835.78999999992</v>
      </c>
      <c r="E32" s="29"/>
      <c r="F32" s="30">
        <v>722835.78999999992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3708133.05</v>
      </c>
      <c r="C33" s="13"/>
      <c r="D33" s="11">
        <v>722835.78999999992</v>
      </c>
      <c r="E33" s="13"/>
      <c r="F33" s="11">
        <v>4430968.84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352000</v>
      </c>
      <c r="C35" s="17"/>
      <c r="D35" s="18">
        <v>0</v>
      </c>
      <c r="E35" s="17"/>
      <c r="F35" s="16">
        <v>352000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528528.77000000048</v>
      </c>
      <c r="C37" s="13"/>
      <c r="D37" s="31">
        <v>5302087.05</v>
      </c>
      <c r="E37" s="13"/>
      <c r="F37" s="31">
        <v>5830615.8200000003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3" t="s">
        <v>68</v>
      </c>
      <c r="B52" s="42"/>
      <c r="C52" s="42"/>
      <c r="D52" s="42"/>
      <c r="E52" s="42"/>
      <c r="F52" s="4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53" t="s">
        <v>69</v>
      </c>
      <c r="B53" s="42"/>
      <c r="C53" s="42"/>
      <c r="D53" s="42"/>
      <c r="E53" s="42"/>
      <c r="F53" s="4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53" t="s">
        <v>70</v>
      </c>
      <c r="B54" s="42"/>
      <c r="C54" s="42"/>
      <c r="D54" s="42"/>
      <c r="E54" s="42"/>
      <c r="F54" s="4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53" t="s">
        <v>71</v>
      </c>
      <c r="B55" s="42"/>
      <c r="C55" s="42"/>
      <c r="D55" s="42"/>
      <c r="E55" s="42"/>
      <c r="F55" s="4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53" t="s">
        <v>72</v>
      </c>
      <c r="B56" s="42"/>
      <c r="C56" s="42"/>
      <c r="D56" s="42"/>
      <c r="E56" s="42"/>
      <c r="F56" s="4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NUEeM+qkdbc2uchWtUxYeuu8zixlXAa8L4SAwz5L+KHJbR2+UBi8wEQkHQHtuArJFzaw9mn7q+bX7qY0QSmKPw==" saltValue="jJmv+pEtrEsDzefet6hQxA==" spinCount="100000" sheet="1" formatColumns="0"/>
  <conditionalFormatting sqref="A21">
    <cfRule type="expression" dxfId="22" priority="2">
      <formula>$F21&lt;&gt;0</formula>
    </cfRule>
  </conditionalFormatting>
  <conditionalFormatting sqref="A32">
    <cfRule type="expression" dxfId="21" priority="1">
      <formula>$F32&lt;&gt;0</formula>
    </cfRule>
  </conditionalFormatting>
  <conditionalFormatting sqref="A45">
    <cfRule type="expression" dxfId="20" priority="4">
      <formula>$F$21&lt;&gt;0</formula>
    </cfRule>
  </conditionalFormatting>
  <conditionalFormatting sqref="A51">
    <cfRule type="expression" dxfId="19" priority="5">
      <formula>$F$32&lt;&gt;0</formula>
    </cfRule>
  </conditionalFormatting>
  <conditionalFormatting sqref="A46:F50">
    <cfRule type="expression" dxfId="18" priority="3">
      <formula>$F$21&lt;&gt;0</formula>
    </cfRule>
  </conditionalFormatting>
  <conditionalFormatting sqref="A52:F56">
    <cfRule type="expression" dxfId="17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 tint="0.39997558519241921"/>
    <pageSetUpPr fitToPage="1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47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1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770874.94999999972</v>
      </c>
      <c r="C10" s="10"/>
      <c r="D10" s="9">
        <v>14986.67</v>
      </c>
      <c r="E10" s="10"/>
      <c r="F10" s="11">
        <v>785861.61999999976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303749.28999999998</v>
      </c>
      <c r="C14" s="17"/>
      <c r="D14" s="18">
        <v>0</v>
      </c>
      <c r="E14" s="17"/>
      <c r="F14" s="16">
        <v>303749.28999999998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27334.34</v>
      </c>
      <c r="C15" s="20"/>
      <c r="D15" s="18">
        <v>0</v>
      </c>
      <c r="E15" s="17"/>
      <c r="F15" s="16">
        <v>27334.34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27330.54</v>
      </c>
      <c r="C16" s="20"/>
      <c r="D16" s="21">
        <v>0</v>
      </c>
      <c r="E16" s="17"/>
      <c r="F16" s="22">
        <v>27330.54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358414.17</v>
      </c>
      <c r="C17" s="17"/>
      <c r="D17" s="16">
        <v>0</v>
      </c>
      <c r="E17" s="17"/>
      <c r="F17" s="16">
        <v>358414.17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21956.74</v>
      </c>
      <c r="E19" s="13"/>
      <c r="F19" s="24">
        <v>21956.74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358414.17</v>
      </c>
      <c r="C23" s="13"/>
      <c r="D23" s="11">
        <v>21956.74</v>
      </c>
      <c r="E23" s="13"/>
      <c r="F23" s="11">
        <v>380370.91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33990.6</v>
      </c>
      <c r="C27" s="27"/>
      <c r="D27" s="18">
        <v>0</v>
      </c>
      <c r="E27" s="20"/>
      <c r="F27" s="16">
        <v>33990.6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0</v>
      </c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209658.66</v>
      </c>
      <c r="C31" s="28"/>
      <c r="D31" s="18">
        <v>0</v>
      </c>
      <c r="E31" s="29"/>
      <c r="F31" s="24">
        <v>209658.66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243649.26</v>
      </c>
      <c r="C33" s="13"/>
      <c r="D33" s="11">
        <v>0</v>
      </c>
      <c r="E33" s="13"/>
      <c r="F33" s="11">
        <v>243649.26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885639.85999999964</v>
      </c>
      <c r="C37" s="13"/>
      <c r="D37" s="31">
        <v>36943.410000000003</v>
      </c>
      <c r="E37" s="13"/>
      <c r="F37" s="31">
        <v>922583.26999999979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zg3Rc7tWxoJ+s0U0haKOnCLGDE1FkRbVgPTOFNHWQ17QGicO95VwBmCzccZRYzxlvxOgEGI/oEKwsbYq1nzGug==" saltValue="Sjyxh/ClClpaBWwihAS+Rw==" spinCount="100000" sheet="1" formatColumns="0"/>
  <conditionalFormatting sqref="A21">
    <cfRule type="expression" dxfId="16" priority="2">
      <formula>$F21&lt;&gt;0</formula>
    </cfRule>
  </conditionalFormatting>
  <conditionalFormatting sqref="A32">
    <cfRule type="expression" dxfId="15" priority="1">
      <formula>$F32&lt;&gt;0</formula>
    </cfRule>
  </conditionalFormatting>
  <conditionalFormatting sqref="A45">
    <cfRule type="expression" dxfId="14" priority="4">
      <formula>$F$21&lt;&gt;0</formula>
    </cfRule>
  </conditionalFormatting>
  <conditionalFormatting sqref="A51">
    <cfRule type="expression" dxfId="13" priority="5">
      <formula>$F$32&lt;&gt;0</formula>
    </cfRule>
  </conditionalFormatting>
  <conditionalFormatting sqref="A46:F50">
    <cfRule type="expression" dxfId="12" priority="3">
      <formula>$F$21&lt;&gt;0</formula>
    </cfRule>
  </conditionalFormatting>
  <conditionalFormatting sqref="A52:F56">
    <cfRule type="expression" dxfId="11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0.39997558519241921"/>
    <pageSetUpPr fitToPage="1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74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1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6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785205.95000000112</v>
      </c>
      <c r="C10" s="10"/>
      <c r="D10" s="9">
        <v>1514235.5799999998</v>
      </c>
      <c r="E10" s="10"/>
      <c r="F10" s="11">
        <v>2299441.5300000012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3855610</v>
      </c>
      <c r="C14" s="17"/>
      <c r="D14" s="18">
        <v>0</v>
      </c>
      <c r="E14" s="17"/>
      <c r="F14" s="16">
        <v>3855610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41551.94</v>
      </c>
      <c r="C15" s="20"/>
      <c r="D15" s="18">
        <v>0</v>
      </c>
      <c r="E15" s="17"/>
      <c r="F15" s="16">
        <v>41551.94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70248.789999999994</v>
      </c>
      <c r="C16" s="20"/>
      <c r="D16" s="21">
        <v>0</v>
      </c>
      <c r="E16" s="17"/>
      <c r="F16" s="22">
        <v>70248.789999999994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3967410.73</v>
      </c>
      <c r="C17" s="17"/>
      <c r="D17" s="16">
        <v>0</v>
      </c>
      <c r="E17" s="17"/>
      <c r="F17" s="16">
        <v>3967410.73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3967410.73</v>
      </c>
      <c r="C23" s="13"/>
      <c r="D23" s="11">
        <v>0</v>
      </c>
      <c r="E23" s="13"/>
      <c r="F23" s="11">
        <v>3967410.73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1379201.53</v>
      </c>
      <c r="C28" s="27"/>
      <c r="D28" s="18">
        <v>0</v>
      </c>
      <c r="E28" s="20"/>
      <c r="F28" s="16">
        <v>1379201.53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1367.43</v>
      </c>
      <c r="C29" s="27"/>
      <c r="D29" s="18">
        <v>0</v>
      </c>
      <c r="E29" s="20"/>
      <c r="F29" s="16">
        <v>1367.43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1624789.49</v>
      </c>
      <c r="C30" s="28"/>
      <c r="D30" s="18">
        <v>0</v>
      </c>
      <c r="E30" s="29"/>
      <c r="F30" s="24">
        <v>1624789.49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652086.26</v>
      </c>
      <c r="C32" s="28"/>
      <c r="D32" s="21">
        <v>0</v>
      </c>
      <c r="E32" s="29"/>
      <c r="F32" s="30">
        <v>652086.26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3657444.71</v>
      </c>
      <c r="C33" s="13"/>
      <c r="D33" s="11">
        <v>0</v>
      </c>
      <c r="E33" s="13"/>
      <c r="F33" s="11">
        <v>3657444.71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1095171.9700000016</v>
      </c>
      <c r="C37" s="13"/>
      <c r="D37" s="31">
        <v>1514235.5799999998</v>
      </c>
      <c r="E37" s="13"/>
      <c r="F37" s="31">
        <v>2609407.5500000017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3" t="s">
        <v>67</v>
      </c>
      <c r="B52" s="42"/>
      <c r="C52" s="42"/>
      <c r="D52" s="42"/>
      <c r="E52" s="42"/>
      <c r="F52" s="4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42"/>
      <c r="B53" s="42"/>
      <c r="C53" s="42"/>
      <c r="D53" s="42"/>
      <c r="E53" s="42"/>
      <c r="F53" s="4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42"/>
      <c r="B54" s="42"/>
      <c r="C54" s="42"/>
      <c r="D54" s="42"/>
      <c r="E54" s="42"/>
      <c r="F54" s="4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42"/>
      <c r="B55" s="42"/>
      <c r="C55" s="42"/>
      <c r="D55" s="42"/>
      <c r="E55" s="42"/>
      <c r="F55" s="4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42"/>
      <c r="B56" s="42"/>
      <c r="C56" s="42"/>
      <c r="D56" s="42"/>
      <c r="E56" s="42"/>
      <c r="F56" s="4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cUmmThGrkhm1Dsq1Ta2JPziwDBsGyzYRkVRAAmsUkGu4kF+O8M+1qf9kUloKjecAGEJDCCV0KICJKUmv8epj4g==" saltValue="FNQXdSOc1QXVb1LlmWDVBA==" spinCount="100000" sheet="1" formatColumns="0"/>
  <conditionalFormatting sqref="A21">
    <cfRule type="expression" dxfId="10" priority="2">
      <formula>$F21&lt;&gt;0</formula>
    </cfRule>
  </conditionalFormatting>
  <conditionalFormatting sqref="A32">
    <cfRule type="expression" dxfId="9" priority="1">
      <formula>$F32&lt;&gt;0</formula>
    </cfRule>
  </conditionalFormatting>
  <conditionalFormatting sqref="A45">
    <cfRule type="expression" dxfId="8" priority="4">
      <formula>$F$21&lt;&gt;0</formula>
    </cfRule>
  </conditionalFormatting>
  <conditionalFormatting sqref="A51">
    <cfRule type="expression" dxfId="7" priority="5">
      <formula>$F$32&lt;&gt;0</formula>
    </cfRule>
  </conditionalFormatting>
  <conditionalFormatting sqref="A46:F50">
    <cfRule type="expression" dxfId="6" priority="3">
      <formula>$F$21&lt;&gt;0</formula>
    </cfRule>
  </conditionalFormatting>
  <conditionalFormatting sqref="A52:F56">
    <cfRule type="expression" dxfId="5" priority="6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0.39997558519241921"/>
  </sheetPr>
  <dimension ref="A1:AA1000"/>
  <sheetViews>
    <sheetView zoomScaleNormal="100" zoomScaleSheetLayoutView="90" workbookViewId="0">
      <selection activeCell="D23" activeCellId="1" sqref="D10 D23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55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.7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hidden="1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5.25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20297592</v>
      </c>
      <c r="C10" s="10"/>
      <c r="D10" s="9">
        <v>1087053.4999999998</v>
      </c>
      <c r="E10" s="10"/>
      <c r="F10" s="11">
        <v>21384645.5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6145481.1600000001</v>
      </c>
      <c r="C14" s="17"/>
      <c r="D14" s="18">
        <v>0</v>
      </c>
      <c r="E14" s="17"/>
      <c r="F14" s="16">
        <v>6145481.1600000001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29101.61</v>
      </c>
      <c r="C15" s="20"/>
      <c r="D15" s="18">
        <v>0</v>
      </c>
      <c r="E15" s="17"/>
      <c r="F15" s="16">
        <v>29101.61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246049.65</v>
      </c>
      <c r="C16" s="20"/>
      <c r="D16" s="21">
        <v>0</v>
      </c>
      <c r="E16" s="17"/>
      <c r="F16" s="22">
        <v>246049.65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6420632.4200000009</v>
      </c>
      <c r="C17" s="17"/>
      <c r="D17" s="16">
        <v>0</v>
      </c>
      <c r="E17" s="17"/>
      <c r="F17" s="16">
        <v>6420632.4200000009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875040.05</v>
      </c>
      <c r="E19" s="13"/>
      <c r="F19" s="24">
        <v>875040.05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1000000</v>
      </c>
      <c r="E21" s="13"/>
      <c r="F21" s="24">
        <v>1000000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6420632.4200000009</v>
      </c>
      <c r="C23" s="13"/>
      <c r="D23" s="11">
        <v>1875040.05</v>
      </c>
      <c r="E23" s="13"/>
      <c r="F23" s="11">
        <v>8295672.4700000007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783265.18</v>
      </c>
      <c r="E26" s="13"/>
      <c r="F26" s="24">
        <v>783265.18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59506.21</v>
      </c>
      <c r="E27" s="20"/>
      <c r="F27" s="16">
        <v>59506.21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835956.14999999991</v>
      </c>
      <c r="C28" s="27"/>
      <c r="D28" s="18">
        <v>925145.24</v>
      </c>
      <c r="E28" s="20"/>
      <c r="F28" s="16">
        <v>1761101.39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0</v>
      </c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835956.14999999991</v>
      </c>
      <c r="C33" s="13"/>
      <c r="D33" s="11">
        <v>1767916.63</v>
      </c>
      <c r="E33" s="13"/>
      <c r="F33" s="11">
        <v>2603872.7799999998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25882268.270000003</v>
      </c>
      <c r="C37" s="13"/>
      <c r="D37" s="31">
        <v>1194176.92</v>
      </c>
      <c r="E37" s="13"/>
      <c r="F37" s="31">
        <v>27076445.189999998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 t="s">
        <v>63</v>
      </c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 t="s">
        <v>64</v>
      </c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 t="s">
        <v>65</v>
      </c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 t="s">
        <v>66</v>
      </c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19"/>
      <c r="B52" s="19"/>
      <c r="C52" s="19"/>
      <c r="D52" s="19"/>
      <c r="E52" s="19"/>
      <c r="F52" s="1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19"/>
      <c r="B53" s="19"/>
      <c r="C53" s="19"/>
      <c r="D53" s="19"/>
      <c r="E53" s="19"/>
      <c r="F53" s="1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19"/>
      <c r="B54" s="19"/>
      <c r="C54" s="19"/>
      <c r="D54" s="19"/>
      <c r="E54" s="19"/>
      <c r="F54" s="1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19"/>
      <c r="B55" s="19"/>
      <c r="C55" s="19"/>
      <c r="D55" s="19"/>
      <c r="E55" s="19"/>
      <c r="F55" s="1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19"/>
      <c r="B56" s="19"/>
      <c r="C56" s="19"/>
      <c r="D56" s="19"/>
      <c r="E56" s="19"/>
      <c r="F56" s="1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6LaTNcWJ00aCBvOGNZgeoTWlRCwR4nge/Hqw7dk5lmleSZk1NYbiivFQ7xgzddtPhOlJYbh0PXn4G0Fg8bxp6A==" saltValue="XQYc5nJgnuZ98Ge99RzzYA==" spinCount="100000" sheet="1" formatColumns="0"/>
  <conditionalFormatting sqref="A21">
    <cfRule type="expression" dxfId="4" priority="2">
      <formula>$F21&lt;&gt;0</formula>
    </cfRule>
  </conditionalFormatting>
  <conditionalFormatting sqref="A32">
    <cfRule type="expression" dxfId="3" priority="1">
      <formula>$F32&lt;&gt;0</formula>
    </cfRule>
  </conditionalFormatting>
  <conditionalFormatting sqref="A45">
    <cfRule type="expression" dxfId="2" priority="4">
      <formula>$F$21&lt;&gt;0</formula>
    </cfRule>
  </conditionalFormatting>
  <conditionalFormatting sqref="A51">
    <cfRule type="expression" dxfId="1" priority="5">
      <formula>$F$32&lt;&gt;0</formula>
    </cfRule>
  </conditionalFormatting>
  <conditionalFormatting sqref="A46:F50">
    <cfRule type="expression" dxfId="0" priority="3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  <pageSetUpPr fitToPage="1"/>
  </sheetPr>
  <dimension ref="A1:AA1000"/>
  <sheetViews>
    <sheetView zoomScaleNormal="100" zoomScaleSheetLayoutView="90" workbookViewId="0">
      <selection activeCell="F6" sqref="F6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100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0.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12553535.880000003</v>
      </c>
      <c r="C10" s="10"/>
      <c r="D10" s="9">
        <v>5854.98</v>
      </c>
      <c r="E10" s="10"/>
      <c r="F10" s="11">
        <v>12559390.860000003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7845049</v>
      </c>
      <c r="C14" s="17"/>
      <c r="D14" s="18">
        <v>0</v>
      </c>
      <c r="E14" s="17"/>
      <c r="F14" s="16">
        <v>7845049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560712</v>
      </c>
      <c r="C16" s="20"/>
      <c r="D16" s="21">
        <v>0</v>
      </c>
      <c r="E16" s="17"/>
      <c r="F16" s="22">
        <v>560712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8405761</v>
      </c>
      <c r="C17" s="17"/>
      <c r="D17" s="16">
        <v>0</v>
      </c>
      <c r="E17" s="17"/>
      <c r="F17" s="16">
        <v>8405761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8405761</v>
      </c>
      <c r="C23" s="13"/>
      <c r="D23" s="11">
        <v>0</v>
      </c>
      <c r="E23" s="13"/>
      <c r="F23" s="11">
        <v>8405761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46436</v>
      </c>
      <c r="C27" s="27"/>
      <c r="D27" s="18">
        <v>0</v>
      </c>
      <c r="E27" s="20"/>
      <c r="F27" s="16">
        <v>46436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1181503</v>
      </c>
      <c r="C28" s="27"/>
      <c r="D28" s="18">
        <v>0</v>
      </c>
      <c r="E28" s="20"/>
      <c r="F28" s="16">
        <v>1181503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8356</v>
      </c>
      <c r="C29" s="27"/>
      <c r="D29" s="18">
        <v>0</v>
      </c>
      <c r="E29" s="20"/>
      <c r="F29" s="16">
        <v>8356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445688</v>
      </c>
      <c r="C30" s="28"/>
      <c r="D30" s="18">
        <v>0</v>
      </c>
      <c r="E30" s="29"/>
      <c r="F30" s="24">
        <v>445688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1351750</v>
      </c>
      <c r="C32" s="28"/>
      <c r="D32" s="21">
        <v>0</v>
      </c>
      <c r="E32" s="29"/>
      <c r="F32" s="30">
        <v>1351750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3033733</v>
      </c>
      <c r="C33" s="13"/>
      <c r="D33" s="11">
        <v>0</v>
      </c>
      <c r="E33" s="13"/>
      <c r="F33" s="11">
        <v>3033733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17925563.880000003</v>
      </c>
      <c r="C37" s="13"/>
      <c r="D37" s="31">
        <v>5854.98</v>
      </c>
      <c r="E37" s="13"/>
      <c r="F37" s="31">
        <v>17931418.860000003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53" t="s">
        <v>59</v>
      </c>
      <c r="B52" s="49"/>
      <c r="C52" s="49"/>
      <c r="D52" s="49"/>
      <c r="E52" s="49"/>
      <c r="F52" s="4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53" t="s">
        <v>60</v>
      </c>
      <c r="B53" s="49"/>
      <c r="C53" s="49"/>
      <c r="D53" s="49"/>
      <c r="E53" s="49"/>
      <c r="F53" s="4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53" t="s">
        <v>61</v>
      </c>
      <c r="B54" s="49"/>
      <c r="C54" s="49"/>
      <c r="D54" s="49"/>
      <c r="E54" s="49"/>
      <c r="F54" s="4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9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K+8I5wsKakew2ZPxQqNTe7231/Hir5s7bJreBCAHgWtmzQXBI+8dUgtR1qsI9gQfEG0fbhu8s1DsBUbMBC6cTg==" saltValue="yRYqQ3jCiXngqrlNClFPSg==" spinCount="100000" sheet="1" formatColumns="0"/>
  <conditionalFormatting sqref="A21">
    <cfRule type="expression" dxfId="159" priority="2">
      <formula>$F21&lt;&gt;0</formula>
    </cfRule>
  </conditionalFormatting>
  <conditionalFormatting sqref="A32">
    <cfRule type="expression" dxfId="158" priority="1">
      <formula>$F32&lt;&gt;0</formula>
    </cfRule>
  </conditionalFormatting>
  <conditionalFormatting sqref="A45">
    <cfRule type="expression" dxfId="157" priority="4">
      <formula>$F$21&lt;&gt;0</formula>
    </cfRule>
  </conditionalFormatting>
  <conditionalFormatting sqref="A51">
    <cfRule type="expression" dxfId="156" priority="5">
      <formula>$F$32&lt;&gt;0</formula>
    </cfRule>
  </conditionalFormatting>
  <conditionalFormatting sqref="A46:F50 A52:F54 B55:F55 A56:F56">
    <cfRule type="expression" dxfId="155" priority="3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1:AA1000"/>
  <sheetViews>
    <sheetView zoomScaleNormal="100" zoomScaleSheetLayoutView="90" workbookViewId="0">
      <selection activeCell="F6" sqref="F6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99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91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7.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7033519.8399999999</v>
      </c>
      <c r="C10" s="10"/>
      <c r="D10" s="9">
        <v>1111892.22</v>
      </c>
      <c r="E10" s="10"/>
      <c r="F10" s="11">
        <v>8145412.0599999996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1587786.6</v>
      </c>
      <c r="C14" s="17"/>
      <c r="D14" s="18">
        <v>0</v>
      </c>
      <c r="E14" s="17"/>
      <c r="F14" s="16">
        <v>1587786.6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14303.23</v>
      </c>
      <c r="C15" s="20"/>
      <c r="D15" s="18">
        <v>0</v>
      </c>
      <c r="E15" s="17"/>
      <c r="F15" s="16">
        <v>14303.23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131419.16</v>
      </c>
      <c r="C16" s="20"/>
      <c r="D16" s="21">
        <v>0</v>
      </c>
      <c r="E16" s="17"/>
      <c r="F16" s="22">
        <v>131419.16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1733508.99</v>
      </c>
      <c r="C17" s="17"/>
      <c r="D17" s="16">
        <v>0</v>
      </c>
      <c r="E17" s="17"/>
      <c r="F17" s="16">
        <v>1733508.99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148715.85</v>
      </c>
      <c r="E19" s="13"/>
      <c r="F19" s="24">
        <v>148715.85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1733508.99</v>
      </c>
      <c r="C23" s="13"/>
      <c r="D23" s="11">
        <v>148715.85</v>
      </c>
      <c r="E23" s="13"/>
      <c r="F23" s="11">
        <v>1882224.84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0</v>
      </c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0</v>
      </c>
      <c r="C33" s="13"/>
      <c r="D33" s="11">
        <v>0</v>
      </c>
      <c r="E33" s="13"/>
      <c r="F33" s="11">
        <v>0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8767028.8300000001</v>
      </c>
      <c r="C37" s="13"/>
      <c r="D37" s="31">
        <v>1260608.07</v>
      </c>
      <c r="E37" s="13"/>
      <c r="F37" s="31">
        <v>10027636.9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NTtk+2Z+V5OCrIm2hpUC+10UBXBDzEtPdbSPnKQlhvKG+E59g+33NvtmkAx4rXdesK5BSUtDzNe8Lk3lKu/LKQ==" saltValue="Q8YbFs9M/tgwCcorYLTYeg==" spinCount="100000" sheet="1" formatColumns="0"/>
  <conditionalFormatting sqref="A21">
    <cfRule type="expression" dxfId="154" priority="2">
      <formula>$F21&lt;&gt;0</formula>
    </cfRule>
  </conditionalFormatting>
  <conditionalFormatting sqref="A32">
    <cfRule type="expression" dxfId="153" priority="1">
      <formula>$F32&lt;&gt;0</formula>
    </cfRule>
  </conditionalFormatting>
  <conditionalFormatting sqref="A45">
    <cfRule type="expression" dxfId="152" priority="4">
      <formula>$F$21&lt;&gt;0</formula>
    </cfRule>
  </conditionalFormatting>
  <conditionalFormatting sqref="A51">
    <cfRule type="expression" dxfId="151" priority="5">
      <formula>$F$32&lt;&gt;0</formula>
    </cfRule>
  </conditionalFormatting>
  <conditionalFormatting sqref="A46:F50">
    <cfRule type="expression" dxfId="150" priority="3">
      <formula>$F$21&lt;&gt;0</formula>
    </cfRule>
  </conditionalFormatting>
  <conditionalFormatting sqref="A52:F56">
    <cfRule type="expression" dxfId="149" priority="6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AA1000"/>
  <sheetViews>
    <sheetView zoomScaleNormal="100" zoomScaleSheetLayoutView="90" workbookViewId="0">
      <selection activeCell="F6" sqref="F6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28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402186.74999999983</v>
      </c>
      <c r="C10" s="10"/>
      <c r="D10" s="9">
        <v>0</v>
      </c>
      <c r="E10" s="10"/>
      <c r="F10" s="11">
        <v>402186.74999999983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201119.9</v>
      </c>
      <c r="C14" s="17"/>
      <c r="D14" s="18">
        <v>0</v>
      </c>
      <c r="E14" s="17"/>
      <c r="F14" s="16">
        <v>201119.9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0</v>
      </c>
      <c r="C16" s="20"/>
      <c r="D16" s="21">
        <v>0</v>
      </c>
      <c r="E16" s="17"/>
      <c r="F16" s="22">
        <v>0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201119.9</v>
      </c>
      <c r="C17" s="17"/>
      <c r="D17" s="16">
        <v>0</v>
      </c>
      <c r="E17" s="17"/>
      <c r="F17" s="16">
        <v>201119.9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201119.9</v>
      </c>
      <c r="C23" s="13"/>
      <c r="D23" s="11">
        <v>0</v>
      </c>
      <c r="E23" s="13"/>
      <c r="F23" s="11">
        <v>201119.9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6112.48</v>
      </c>
      <c r="C27" s="27"/>
      <c r="D27" s="18">
        <v>0</v>
      </c>
      <c r="E27" s="20"/>
      <c r="F27" s="16">
        <v>6112.48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15373</v>
      </c>
      <c r="C29" s="27"/>
      <c r="D29" s="18">
        <v>0</v>
      </c>
      <c r="E29" s="20"/>
      <c r="F29" s="16">
        <v>15373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0</v>
      </c>
      <c r="C30" s="28"/>
      <c r="D30" s="18">
        <v>0</v>
      </c>
      <c r="E30" s="29"/>
      <c r="F30" s="24">
        <v>0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21485.48</v>
      </c>
      <c r="C33" s="13"/>
      <c r="D33" s="11">
        <v>0</v>
      </c>
      <c r="E33" s="13"/>
      <c r="F33" s="11">
        <v>21485.48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581821.16999999981</v>
      </c>
      <c r="C37" s="13"/>
      <c r="D37" s="31">
        <v>0</v>
      </c>
      <c r="E37" s="13"/>
      <c r="F37" s="31">
        <v>581821.16999999981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op+/eZYjyjXR86fiOvp4futEgy+aEe5AuJbe6QDNV4YJJSr7NMvT+LZGih16lRy9MbuPjPl1eIkePEmM/w4J7A==" saltValue="cJzLEJYmtUauwsMp/TlIBg==" spinCount="100000" sheet="1" formatColumns="0"/>
  <conditionalFormatting sqref="A21">
    <cfRule type="expression" dxfId="148" priority="2">
      <formula>$F21&lt;&gt;0</formula>
    </cfRule>
  </conditionalFormatting>
  <conditionalFormatting sqref="A32">
    <cfRule type="expression" dxfId="147" priority="1">
      <formula>$F32&lt;&gt;0</formula>
    </cfRule>
  </conditionalFormatting>
  <conditionalFormatting sqref="A45">
    <cfRule type="expression" dxfId="146" priority="4">
      <formula>$F$21&lt;&gt;0</formula>
    </cfRule>
  </conditionalFormatting>
  <conditionalFormatting sqref="A51">
    <cfRule type="expression" dxfId="145" priority="5">
      <formula>$F$32&lt;&gt;0</formula>
    </cfRule>
  </conditionalFormatting>
  <conditionalFormatting sqref="A46:F50">
    <cfRule type="expression" dxfId="144" priority="3">
      <formula>$F$21&lt;&gt;0</formula>
    </cfRule>
  </conditionalFormatting>
  <conditionalFormatting sqref="A52:F56">
    <cfRule type="expression" dxfId="143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AA1000"/>
  <sheetViews>
    <sheetView zoomScaleNormal="100" zoomScaleSheetLayoutView="90" workbookViewId="0">
      <selection activeCell="F6" sqref="F6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29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3719880.459999999</v>
      </c>
      <c r="C10" s="10"/>
      <c r="D10" s="9">
        <v>393278.56</v>
      </c>
      <c r="E10" s="10"/>
      <c r="F10" s="11">
        <v>4113159.0199999991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2427584.58</v>
      </c>
      <c r="C14" s="17"/>
      <c r="D14" s="18">
        <v>0</v>
      </c>
      <c r="E14" s="17"/>
      <c r="F14" s="16">
        <v>2427584.58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0</v>
      </c>
      <c r="C16" s="20"/>
      <c r="D16" s="21">
        <v>0</v>
      </c>
      <c r="E16" s="17"/>
      <c r="F16" s="22">
        <v>0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2427584.58</v>
      </c>
      <c r="C17" s="17"/>
      <c r="D17" s="16">
        <v>0</v>
      </c>
      <c r="E17" s="17"/>
      <c r="F17" s="16">
        <v>2427584.58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59190.28</v>
      </c>
      <c r="E19" s="13"/>
      <c r="F19" s="24">
        <v>59190.28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2427584.58</v>
      </c>
      <c r="C23" s="13"/>
      <c r="D23" s="11">
        <v>59190.28</v>
      </c>
      <c r="E23" s="13"/>
      <c r="F23" s="11">
        <v>2486774.86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994248.36</v>
      </c>
      <c r="C26" s="26"/>
      <c r="D26" s="18">
        <v>0</v>
      </c>
      <c r="E26" s="13"/>
      <c r="F26" s="24">
        <v>994248.36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0</v>
      </c>
      <c r="C28" s="27"/>
      <c r="D28" s="18">
        <v>0</v>
      </c>
      <c r="E28" s="20"/>
      <c r="F28" s="16">
        <v>0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14594</v>
      </c>
      <c r="C30" s="28"/>
      <c r="D30" s="18">
        <v>0</v>
      </c>
      <c r="E30" s="29"/>
      <c r="F30" s="24">
        <v>14594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1008842.36</v>
      </c>
      <c r="C33" s="13"/>
      <c r="D33" s="11">
        <v>0</v>
      </c>
      <c r="E33" s="13"/>
      <c r="F33" s="11">
        <v>1008842.36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5138622.6799999988</v>
      </c>
      <c r="C37" s="13"/>
      <c r="D37" s="31">
        <v>452468.83999999997</v>
      </c>
      <c r="E37" s="13"/>
      <c r="F37" s="31">
        <v>5591091.5199999986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sUsK+17BgacjjRPCY88QcrZI805bulWKmhmd3U+rE9gKqiS+DwMIJbVJ5cStFvbyEb+8HTIPGNLBcblDXtfs6w==" saltValue="MFvAo96UmWoO/wPPghC9cA==" spinCount="100000" sheet="1" formatColumns="0"/>
  <conditionalFormatting sqref="A21">
    <cfRule type="expression" dxfId="142" priority="2">
      <formula>$F21&lt;&gt;0</formula>
    </cfRule>
  </conditionalFormatting>
  <conditionalFormatting sqref="A32">
    <cfRule type="expression" dxfId="141" priority="1">
      <formula>$F32&lt;&gt;0</formula>
    </cfRule>
  </conditionalFormatting>
  <conditionalFormatting sqref="A45">
    <cfRule type="expression" dxfId="140" priority="4">
      <formula>$F$21&lt;&gt;0</formula>
    </cfRule>
  </conditionalFormatting>
  <conditionalFormatting sqref="A51">
    <cfRule type="expression" dxfId="139" priority="5">
      <formula>$F$32&lt;&gt;0</formula>
    </cfRule>
  </conditionalFormatting>
  <conditionalFormatting sqref="A46:F50">
    <cfRule type="expression" dxfId="138" priority="3">
      <formula>$F$21&lt;&gt;0</formula>
    </cfRule>
  </conditionalFormatting>
  <conditionalFormatting sqref="A52:F56">
    <cfRule type="expression" dxfId="137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  <pageSetUpPr fitToPage="1"/>
  </sheetPr>
  <dimension ref="A1:AA1000"/>
  <sheetViews>
    <sheetView zoomScaleNormal="100" zoomScaleSheetLayoutView="90" workbookViewId="0">
      <selection activeCell="F6" sqref="F6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30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6.7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6.7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947930.45000000019</v>
      </c>
      <c r="C10" s="10"/>
      <c r="D10" s="9">
        <v>5573141.3999999994</v>
      </c>
      <c r="E10" s="10"/>
      <c r="F10" s="11">
        <v>6521071.8499999996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3696753.9400000004</v>
      </c>
      <c r="C14" s="17"/>
      <c r="D14" s="18">
        <v>0</v>
      </c>
      <c r="E14" s="17"/>
      <c r="F14" s="16">
        <v>3696753.9400000004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0</v>
      </c>
      <c r="C15" s="20"/>
      <c r="D15" s="18">
        <v>0</v>
      </c>
      <c r="E15" s="17"/>
      <c r="F15" s="16">
        <v>0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306657.12</v>
      </c>
      <c r="C16" s="20"/>
      <c r="D16" s="21">
        <v>0</v>
      </c>
      <c r="E16" s="17"/>
      <c r="F16" s="22">
        <v>306657.12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4003411.0600000005</v>
      </c>
      <c r="C17" s="17"/>
      <c r="D17" s="16">
        <v>0</v>
      </c>
      <c r="E17" s="17"/>
      <c r="F17" s="16">
        <v>4003411.0600000005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0</v>
      </c>
      <c r="C19" s="13"/>
      <c r="D19" s="18">
        <v>50439.6</v>
      </c>
      <c r="E19" s="13"/>
      <c r="F19" s="24">
        <v>50439.6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25329.13</v>
      </c>
      <c r="E21" s="13"/>
      <c r="F21" s="24">
        <v>25329.13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4003411.0600000005</v>
      </c>
      <c r="C23" s="13"/>
      <c r="D23" s="11">
        <v>75768.73</v>
      </c>
      <c r="E23" s="13"/>
      <c r="F23" s="11">
        <v>4079179.7900000005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2057306.37</v>
      </c>
      <c r="C27" s="27"/>
      <c r="D27" s="18">
        <v>0</v>
      </c>
      <c r="E27" s="20"/>
      <c r="F27" s="16">
        <v>2057306.37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1131930.4099999999</v>
      </c>
      <c r="C28" s="27"/>
      <c r="D28" s="18">
        <v>0</v>
      </c>
      <c r="E28" s="20"/>
      <c r="F28" s="16">
        <v>1131930.4099999999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0</v>
      </c>
      <c r="C29" s="27"/>
      <c r="D29" s="18">
        <v>0</v>
      </c>
      <c r="E29" s="20"/>
      <c r="F29" s="16">
        <v>0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1374864.94</v>
      </c>
      <c r="C30" s="28"/>
      <c r="D30" s="18">
        <v>0</v>
      </c>
      <c r="E30" s="29"/>
      <c r="F30" s="24">
        <v>1374864.94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536709.91</v>
      </c>
      <c r="E32" s="29"/>
      <c r="F32" s="30">
        <v>536709.91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4564101.7200000007</v>
      </c>
      <c r="C33" s="13"/>
      <c r="D33" s="11">
        <v>536709.91</v>
      </c>
      <c r="E33" s="13"/>
      <c r="F33" s="11">
        <v>5100811.6300000008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886981.5</v>
      </c>
      <c r="E35" s="17"/>
      <c r="F35" s="16">
        <v>886981.5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387239.79000000004</v>
      </c>
      <c r="C37" s="13"/>
      <c r="D37" s="31">
        <v>4225218.72</v>
      </c>
      <c r="E37" s="13"/>
      <c r="F37" s="31">
        <v>4612458.51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 t="s">
        <v>95</v>
      </c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 t="s">
        <v>96</v>
      </c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 t="s">
        <v>97</v>
      </c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 t="s">
        <v>98</v>
      </c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L/LW2pP3Tv5omsL8t8hCeQzBEH37EItQluoUXbDyguY8p58TJpE3AmeUmirlCTXqRiyd/G3JQL7SKzMzY8RQBw==" saltValue="8HLwIOQZ3pTy9qONURuZMA==" spinCount="100000" sheet="1" formatColumns="0"/>
  <conditionalFormatting sqref="A21">
    <cfRule type="expression" dxfId="136" priority="4">
      <formula>$F21&lt;&gt;0</formula>
    </cfRule>
  </conditionalFormatting>
  <conditionalFormatting sqref="A32">
    <cfRule type="expression" dxfId="135" priority="3">
      <formula>$F32&lt;&gt;0</formula>
    </cfRule>
  </conditionalFormatting>
  <conditionalFormatting sqref="A45">
    <cfRule type="expression" dxfId="134" priority="5">
      <formula>$F$21&lt;&gt;0</formula>
    </cfRule>
  </conditionalFormatting>
  <conditionalFormatting sqref="A51">
    <cfRule type="expression" dxfId="133" priority="6">
      <formula>$F$32&lt;&gt;0</formula>
    </cfRule>
  </conditionalFormatting>
  <conditionalFormatting sqref="A46:F50">
    <cfRule type="expression" dxfId="132" priority="2">
      <formula>$F$21&lt;&gt;0</formula>
    </cfRule>
  </conditionalFormatting>
  <conditionalFormatting sqref="A52:F56">
    <cfRule type="expression" dxfId="131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:AA1000"/>
  <sheetViews>
    <sheetView zoomScaleNormal="100" zoomScaleSheetLayoutView="90" workbookViewId="0">
      <selection activeCell="D37" sqref="D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75" customHeight="1">
      <c r="A1" s="1"/>
      <c r="B1" s="2" t="s">
        <v>31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8.25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0.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customHeight="1">
      <c r="A10" s="5" t="s">
        <v>76</v>
      </c>
      <c r="B10" s="9">
        <v>10446951.029999999</v>
      </c>
      <c r="C10" s="10"/>
      <c r="D10" s="9">
        <v>805983.32000000007</v>
      </c>
      <c r="E10" s="10"/>
      <c r="F10" s="11">
        <v>11252934.35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>
      <c r="A14" s="1" t="s">
        <v>5</v>
      </c>
      <c r="B14" s="16">
        <v>3450334.9499999997</v>
      </c>
      <c r="C14" s="17"/>
      <c r="D14" s="18">
        <v>0</v>
      </c>
      <c r="E14" s="17"/>
      <c r="F14" s="16">
        <v>3450334.9499999997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>
      <c r="A15" s="1" t="s">
        <v>6</v>
      </c>
      <c r="B15" s="16">
        <v>82199.090000000011</v>
      </c>
      <c r="C15" s="20"/>
      <c r="D15" s="18">
        <v>0</v>
      </c>
      <c r="E15" s="17"/>
      <c r="F15" s="16">
        <v>82199.090000000011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>
      <c r="A16" s="1" t="s">
        <v>7</v>
      </c>
      <c r="B16" s="16">
        <v>562905.99</v>
      </c>
      <c r="C16" s="20"/>
      <c r="D16" s="21">
        <v>0</v>
      </c>
      <c r="E16" s="17"/>
      <c r="F16" s="22">
        <v>562905.99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customHeight="1">
      <c r="A17" s="1" t="s">
        <v>8</v>
      </c>
      <c r="B17" s="23">
        <v>4095440.0299999993</v>
      </c>
      <c r="C17" s="17"/>
      <c r="D17" s="16">
        <v>0</v>
      </c>
      <c r="E17" s="17"/>
      <c r="F17" s="16">
        <v>4095440.0299999993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customHeight="1">
      <c r="A19" s="8" t="s">
        <v>9</v>
      </c>
      <c r="B19" s="18">
        <v>203730.05</v>
      </c>
      <c r="C19" s="13"/>
      <c r="D19" s="18">
        <v>0</v>
      </c>
      <c r="E19" s="13"/>
      <c r="F19" s="24">
        <v>203730.05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customHeight="1">
      <c r="A23" s="5" t="s">
        <v>12</v>
      </c>
      <c r="B23" s="11">
        <v>4299170.0799999991</v>
      </c>
      <c r="C23" s="13"/>
      <c r="D23" s="11">
        <v>0</v>
      </c>
      <c r="E23" s="13"/>
      <c r="F23" s="11">
        <v>4299170.0799999991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>
      <c r="A28" s="1" t="s">
        <v>16</v>
      </c>
      <c r="B28" s="18">
        <v>669336.63</v>
      </c>
      <c r="C28" s="27"/>
      <c r="D28" s="18">
        <v>0</v>
      </c>
      <c r="E28" s="20"/>
      <c r="F28" s="16">
        <v>669336.63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customHeight="1">
      <c r="A29" s="1" t="s">
        <v>17</v>
      </c>
      <c r="B29" s="18">
        <v>1747396.06</v>
      </c>
      <c r="C29" s="27"/>
      <c r="D29" s="18">
        <v>0</v>
      </c>
      <c r="E29" s="20"/>
      <c r="F29" s="16">
        <v>1747396.06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customHeight="1">
      <c r="A30" s="8" t="s">
        <v>18</v>
      </c>
      <c r="B30" s="18">
        <v>25269.47</v>
      </c>
      <c r="C30" s="28"/>
      <c r="D30" s="18">
        <v>0</v>
      </c>
      <c r="E30" s="29"/>
      <c r="F30" s="24">
        <v>25269.47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customHeight="1">
      <c r="A31" s="8" t="s">
        <v>19</v>
      </c>
      <c r="B31" s="18">
        <v>0</v>
      </c>
      <c r="C31" s="28"/>
      <c r="D31" s="18">
        <v>0</v>
      </c>
      <c r="E31" s="29"/>
      <c r="F31" s="24">
        <v>0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customHeight="1">
      <c r="A33" s="5" t="s">
        <v>21</v>
      </c>
      <c r="B33" s="11">
        <v>2442002.16</v>
      </c>
      <c r="C33" s="13"/>
      <c r="D33" s="11">
        <v>0</v>
      </c>
      <c r="E33" s="13"/>
      <c r="F33" s="11">
        <v>2442002.16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customHeight="1" thickBot="1">
      <c r="A37" s="5" t="s">
        <v>77</v>
      </c>
      <c r="B37" s="31">
        <v>12304118.949999999</v>
      </c>
      <c r="C37" s="13"/>
      <c r="D37" s="31">
        <v>805983.32000000007</v>
      </c>
      <c r="E37" s="13"/>
      <c r="F37" s="31">
        <v>13110102.27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GAfs4mUosM+XPpEzKjTVE5OTdty1aPxzTmj0/MC9lPUbKN910UbhA30iH36NymVj0pBwN++44XME+3tVBZ9/CQ==" saltValue="NWmT9D/IMyU5GWEf2ZpcDw==" spinCount="100000" sheet="1" formatColumns="0"/>
  <conditionalFormatting sqref="A21">
    <cfRule type="expression" dxfId="130" priority="2">
      <formula>$F21&lt;&gt;0</formula>
    </cfRule>
  </conditionalFormatting>
  <conditionalFormatting sqref="A32">
    <cfRule type="expression" dxfId="129" priority="1">
      <formula>$F32&lt;&gt;0</formula>
    </cfRule>
  </conditionalFormatting>
  <conditionalFormatting sqref="A45">
    <cfRule type="expression" dxfId="128" priority="4">
      <formula>$F$21&lt;&gt;0</formula>
    </cfRule>
  </conditionalFormatting>
  <conditionalFormatting sqref="A51">
    <cfRule type="expression" dxfId="127" priority="5">
      <formula>$F$32&lt;&gt;0</formula>
    </cfRule>
  </conditionalFormatting>
  <conditionalFormatting sqref="A46:F50">
    <cfRule type="expression" dxfId="126" priority="3">
      <formula>$F$21&lt;&gt;0</formula>
    </cfRule>
  </conditionalFormatting>
  <conditionalFormatting sqref="A52:F56">
    <cfRule type="expression" dxfId="125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A1:AA1000"/>
  <sheetViews>
    <sheetView zoomScaleNormal="100" zoomScaleSheetLayoutView="90" workbookViewId="0">
      <selection activeCell="B37" sqref="B37"/>
    </sheetView>
  </sheetViews>
  <sheetFormatPr defaultColWidth="14.42578125" defaultRowHeight="15"/>
  <cols>
    <col min="1" max="1" width="46.85546875" customWidth="1"/>
    <col min="2" max="2" width="17.7109375" customWidth="1"/>
    <col min="3" max="3" width="1" customWidth="1"/>
    <col min="4" max="4" width="18.7109375" customWidth="1"/>
    <col min="5" max="5" width="1" customWidth="1"/>
    <col min="6" max="6" width="21" customWidth="1"/>
    <col min="7" max="7" width="35.28515625" customWidth="1"/>
    <col min="8" max="27" width="12.42578125" customWidth="1"/>
  </cols>
  <sheetData>
    <row r="1" spans="1:27" ht="12.95" customHeight="1">
      <c r="A1" s="1"/>
      <c r="B1" s="2" t="s">
        <v>54</v>
      </c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95" customHeight="1">
      <c r="A2" s="1"/>
      <c r="B2" s="2" t="s">
        <v>0</v>
      </c>
      <c r="C2" s="3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95" customHeight="1">
      <c r="A3" s="1"/>
      <c r="B3" s="2" t="s">
        <v>1</v>
      </c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>
      <c r="A4" s="1"/>
      <c r="B4" s="4" t="s">
        <v>86</v>
      </c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>
      <c r="A5" s="5"/>
      <c r="B5" s="5"/>
      <c r="C5" s="5"/>
      <c r="D5" s="5"/>
      <c r="E5" s="6" t="s">
        <v>2</v>
      </c>
      <c r="F5" s="7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2" customHeight="1">
      <c r="A6" s="8"/>
      <c r="B6" s="50" t="s">
        <v>4</v>
      </c>
      <c r="C6" s="8"/>
      <c r="D6" s="50" t="s">
        <v>104</v>
      </c>
      <c r="E6" s="8"/>
      <c r="F6" s="36" t="s">
        <v>105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9.75" customHeight="1">
      <c r="A7" s="37"/>
      <c r="B7" s="36"/>
      <c r="C7" s="8"/>
      <c r="D7" s="36"/>
      <c r="E7" s="8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hidden="1" customHeight="1">
      <c r="A8" s="8"/>
      <c r="B8" s="38"/>
      <c r="C8" s="8"/>
      <c r="D8" s="38"/>
      <c r="E8" s="8"/>
      <c r="F8" s="3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6.75" customHeight="1">
      <c r="A9" s="5"/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95" customHeight="1">
      <c r="A10" s="5" t="s">
        <v>76</v>
      </c>
      <c r="B10" s="9">
        <v>1120430.5000000002</v>
      </c>
      <c r="C10" s="10"/>
      <c r="D10" s="9">
        <v>0</v>
      </c>
      <c r="E10" s="10"/>
      <c r="F10" s="11">
        <v>1120430.5000000002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6.75" customHeight="1">
      <c r="A11" s="8"/>
      <c r="B11" s="12"/>
      <c r="C11" s="13"/>
      <c r="D11" s="12"/>
      <c r="E11" s="13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95" customHeight="1">
      <c r="A12" s="14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95" customHeight="1">
      <c r="A13" s="5" t="s">
        <v>4</v>
      </c>
      <c r="B13" s="1"/>
      <c r="C13" s="1"/>
      <c r="D13" s="1"/>
      <c r="E13" s="1"/>
      <c r="F13" s="1"/>
      <c r="G13" s="15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95" customHeight="1">
      <c r="A14" s="1" t="s">
        <v>5</v>
      </c>
      <c r="B14" s="16">
        <v>299252.61</v>
      </c>
      <c r="C14" s="17"/>
      <c r="D14" s="18">
        <v>0</v>
      </c>
      <c r="E14" s="17"/>
      <c r="F14" s="16">
        <v>299252.61</v>
      </c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95" customHeight="1">
      <c r="A15" s="1" t="s">
        <v>6</v>
      </c>
      <c r="B15" s="16">
        <v>6643.17</v>
      </c>
      <c r="C15" s="20"/>
      <c r="D15" s="18">
        <v>0</v>
      </c>
      <c r="E15" s="17"/>
      <c r="F15" s="16">
        <v>6643.17</v>
      </c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95" customHeight="1">
      <c r="A16" s="1" t="s">
        <v>7</v>
      </c>
      <c r="B16" s="16">
        <v>38647.199999999997</v>
      </c>
      <c r="C16" s="20"/>
      <c r="D16" s="21">
        <v>0</v>
      </c>
      <c r="E16" s="17"/>
      <c r="F16" s="22">
        <v>38647.199999999997</v>
      </c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95" customHeight="1">
      <c r="A17" s="1" t="s">
        <v>8</v>
      </c>
      <c r="B17" s="23">
        <v>344542.98</v>
      </c>
      <c r="C17" s="17"/>
      <c r="D17" s="16">
        <v>0</v>
      </c>
      <c r="E17" s="17"/>
      <c r="F17" s="16">
        <v>344542.98</v>
      </c>
      <c r="G17" s="1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.75" customHeight="1">
      <c r="A18" s="8"/>
      <c r="B18" s="13"/>
      <c r="C18" s="13"/>
      <c r="D18" s="12"/>
      <c r="E18" s="13"/>
      <c r="F18" s="12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95" customHeight="1">
      <c r="A19" s="8" t="s">
        <v>9</v>
      </c>
      <c r="B19" s="18">
        <v>0</v>
      </c>
      <c r="C19" s="13"/>
      <c r="D19" s="18">
        <v>0</v>
      </c>
      <c r="E19" s="13"/>
      <c r="F19" s="24">
        <v>0</v>
      </c>
      <c r="G19" s="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.75" customHeight="1">
      <c r="A20" s="8"/>
      <c r="B20" s="12"/>
      <c r="C20" s="13"/>
      <c r="D20" s="12"/>
      <c r="E20" s="13"/>
      <c r="F20" s="12"/>
      <c r="G20" s="1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95" customHeight="1">
      <c r="A21" s="8" t="s">
        <v>10</v>
      </c>
      <c r="B21" s="25" t="s">
        <v>11</v>
      </c>
      <c r="C21" s="13"/>
      <c r="D21" s="18">
        <v>0</v>
      </c>
      <c r="E21" s="13"/>
      <c r="F21" s="24">
        <v>0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6.75" customHeight="1">
      <c r="A22" s="5"/>
      <c r="B22" s="12"/>
      <c r="C22" s="13"/>
      <c r="D22" s="12"/>
      <c r="E22" s="13"/>
      <c r="F22" s="12"/>
      <c r="G22" s="1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95" customHeight="1">
      <c r="A23" s="5" t="s">
        <v>12</v>
      </c>
      <c r="B23" s="11">
        <v>344542.98</v>
      </c>
      <c r="C23" s="13"/>
      <c r="D23" s="11">
        <v>0</v>
      </c>
      <c r="E23" s="13"/>
      <c r="F23" s="11">
        <v>344542.98</v>
      </c>
      <c r="G23" s="1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6.75" customHeight="1">
      <c r="A24" s="5"/>
      <c r="B24" s="1"/>
      <c r="C24" s="1"/>
      <c r="D24" s="1"/>
      <c r="E24" s="1"/>
      <c r="F24" s="1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95" customHeight="1">
      <c r="A25" s="14" t="s">
        <v>13</v>
      </c>
      <c r="B25" s="1"/>
      <c r="C25" s="1"/>
      <c r="D25" s="1"/>
      <c r="E25" s="1"/>
      <c r="F25" s="1"/>
      <c r="G25" s="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95" customHeight="1">
      <c r="A26" s="8" t="s">
        <v>14</v>
      </c>
      <c r="B26" s="18">
        <v>0</v>
      </c>
      <c r="C26" s="26"/>
      <c r="D26" s="18">
        <v>0</v>
      </c>
      <c r="E26" s="13"/>
      <c r="F26" s="24">
        <v>0</v>
      </c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95" customHeight="1">
      <c r="A27" s="1" t="s">
        <v>15</v>
      </c>
      <c r="B27" s="18">
        <v>0</v>
      </c>
      <c r="C27" s="27"/>
      <c r="D27" s="18">
        <v>0</v>
      </c>
      <c r="E27" s="20"/>
      <c r="F27" s="16">
        <v>0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95" customHeight="1">
      <c r="A28" s="1" t="s">
        <v>16</v>
      </c>
      <c r="B28" s="18">
        <v>60999.81</v>
      </c>
      <c r="C28" s="27"/>
      <c r="D28" s="18">
        <v>0</v>
      </c>
      <c r="E28" s="20"/>
      <c r="F28" s="16">
        <v>60999.81</v>
      </c>
      <c r="G28" s="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95" customHeight="1">
      <c r="A29" s="1" t="s">
        <v>17</v>
      </c>
      <c r="B29" s="18">
        <v>195264.29</v>
      </c>
      <c r="C29" s="27"/>
      <c r="D29" s="18">
        <v>0</v>
      </c>
      <c r="E29" s="20"/>
      <c r="F29" s="16">
        <v>195264.29</v>
      </c>
      <c r="G29" s="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95" customHeight="1">
      <c r="A30" s="8" t="s">
        <v>18</v>
      </c>
      <c r="B30" s="18">
        <v>61039.97</v>
      </c>
      <c r="C30" s="28"/>
      <c r="D30" s="18">
        <v>0</v>
      </c>
      <c r="E30" s="29"/>
      <c r="F30" s="24">
        <v>61039.97</v>
      </c>
      <c r="G30" s="1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95" customHeight="1">
      <c r="A31" s="8" t="s">
        <v>19</v>
      </c>
      <c r="B31" s="18">
        <v>23979.37</v>
      </c>
      <c r="C31" s="28"/>
      <c r="D31" s="18">
        <v>0</v>
      </c>
      <c r="E31" s="29"/>
      <c r="F31" s="24">
        <v>23979.37</v>
      </c>
      <c r="G31" s="1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95" customHeight="1">
      <c r="A32" s="8" t="s">
        <v>20</v>
      </c>
      <c r="B32" s="21">
        <v>0</v>
      </c>
      <c r="C32" s="28"/>
      <c r="D32" s="21">
        <v>0</v>
      </c>
      <c r="E32" s="29"/>
      <c r="F32" s="30">
        <v>0</v>
      </c>
      <c r="G32" s="1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95" customHeight="1">
      <c r="A33" s="5" t="s">
        <v>21</v>
      </c>
      <c r="B33" s="11">
        <v>341283.44</v>
      </c>
      <c r="C33" s="13"/>
      <c r="D33" s="11">
        <v>0</v>
      </c>
      <c r="E33" s="13"/>
      <c r="F33" s="11">
        <v>341283.44</v>
      </c>
      <c r="G33" s="1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.75" customHeight="1">
      <c r="A34" s="5"/>
      <c r="B34" s="12"/>
      <c r="C34" s="13"/>
      <c r="D34" s="12"/>
      <c r="E34" s="13"/>
      <c r="F34" s="12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95" customHeight="1">
      <c r="A35" s="3" t="s">
        <v>22</v>
      </c>
      <c r="B35" s="18">
        <v>0</v>
      </c>
      <c r="C35" s="17"/>
      <c r="D35" s="18">
        <v>0</v>
      </c>
      <c r="E35" s="17"/>
      <c r="F35" s="16">
        <v>0</v>
      </c>
      <c r="G35" s="1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.75" customHeight="1">
      <c r="A36" s="5"/>
      <c r="B36" s="12"/>
      <c r="C36" s="13"/>
      <c r="D36" s="12"/>
      <c r="E36" s="13"/>
      <c r="F36" s="12"/>
      <c r="G36" s="1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95" customHeight="1" thickBot="1">
      <c r="A37" s="5" t="s">
        <v>77</v>
      </c>
      <c r="B37" s="31">
        <v>1123690.0400000003</v>
      </c>
      <c r="C37" s="13"/>
      <c r="D37" s="31">
        <v>0</v>
      </c>
      <c r="E37" s="13"/>
      <c r="F37" s="31">
        <v>1123690.0400000003</v>
      </c>
      <c r="G37" s="3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5.25" customHeight="1" thickTop="1">
      <c r="A38" s="8"/>
      <c r="B38" s="5"/>
      <c r="C38" s="8"/>
      <c r="D38" s="8"/>
      <c r="E38" s="8"/>
      <c r="F38" s="8"/>
      <c r="G38" s="3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95" customHeight="1">
      <c r="A39" s="8" t="s">
        <v>49</v>
      </c>
      <c r="B39" s="34"/>
      <c r="C39" s="34"/>
      <c r="D39" s="34"/>
      <c r="E39" s="34"/>
      <c r="F39" s="3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95" customHeight="1">
      <c r="A40" s="8" t="s">
        <v>50</v>
      </c>
      <c r="B40" s="34"/>
      <c r="C40" s="34"/>
      <c r="D40" s="34"/>
      <c r="E40" s="34"/>
      <c r="F40" s="3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95" customHeight="1">
      <c r="A41" s="8" t="s">
        <v>51</v>
      </c>
      <c r="B41" s="34"/>
      <c r="C41" s="34"/>
      <c r="D41" s="34"/>
      <c r="E41" s="34"/>
      <c r="F41" s="3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95" customHeight="1">
      <c r="A42" s="8" t="s">
        <v>52</v>
      </c>
      <c r="B42" s="34"/>
      <c r="C42" s="34"/>
      <c r="D42" s="34"/>
      <c r="E42" s="34"/>
      <c r="F42" s="3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95" customHeight="1">
      <c r="A43" s="34" t="s">
        <v>53</v>
      </c>
      <c r="B43" s="34"/>
      <c r="C43" s="34"/>
      <c r="D43" s="34"/>
      <c r="E43" s="34"/>
      <c r="F43" s="3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95" customHeight="1">
      <c r="A45" s="1" t="s">
        <v>23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95" customHeight="1">
      <c r="A46" s="35"/>
      <c r="B46" s="35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95" customHeight="1">
      <c r="A47" s="35"/>
      <c r="B47" s="35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95" customHeight="1">
      <c r="A48" s="35"/>
      <c r="B48" s="35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95" customHeight="1">
      <c r="A49" s="35"/>
      <c r="B49" s="35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95" customHeight="1">
      <c r="A50" s="35"/>
      <c r="B50" s="35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95" customHeight="1">
      <c r="A51" s="1" t="s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95" customHeight="1">
      <c r="A52" s="35"/>
      <c r="B52" s="35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95" customHeight="1">
      <c r="A53" s="35"/>
      <c r="B53" s="35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95" customHeight="1">
      <c r="A54" s="35"/>
      <c r="B54" s="35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95" customHeight="1">
      <c r="A55" s="35"/>
      <c r="B55" s="35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95" customHeight="1">
      <c r="A56" s="35"/>
      <c r="B56" s="35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95" customHeight="1">
      <c r="A58" s="6" t="s">
        <v>25</v>
      </c>
      <c r="B58" s="19"/>
      <c r="C58" s="19"/>
      <c r="D58" s="19"/>
      <c r="E58" s="19"/>
      <c r="F58" s="1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95" customHeight="1">
      <c r="A59" s="1"/>
      <c r="B59" s="19"/>
      <c r="C59" s="19"/>
      <c r="D59" s="19"/>
      <c r="E59" s="19"/>
      <c r="F59" s="1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95" customHeight="1">
      <c r="A60" s="1"/>
      <c r="B60" s="19"/>
      <c r="C60" s="19"/>
      <c r="D60" s="19"/>
      <c r="E60" s="19"/>
      <c r="F60" s="1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95" customHeight="1">
      <c r="A61" s="1"/>
      <c r="B61" s="1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95" customHeight="1">
      <c r="A62" s="1"/>
      <c r="B62" s="1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95" customHeight="1">
      <c r="A63" s="1"/>
      <c r="B63" s="19"/>
      <c r="C63" s="19"/>
      <c r="D63" s="19"/>
      <c r="E63" s="19"/>
      <c r="F63" s="1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95" customHeight="1">
      <c r="A64" s="1"/>
      <c r="B64" s="19"/>
      <c r="C64" s="19"/>
      <c r="D64" s="19"/>
      <c r="E64" s="19"/>
      <c r="F64" s="1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95" customHeight="1">
      <c r="A65" s="1"/>
      <c r="B65" s="19"/>
      <c r="C65" s="19"/>
      <c r="D65" s="19"/>
      <c r="E65" s="19"/>
      <c r="F65" s="1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95" customHeight="1">
      <c r="A66" s="1"/>
      <c r="B66" s="19"/>
      <c r="C66" s="19"/>
      <c r="D66" s="19"/>
      <c r="E66" s="19"/>
      <c r="F66" s="1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95" customHeight="1">
      <c r="A67" s="1"/>
      <c r="B67" s="19"/>
      <c r="C67" s="19"/>
      <c r="D67" s="19"/>
      <c r="E67" s="19"/>
      <c r="F67" s="1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95" customHeight="1">
      <c r="A68" s="1"/>
      <c r="B68" s="19"/>
      <c r="C68" s="19"/>
      <c r="D68" s="19"/>
      <c r="E68" s="19"/>
      <c r="F68" s="1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95" customHeight="1">
      <c r="A69" s="1"/>
      <c r="B69" s="19"/>
      <c r="C69" s="19"/>
      <c r="D69" s="19"/>
      <c r="E69" s="19"/>
      <c r="F69" s="1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95" customHeight="1">
      <c r="A70" s="1"/>
      <c r="B70" s="19"/>
      <c r="C70" s="19"/>
      <c r="D70" s="19"/>
      <c r="E70" s="19"/>
      <c r="F70" s="1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95" customHeight="1">
      <c r="A71" s="1"/>
      <c r="B71" s="19"/>
      <c r="C71" s="19"/>
      <c r="D71" s="19"/>
      <c r="E71" s="19"/>
      <c r="F71" s="1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95" customHeight="1">
      <c r="A72" s="1"/>
      <c r="B72" s="19"/>
      <c r="C72" s="19"/>
      <c r="D72" s="19"/>
      <c r="E72" s="19"/>
      <c r="F72" s="1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9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9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9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9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9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9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9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9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9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9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9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9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9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9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9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9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9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9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9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9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9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9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9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9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9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9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9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9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9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9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9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9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9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9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9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9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9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9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9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9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9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9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9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9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9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9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9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9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9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9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9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9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9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9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9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9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9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9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9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9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9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9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9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9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9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9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9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9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9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9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9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9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9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9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9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9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9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9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9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9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9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9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9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9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9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9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9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9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9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9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9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9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9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9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9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9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9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9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9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9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9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9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9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9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9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9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9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9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9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9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9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9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9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9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9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9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9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9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9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9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9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9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9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9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9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9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9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9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9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9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9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9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9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9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9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9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9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9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9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9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9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9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9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9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9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9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9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9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9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9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9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9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9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9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9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9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9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9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9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9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9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9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9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9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9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9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9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9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9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9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9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9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9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9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9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9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9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9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9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9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9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9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9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9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9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9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9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9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9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9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9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9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9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9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9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9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9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9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9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9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9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9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9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9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9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9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9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9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9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9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9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9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9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9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9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9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9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9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9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9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9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9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9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9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9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9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9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9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9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9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9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9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9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9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9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9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9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9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9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9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9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9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9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9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9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9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9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9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9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9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9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9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9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9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9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9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9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9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9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9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9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9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9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9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9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9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9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9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9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9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9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9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9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9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9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9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9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9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9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9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9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9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9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9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9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9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9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9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9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9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9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9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9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9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9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9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9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9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9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9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9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9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9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9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9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9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9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9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9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9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9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9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9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9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9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9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9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9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9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9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9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9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9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9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9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9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9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9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9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9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9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9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9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9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9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9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9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9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9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9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9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9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9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9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9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9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9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9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9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9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9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9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9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9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9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9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9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9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9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9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9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9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9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9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9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9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9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9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9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9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9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9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9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9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9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9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9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9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9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9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9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9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9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9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9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9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9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9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9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9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9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9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9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9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9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9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9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9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9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9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9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9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9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9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9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9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9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9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9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9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9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9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9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9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9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9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9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9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9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9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9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9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9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9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9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9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9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9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9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9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9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9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9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9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9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9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9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9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9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9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9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9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9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9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9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9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9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9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9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9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9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9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9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9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9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9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9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9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9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9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9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9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9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9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9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9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9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9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9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9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9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9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9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9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9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9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9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9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9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9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9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9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9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9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9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9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9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9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9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9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9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9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9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9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9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9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9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9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9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9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9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9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9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9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9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9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9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9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9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9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9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9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9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9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9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9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9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9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9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9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9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9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9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9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9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9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9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9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9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9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9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9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9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9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9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9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9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9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9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9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9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9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9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9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9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9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9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9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9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9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9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9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9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9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9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9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9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9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9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9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9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9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9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9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9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9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9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9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9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9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9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9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9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9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9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9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9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9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9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9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9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9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9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9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9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9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9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9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9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9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9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9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9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9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9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9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9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9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9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9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9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9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9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9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9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9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9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9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9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9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9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9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9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9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9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9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9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9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9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9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9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9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9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9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9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9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9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9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9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9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9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9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9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9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9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9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9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9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9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9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9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9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9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9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9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9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9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9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9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9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9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9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9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9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9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9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9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9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9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9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9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9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9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9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9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9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9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9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9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9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9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9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9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9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9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9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9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9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9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9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9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9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9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9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9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9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9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9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9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9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9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9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9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9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9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9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9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9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9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9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9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9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9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9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9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9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9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9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9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9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9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9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9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9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9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9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9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9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9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9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9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9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9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9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9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9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9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9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9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9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9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9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9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9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9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9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9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9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9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9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9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9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9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9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9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9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9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9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9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9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9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9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9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9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9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9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9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9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9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9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9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9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9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9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9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9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9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9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9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9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9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9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9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9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9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9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9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9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9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9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9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9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9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9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9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9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9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9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EjFdXajCsgxk5yKrhS2ysXz7bWR/XT1+DtlRpBCh1qewxqSlZxKJ0+mtoeZR+cd3foNg3zbawzwnuRuM2J4uMw==" saltValue="GjncSthjqSsjUQb7cjVdQA==" spinCount="100000" sheet="1" formatColumns="0"/>
  <conditionalFormatting sqref="A21">
    <cfRule type="expression" dxfId="124" priority="2">
      <formula>$F21&lt;&gt;0</formula>
    </cfRule>
  </conditionalFormatting>
  <conditionalFormatting sqref="A32">
    <cfRule type="expression" dxfId="123" priority="1">
      <formula>$F32&lt;&gt;0</formula>
    </cfRule>
  </conditionalFormatting>
  <conditionalFormatting sqref="A45">
    <cfRule type="expression" dxfId="122" priority="4">
      <formula>$F$21&lt;&gt;0</formula>
    </cfRule>
  </conditionalFormatting>
  <conditionalFormatting sqref="A51">
    <cfRule type="expression" dxfId="121" priority="5">
      <formula>$F$32&lt;&gt;0</formula>
    </cfRule>
  </conditionalFormatting>
  <conditionalFormatting sqref="A46:F50">
    <cfRule type="expression" dxfId="120" priority="3">
      <formula>$F$21&lt;&gt;0</formula>
    </cfRule>
  </conditionalFormatting>
  <conditionalFormatting sqref="A52:F56">
    <cfRule type="expression" dxfId="119" priority="6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0530A1C60A144827D02D26945D022" ma:contentTypeVersion="19" ma:contentTypeDescription="Create a new document." ma:contentTypeScope="" ma:versionID="4a08c918fe1be88eb1e646042f4b957b">
  <xsd:schema xmlns:xsd="http://www.w3.org/2001/XMLSchema" xmlns:xs="http://www.w3.org/2001/XMLSchema" xmlns:p="http://schemas.microsoft.com/office/2006/metadata/properties" xmlns:ns1="http://schemas.microsoft.com/sharepoint/v3" xmlns:ns3="c7421703-ef26-4615-8f4b-dd972683f1e9" xmlns:ns4="dfbbcea2-ce09-4177-a2ac-ddd1956c5ccc" targetNamespace="http://schemas.microsoft.com/office/2006/metadata/properties" ma:root="true" ma:fieldsID="9a197fde762f410637a45020eb4a065d" ns1:_="" ns3:_="" ns4:_="">
    <xsd:import namespace="http://schemas.microsoft.com/sharepoint/v3"/>
    <xsd:import namespace="c7421703-ef26-4615-8f4b-dd972683f1e9"/>
    <xsd:import namespace="dfbbcea2-ce09-4177-a2ac-ddd1956c5c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21703-ef26-4615-8f4b-dd972683f1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bcea2-ce09-4177-a2ac-ddd1956c5cc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FBAD69-52F1-432D-A8C3-9A86EFEC2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C58361-0C66-45B4-96D2-495C8D30FF8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fbbcea2-ce09-4177-a2ac-ddd1956c5ccc"/>
    <ds:schemaRef ds:uri="http://schemas.microsoft.com/sharepoint/v3"/>
    <ds:schemaRef ds:uri="http://purl.org/dc/terms/"/>
    <ds:schemaRef ds:uri="http://schemas.openxmlformats.org/package/2006/metadata/core-properties"/>
    <ds:schemaRef ds:uri="c7421703-ef26-4615-8f4b-dd972683f1e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1F4C17F-1613-4964-BB4E-15DA8880D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7421703-ef26-4615-8f4b-dd972683f1e9"/>
    <ds:schemaRef ds:uri="dfbbcea2-ce09-4177-a2ac-ddd1956c5c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116</vt:i4>
      </vt:variant>
    </vt:vector>
  </HeadingPairs>
  <TitlesOfParts>
    <vt:vector size="145" baseType="lpstr">
      <vt:lpstr>FCS CIF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Broward_Capital_Important_Fees</vt:lpstr>
      <vt:lpstr>Broward_Combined_Total</vt:lpstr>
      <vt:lpstr>Broward_Interest_and_Other_Revenue_Sources</vt:lpstr>
      <vt:lpstr>Capital_Improvment_Fees</vt:lpstr>
      <vt:lpstr>CentralFL_Capital_Important_Fees</vt:lpstr>
      <vt:lpstr>CentralFL_Combined_Total</vt:lpstr>
      <vt:lpstr>CentralFL_Interest_and_Other_Revenue_Sources</vt:lpstr>
      <vt:lpstr>Chipola_Capital_Important_Fees</vt:lpstr>
      <vt:lpstr>Chipola_Combined_Total</vt:lpstr>
      <vt:lpstr>Chipola_Interest_and_Other_Revenue_Sources</vt:lpstr>
      <vt:lpstr>Combined_Total</vt:lpstr>
      <vt:lpstr>Daytona_Capital_Important_Fees</vt:lpstr>
      <vt:lpstr>Daytona_Combined_Total</vt:lpstr>
      <vt:lpstr>Daytona_Interest_and_Other_Revenue_Sources</vt:lpstr>
      <vt:lpstr>EasternFL_Capital_Important_Fees</vt:lpstr>
      <vt:lpstr>EasternFL_Combined_Total</vt:lpstr>
      <vt:lpstr>EasternFL_Interest_and_Other_Revenue_Sources</vt:lpstr>
      <vt:lpstr>FLKeys_Capital_Important_Fees</vt:lpstr>
      <vt:lpstr>FLKeys_Combined_Total</vt:lpstr>
      <vt:lpstr>FLKeys_Interest_and_Other_Revenue_Sources</vt:lpstr>
      <vt:lpstr>FloridaSW_Capital_Important_Fees</vt:lpstr>
      <vt:lpstr>FloridaSW_Combined_Total</vt:lpstr>
      <vt:lpstr>FloridaSW_Interest_and_Other_Revenue_Sources</vt:lpstr>
      <vt:lpstr>FSCJ_Capital_Important_Fees</vt:lpstr>
      <vt:lpstr>FSCJ_Combined_Total</vt:lpstr>
      <vt:lpstr>FSCJ_Interest_and_Other_Revenue_Sources</vt:lpstr>
      <vt:lpstr>Gateway_Capital_Important_Fees</vt:lpstr>
      <vt:lpstr>Gateway_Combined_Total</vt:lpstr>
      <vt:lpstr>Gateway_Interest_and_Other_Revenue_Sources</vt:lpstr>
      <vt:lpstr>GulfCoast_Capital_Important_Fees</vt:lpstr>
      <vt:lpstr>GulfCoast_Combined_Total</vt:lpstr>
      <vt:lpstr>GulfCoast_Interest_and_Other_Revenue_Sources</vt:lpstr>
      <vt:lpstr>Hillsborough_Capital_Important_Fees</vt:lpstr>
      <vt:lpstr>Hillsborough_Combined_Total</vt:lpstr>
      <vt:lpstr>Hillsborough_Interest_and_Other_Revenue_Sources</vt:lpstr>
      <vt:lpstr>IndianRiver_Capital_Important_Fees</vt:lpstr>
      <vt:lpstr>IndianRiver_Combined_Total</vt:lpstr>
      <vt:lpstr>IndianRiver_Interest_and_Other_Revenue_Sources</vt:lpstr>
      <vt:lpstr>Interest_and_Other_Revenue_Sources</vt:lpstr>
      <vt:lpstr>LakeSumter_Capital_Important_Fees</vt:lpstr>
      <vt:lpstr>LakeSumter_Combined_Total</vt:lpstr>
      <vt:lpstr>LakeSumter_Interest_and_Other_Revenue_Sources</vt:lpstr>
      <vt:lpstr>MiamiDade_Capital_Important_Fees</vt:lpstr>
      <vt:lpstr>MiamiDade_Combined_Total</vt:lpstr>
      <vt:lpstr>MiamiDade_Interest_and_Other_Revenue_Sources</vt:lpstr>
      <vt:lpstr>NorthFl_Capital_Important_Fees</vt:lpstr>
      <vt:lpstr>NorthFL_Combined_Total</vt:lpstr>
      <vt:lpstr>NorthFL_Interest_and_Other_Revenue_Sources</vt:lpstr>
      <vt:lpstr>NorthwestFL_Capital_Important_Fees</vt:lpstr>
      <vt:lpstr>NorthWestFL_Combined_Total</vt:lpstr>
      <vt:lpstr>NorthwestFL_Interest_and_Other_Revenue_Sources</vt:lpstr>
      <vt:lpstr>PalmBeach_Capital_Important_Fees</vt:lpstr>
      <vt:lpstr>PalmBeach_Combined_Total</vt:lpstr>
      <vt:lpstr>PalmBeach_Interest_and_Other_Revenue_Sources</vt:lpstr>
      <vt:lpstr>PascoHernando_Capital_Important_Fees</vt:lpstr>
      <vt:lpstr>PascoHernando_Combined_Total</vt:lpstr>
      <vt:lpstr>PascoHernando_Interest_and_Other_Revenue_Sources</vt:lpstr>
      <vt:lpstr>Pensacola_Capital_Important_Fees</vt:lpstr>
      <vt:lpstr>Pensacola_Combined_Total</vt:lpstr>
      <vt:lpstr>Pensacola_Interest_and_Other_Revenue_Sources</vt:lpstr>
      <vt:lpstr>Polk_Capital_Important_Fees</vt:lpstr>
      <vt:lpstr>Polk_Combined_Total</vt:lpstr>
      <vt:lpstr>Polk_Interest_and_Other_Revenue_Sources</vt:lpstr>
      <vt:lpstr>BROWARD!Print_Area</vt:lpstr>
      <vt:lpstr>CENTRALFL!Print_Area</vt:lpstr>
      <vt:lpstr>CHIPOLA!Print_Area</vt:lpstr>
      <vt:lpstr>DAYTONA!Print_Area</vt:lpstr>
      <vt:lpstr>EASTERNFL!Print_Area</vt:lpstr>
      <vt:lpstr>'FCS CIF'!Print_Area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  <vt:lpstr>SantaFe_Capital_Important_Fees</vt:lpstr>
      <vt:lpstr>SantaFe_Combined_Total</vt:lpstr>
      <vt:lpstr>SantaFe_Interest_and_Other_Revenue_Sources</vt:lpstr>
      <vt:lpstr>SCFManatee_Capital_Important_Fees</vt:lpstr>
      <vt:lpstr>SCFManatee_Combined_Total</vt:lpstr>
      <vt:lpstr>SCFManatee_Interest_and_Other_Revenue_Sources</vt:lpstr>
      <vt:lpstr>Seminole_Capital_Important_Fees</vt:lpstr>
      <vt:lpstr>Seminole_Combined_Total</vt:lpstr>
      <vt:lpstr>Seminole_Interest_and_Other_Revenue_Sources</vt:lpstr>
      <vt:lpstr>SouthFL_Capital_Important_Fees</vt:lpstr>
      <vt:lpstr>SouthFL_Combined_Total</vt:lpstr>
      <vt:lpstr>SouthFL_Interest_and_Other_Revenue_Sources</vt:lpstr>
      <vt:lpstr>StJohn_Capital_Important_Fees</vt:lpstr>
      <vt:lpstr>StJohns_Combined_Total</vt:lpstr>
      <vt:lpstr>StJohns_Interest_and_Other_Revenue_Sources</vt:lpstr>
      <vt:lpstr>StPete_Capital_Important_Fees</vt:lpstr>
      <vt:lpstr>StPete_Interest_and_Other_Revenue_Sources</vt:lpstr>
      <vt:lpstr>StPeter_Combined_Total</vt:lpstr>
      <vt:lpstr>Tallahassee_Capital_Important_Fees</vt:lpstr>
      <vt:lpstr>Tallahassee_Combined_Total</vt:lpstr>
      <vt:lpstr>Tallahassee_Interest_and_Other_Revenue_Sources</vt:lpstr>
      <vt:lpstr>Valencia_Capital_Important_Fees</vt:lpstr>
      <vt:lpstr>Valencia_Combined_Total</vt:lpstr>
      <vt:lpstr>Valencia_Interest_and_Other_Revenue_Sources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Mizzell, Jazmine</cp:lastModifiedBy>
  <cp:lastPrinted>2021-02-15T15:35:20Z</cp:lastPrinted>
  <dcterms:created xsi:type="dcterms:W3CDTF">2014-10-13T18:15:16Z</dcterms:created>
  <dcterms:modified xsi:type="dcterms:W3CDTF">2025-02-24T20:10:42Z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0x010100F9B0530A1C60A144827D02D26945D022</vt:lpwstr>
  </property>
</Properties>
</file>