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omments14.xml" ContentType="application/vnd.openxmlformats-officedocument.spreadsheetml.comments+xml"/>
  <Override PartName="/xl/comments15.xml" ContentType="application/vnd.openxmlformats-officedocument.spreadsheetml.comments+xml"/>
  <Override PartName="/xl/comments16.xml" ContentType="application/vnd.openxmlformats-officedocument.spreadsheetml.comments+xml"/>
  <Override PartName="/xl/comments17.xml" ContentType="application/vnd.openxmlformats-officedocument.spreadsheetml.comments+xml"/>
  <Override PartName="/xl/comments18.xml" ContentType="application/vnd.openxmlformats-officedocument.spreadsheetml.comments+xml"/>
  <Override PartName="/xl/comments19.xml" ContentType="application/vnd.openxmlformats-officedocument.spreadsheetml.comments+xml"/>
  <Override PartName="/xl/comments20.xml" ContentType="application/vnd.openxmlformats-officedocument.spreadsheetml.comments+xml"/>
  <Override PartName="/xl/comments21.xml" ContentType="application/vnd.openxmlformats-officedocument.spreadsheetml.comments+xml"/>
  <Override PartName="/xl/comments22.xml" ContentType="application/vnd.openxmlformats-officedocument.spreadsheetml.comments+xml"/>
  <Override PartName="/xl/comments23.xml" ContentType="application/vnd.openxmlformats-officedocument.spreadsheetml.comments+xml"/>
  <Override PartName="/xl/comments24.xml" ContentType="application/vnd.openxmlformats-officedocument.spreadsheetml.comments+xml"/>
  <Override PartName="/xl/comments25.xml" ContentType="application/vnd.openxmlformats-officedocument.spreadsheetml.comments+xml"/>
  <Override PartName="/xl/comments26.xml" ContentType="application/vnd.openxmlformats-officedocument.spreadsheetml.comments+xml"/>
  <Override PartName="/xl/comments27.xml" ContentType="application/vnd.openxmlformats-officedocument.spreadsheetml.comments+xml"/>
  <Override PartName="/xl/comments28.xml" ContentType="application/vnd.openxmlformats-officedocument.spreadsheetml.comments+xml"/>
  <Override PartName="/xl/comments29.xml" ContentType="application/vnd.openxmlformats-officedocument.spreadsheetml.comments+xml"/>
  <Override PartName="/xl/comments30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Reports &amp; Surveys\AFR\2021-2022\2021-22 AFR Summaries\"/>
    </mc:Choice>
  </mc:AlternateContent>
  <bookViews>
    <workbookView xWindow="0" yWindow="0" windowWidth="19200" windowHeight="10860" tabRatio="931"/>
  </bookViews>
  <sheets>
    <sheet name="FCS SNP" sheetId="31" r:id="rId1"/>
    <sheet name=" FSC SRECNP Summary" sheetId="29" r:id="rId2"/>
    <sheet name="EASTERNFL" sheetId="1" r:id="rId3"/>
    <sheet name="BROWARD" sheetId="2" r:id="rId4"/>
    <sheet name="CENTRALFL" sheetId="3" r:id="rId5"/>
    <sheet name="CHIPOLA" sheetId="4" r:id="rId6"/>
    <sheet name="DAYTONA" sheetId="5" r:id="rId7"/>
    <sheet name="FLORIDASW" sheetId="6" r:id="rId8"/>
    <sheet name="FSCJ" sheetId="7" r:id="rId9"/>
    <sheet name="FLKEYS" sheetId="8" r:id="rId10"/>
    <sheet name="GULFCOAST" sheetId="9" r:id="rId11"/>
    <sheet name="HILLSBOROUGH" sheetId="10" r:id="rId12"/>
    <sheet name="INDIANRIVER" sheetId="11" r:id="rId13"/>
    <sheet name="GATEWAY" sheetId="12" r:id="rId14"/>
    <sheet name="LAKESUMTER" sheetId="13" r:id="rId15"/>
    <sheet name="MANATEE" sheetId="14" r:id="rId16"/>
    <sheet name="MIAMIDADE" sheetId="15" r:id="rId17"/>
    <sheet name="NORTHFL" sheetId="16" r:id="rId18"/>
    <sheet name="NORTHWEST" sheetId="17" r:id="rId19"/>
    <sheet name="PALMBEACH" sheetId="18" r:id="rId20"/>
    <sheet name="PASCOHERNANDO" sheetId="19" r:id="rId21"/>
    <sheet name="PENSACOLA" sheetId="20" r:id="rId22"/>
    <sheet name="POLK" sheetId="21" r:id="rId23"/>
    <sheet name="STJOHNS" sheetId="22" r:id="rId24"/>
    <sheet name="STPETE" sheetId="23" r:id="rId25"/>
    <sheet name="SANTAFE" sheetId="24" r:id="rId26"/>
    <sheet name="SEMINOLE" sheetId="25" r:id="rId27"/>
    <sheet name="SOUTHFLORIDA" sheetId="26" r:id="rId28"/>
    <sheet name="TALLAHASSEE" sheetId="27" r:id="rId29"/>
    <sheet name="VALENCIA" sheetId="28" r:id="rId30"/>
  </sheets>
  <externalReferences>
    <externalReference r:id="rId31"/>
    <externalReference r:id="rId32"/>
    <externalReference r:id="rId33"/>
  </externalReferences>
  <definedNames>
    <definedName name="ARRA">[1]List!$C$1:$C$2</definedName>
    <definedName name="ff" localSheetId="1">#REF!</definedName>
    <definedName name="ff">#REF!</definedName>
    <definedName name="ga">#REF!</definedName>
    <definedName name="_xlnm.Print_Area" localSheetId="1">' FSC SRECNP Summary'!$C$1:$P$68</definedName>
    <definedName name="_xlnm.Print_Area" localSheetId="3">BROWARD!#REF!</definedName>
    <definedName name="_xlnm.Print_Area" localSheetId="4">CENTRALFL!#REF!</definedName>
    <definedName name="_xlnm.Print_Area" localSheetId="5">CHIPOLA!#REF!</definedName>
    <definedName name="_xlnm.Print_Area" localSheetId="6">DAYTONA!#REF!</definedName>
    <definedName name="_xlnm.Print_Area" localSheetId="2">EASTERNFL!#REF!</definedName>
    <definedName name="_xlnm.Print_Area" localSheetId="0">'FCS SNP'!#REF!</definedName>
    <definedName name="_xlnm.Print_Area" localSheetId="9">FLKEYS!#REF!</definedName>
    <definedName name="_xlnm.Print_Area" localSheetId="7">FLORIDASW!#REF!</definedName>
    <definedName name="_xlnm.Print_Area" localSheetId="8">FSCJ!#REF!</definedName>
    <definedName name="_xlnm.Print_Area" localSheetId="13">GATEWAY!#REF!</definedName>
    <definedName name="_xlnm.Print_Area" localSheetId="10">GULFCOAST!#REF!</definedName>
    <definedName name="_xlnm.Print_Area" localSheetId="11">HILLSBOROUGH!#REF!</definedName>
    <definedName name="_xlnm.Print_Area" localSheetId="12">INDIANRIVER!#REF!</definedName>
    <definedName name="_xlnm.Print_Area" localSheetId="14">LAKESUMTER!#REF!</definedName>
    <definedName name="_xlnm.Print_Area" localSheetId="15">MANATEE!#REF!</definedName>
    <definedName name="_xlnm.Print_Area" localSheetId="16">MIAMIDADE!#REF!</definedName>
    <definedName name="_xlnm.Print_Area" localSheetId="17">NORTHFL!#REF!</definedName>
    <definedName name="_xlnm.Print_Area" localSheetId="18">NORTHWEST!#REF!</definedName>
    <definedName name="_xlnm.Print_Area" localSheetId="19">PALMBEACH!#REF!</definedName>
    <definedName name="_xlnm.Print_Area" localSheetId="20">PASCOHERNANDO!#REF!</definedName>
    <definedName name="_xlnm.Print_Area" localSheetId="21">PENSACOLA!#REF!</definedName>
    <definedName name="_xlnm.Print_Area" localSheetId="22">POLK!#REF!</definedName>
    <definedName name="_xlnm.Print_Area" localSheetId="25">SANTAFE!#REF!</definedName>
    <definedName name="_xlnm.Print_Area" localSheetId="26">SEMINOLE!#REF!</definedName>
    <definedName name="_xlnm.Print_Area" localSheetId="27">SOUTHFLORIDA!#REF!</definedName>
    <definedName name="_xlnm.Print_Area" localSheetId="23">STJOHNS!#REF!</definedName>
    <definedName name="_xlnm.Print_Area" localSheetId="28">TALLAHASSEE!#REF!</definedName>
    <definedName name="_xlnm.Print_Area" localSheetId="29">VALENCIA!#REF!</definedName>
    <definedName name="_xlnm.Print_Area">#REF!</definedName>
    <definedName name="RD">[2]List!$A$1:$A$2</definedName>
    <definedName name="rint" localSheetId="1">#REF!</definedName>
    <definedName name="rint" localSheetId="3">#REF!</definedName>
    <definedName name="rint" localSheetId="4">#REF!</definedName>
    <definedName name="rint" localSheetId="5">#REF!</definedName>
    <definedName name="rint" localSheetId="6">#REF!</definedName>
    <definedName name="rint" localSheetId="0">#REF!</definedName>
    <definedName name="rint" localSheetId="9">#REF!</definedName>
    <definedName name="rint" localSheetId="7">#REF!</definedName>
    <definedName name="rint" localSheetId="8">#REF!</definedName>
    <definedName name="rint" localSheetId="13">#REF!</definedName>
    <definedName name="rint" localSheetId="10">#REF!</definedName>
    <definedName name="rint" localSheetId="11">#REF!</definedName>
    <definedName name="rint" localSheetId="12">#REF!</definedName>
    <definedName name="rint" localSheetId="14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2">#REF!</definedName>
    <definedName name="rint" localSheetId="25">#REF!</definedName>
    <definedName name="rint" localSheetId="26">#REF!</definedName>
    <definedName name="rint" localSheetId="27">#REF!</definedName>
    <definedName name="rint" localSheetId="23">#REF!</definedName>
    <definedName name="rint" localSheetId="24">#REF!</definedName>
    <definedName name="rint" localSheetId="28">#REF!</definedName>
    <definedName name="rint" localSheetId="29">#REF!</definedName>
    <definedName name="rint">#REF!</definedName>
    <definedName name="SOF">[2]List!$B$1:$B$4</definedName>
    <definedName name="YesOrNo" localSheetId="1">#REF!</definedName>
    <definedName name="YesOrNo" localSheetId="3">#REF!</definedName>
    <definedName name="YesOrNo" localSheetId="4">#REF!</definedName>
    <definedName name="YesOrNo" localSheetId="5">#REF!</definedName>
    <definedName name="YesOrNo" localSheetId="6">#REF!</definedName>
    <definedName name="YesOrNo" localSheetId="0">#REF!</definedName>
    <definedName name="YesOrNo" localSheetId="9">#REF!</definedName>
    <definedName name="YesOrNo" localSheetId="7">#REF!</definedName>
    <definedName name="YesOrNo" localSheetId="8">#REF!</definedName>
    <definedName name="YesOrNo" localSheetId="13">#REF!</definedName>
    <definedName name="YesOrNo" localSheetId="10">#REF!</definedName>
    <definedName name="YesOrNo" localSheetId="11">#REF!</definedName>
    <definedName name="YesOrNo" localSheetId="12">#REF!</definedName>
    <definedName name="YesOrNo" localSheetId="14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2">#REF!</definedName>
    <definedName name="YesOrNo" localSheetId="25">#REF!</definedName>
    <definedName name="YesOrNo" localSheetId="26">#REF!</definedName>
    <definedName name="YesOrNo" localSheetId="27">#REF!</definedName>
    <definedName name="YesOrNo" localSheetId="23">#REF!</definedName>
    <definedName name="YesOrNo" localSheetId="24">#REF!</definedName>
    <definedName name="YesOrNo" localSheetId="28">#REF!</definedName>
    <definedName name="YesOrNo" localSheetId="29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O69" i="29" l="1"/>
  <c r="N69" i="29"/>
  <c r="L69" i="29"/>
  <c r="G11" i="29" l="1"/>
  <c r="G17" i="29"/>
  <c r="O12" i="29" l="1"/>
  <c r="O13" i="29"/>
  <c r="O14" i="29"/>
  <c r="O15" i="29"/>
  <c r="O16" i="29"/>
  <c r="O17" i="29"/>
  <c r="O18" i="29"/>
  <c r="J12" i="29"/>
  <c r="K12" i="29"/>
  <c r="L12" i="29"/>
  <c r="M12" i="29"/>
  <c r="N12" i="29"/>
  <c r="J13" i="29"/>
  <c r="K13" i="29"/>
  <c r="L13" i="29"/>
  <c r="M13" i="29"/>
  <c r="N13" i="29"/>
  <c r="J14" i="29"/>
  <c r="K14" i="29"/>
  <c r="L14" i="29"/>
  <c r="M14" i="29"/>
  <c r="N14" i="29"/>
  <c r="J15" i="29"/>
  <c r="K15" i="29"/>
  <c r="L15" i="29"/>
  <c r="M15" i="29"/>
  <c r="N15" i="29"/>
  <c r="J16" i="29"/>
  <c r="K16" i="29"/>
  <c r="L16" i="29"/>
  <c r="M16" i="29"/>
  <c r="N16" i="29"/>
  <c r="J17" i="29"/>
  <c r="K17" i="29"/>
  <c r="L17" i="29"/>
  <c r="M17" i="29"/>
  <c r="N17" i="29"/>
  <c r="J18" i="29"/>
  <c r="K18" i="29"/>
  <c r="L18" i="29"/>
  <c r="M18" i="29"/>
  <c r="N18" i="29"/>
  <c r="M62" i="29" l="1"/>
  <c r="N62" i="29"/>
  <c r="M61" i="29"/>
  <c r="M59" i="29"/>
  <c r="K53" i="29"/>
  <c r="M53" i="29"/>
  <c r="N53" i="29"/>
  <c r="K54" i="29"/>
  <c r="M54" i="29"/>
  <c r="N54" i="29"/>
  <c r="J55" i="29"/>
  <c r="K55" i="29"/>
  <c r="L55" i="29"/>
  <c r="M55" i="29"/>
  <c r="N55" i="29"/>
  <c r="O55" i="29"/>
  <c r="K52" i="29"/>
  <c r="M52" i="29"/>
  <c r="N52" i="29"/>
  <c r="K38" i="29"/>
  <c r="M38" i="29"/>
  <c r="N38" i="29"/>
  <c r="K39" i="29"/>
  <c r="M39" i="29"/>
  <c r="N39" i="29"/>
  <c r="K40" i="29"/>
  <c r="M40" i="29"/>
  <c r="N40" i="29"/>
  <c r="K41" i="29"/>
  <c r="M41" i="29"/>
  <c r="N41" i="29"/>
  <c r="K42" i="29"/>
  <c r="M42" i="29"/>
  <c r="N42" i="29"/>
  <c r="K43" i="29"/>
  <c r="M43" i="29"/>
  <c r="N43" i="29"/>
  <c r="K44" i="29"/>
  <c r="M44" i="29"/>
  <c r="N44" i="29"/>
  <c r="J45" i="29"/>
  <c r="K45" i="29"/>
  <c r="L45" i="29"/>
  <c r="M45" i="29"/>
  <c r="N45" i="29"/>
  <c r="O45" i="29"/>
  <c r="K37" i="29"/>
  <c r="M37" i="29"/>
  <c r="N37" i="29"/>
  <c r="N25" i="29"/>
  <c r="N26" i="29"/>
  <c r="N27" i="29"/>
  <c r="N28" i="29"/>
  <c r="N29" i="29"/>
  <c r="N30" i="29"/>
  <c r="M24" i="29"/>
  <c r="M32" i="29" s="1" a="1"/>
  <c r="M32" i="29" s="1"/>
  <c r="N24" i="29"/>
  <c r="K25" i="29"/>
  <c r="K26" i="29"/>
  <c r="K27" i="29"/>
  <c r="K28" i="29"/>
  <c r="K29" i="29"/>
  <c r="K30" i="29"/>
  <c r="K24" i="29"/>
  <c r="K11" i="29"/>
  <c r="M11" i="29"/>
  <c r="N11" i="29"/>
  <c r="K32" i="29" l="1" a="1"/>
  <c r="K32" i="29" s="1"/>
  <c r="N32" i="29" a="1"/>
  <c r="N32" i="29" s="1"/>
  <c r="M64" i="29" a="1"/>
  <c r="M64" i="29" s="1"/>
  <c r="M66" i="29" s="1"/>
  <c r="M69" i="29" s="1"/>
  <c r="O62" i="29" l="1"/>
  <c r="L37" i="29"/>
  <c r="J29" i="29"/>
  <c r="N61" i="29"/>
  <c r="N64" i="29" l="1" a="1"/>
  <c r="N64" i="29" s="1"/>
  <c r="L29" i="29"/>
  <c r="O29" i="29" s="1"/>
  <c r="L38" i="29"/>
  <c r="J38" i="29"/>
  <c r="L44" i="29"/>
  <c r="J44" i="29"/>
  <c r="L54" i="29"/>
  <c r="J54" i="29"/>
  <c r="L25" i="29"/>
  <c r="O25" i="29" s="1"/>
  <c r="J25" i="29"/>
  <c r="L30" i="29"/>
  <c r="O30" i="29" s="1"/>
  <c r="J30" i="29"/>
  <c r="L39" i="29"/>
  <c r="J39" i="29"/>
  <c r="L26" i="29"/>
  <c r="O26" i="29" s="1"/>
  <c r="J26" i="29"/>
  <c r="L40" i="29"/>
  <c r="J40" i="29"/>
  <c r="L27" i="29"/>
  <c r="O27" i="29" s="1"/>
  <c r="J27" i="29"/>
  <c r="L41" i="29"/>
  <c r="J41" i="29"/>
  <c r="L28" i="29"/>
  <c r="O28" i="29" s="1"/>
  <c r="J28" i="29"/>
  <c r="L42" i="29"/>
  <c r="J42" i="29"/>
  <c r="L43" i="29"/>
  <c r="J43" i="29"/>
  <c r="L53" i="29"/>
  <c r="J53" i="29"/>
  <c r="L52" i="29"/>
  <c r="O39" i="29"/>
  <c r="O38" i="29"/>
  <c r="O43" i="29"/>
  <c r="O41" i="29"/>
  <c r="O54" i="29"/>
  <c r="L11" i="29"/>
  <c r="L24" i="29"/>
  <c r="O37" i="29"/>
  <c r="O42" i="29"/>
  <c r="O40" i="29"/>
  <c r="O44" i="29"/>
  <c r="O53" i="29"/>
  <c r="L32" i="29" l="1" a="1"/>
  <c r="L32" i="29" s="1"/>
  <c r="O61" i="29"/>
  <c r="O52" i="29"/>
  <c r="O64" i="29" l="1" a="1"/>
  <c r="O64" i="29" s="1"/>
  <c r="O11" i="29" l="1"/>
  <c r="K62" i="29" l="1"/>
  <c r="J62" i="29"/>
  <c r="K61" i="29"/>
  <c r="J61" i="29"/>
  <c r="K57" i="29" a="1"/>
  <c r="K20" i="29" a="1"/>
  <c r="K57" i="29" l="1"/>
  <c r="K20" i="29"/>
  <c r="L62" i="29"/>
  <c r="J37" i="29"/>
  <c r="J11" i="29"/>
  <c r="L61" i="29"/>
  <c r="K47" i="29" l="1" a="1"/>
  <c r="K47" i="29" s="1"/>
  <c r="J24" i="29"/>
  <c r="J52" i="29"/>
  <c r="K34" i="29"/>
  <c r="J20" i="29" l="1" a="1"/>
  <c r="J20" i="29" s="1"/>
  <c r="J47" i="29" a="1"/>
  <c r="J47" i="29" s="1"/>
  <c r="K50" i="29"/>
  <c r="K59" i="29" s="1"/>
  <c r="J32" i="29" a="1"/>
  <c r="J32" i="29" s="1"/>
  <c r="J57" i="29" a="1"/>
  <c r="J57" i="29" s="1"/>
  <c r="J34" i="29" l="1"/>
  <c r="J50" i="29" s="1"/>
  <c r="J59" i="29" s="1"/>
  <c r="F127" i="29" l="1"/>
  <c r="G127" i="29" l="1"/>
  <c r="N20" i="29" a="1"/>
  <c r="L47" i="29" a="1"/>
  <c r="L20" i="29" a="1"/>
  <c r="N7" i="29"/>
  <c r="L57" i="29" l="1" a="1"/>
  <c r="L57" i="29" s="1"/>
  <c r="N57" i="29" a="1"/>
  <c r="N57" i="29" s="1"/>
  <c r="C41" i="29"/>
  <c r="C55" i="29"/>
  <c r="C43" i="29"/>
  <c r="L47" i="29"/>
  <c r="N20" i="29"/>
  <c r="L20" i="29"/>
  <c r="L64" i="29" a="1"/>
  <c r="L64" i="29" s="1"/>
  <c r="O24" i="29"/>
  <c r="N47" i="29" a="1"/>
  <c r="N47" i="29" s="1"/>
  <c r="O32" i="29" l="1" a="1"/>
  <c r="O32" i="29" s="1"/>
  <c r="O57" i="29" a="1"/>
  <c r="O57" i="29" s="1"/>
  <c r="O47" i="29" a="1"/>
  <c r="O47" i="29" s="1"/>
  <c r="O20" i="29" a="1"/>
  <c r="O20" i="29" s="1"/>
  <c r="N34" i="29"/>
  <c r="N50" i="29" s="1"/>
  <c r="N59" i="29" s="1"/>
  <c r="N66" i="29" s="1"/>
  <c r="L34" i="29"/>
  <c r="O34" i="29" l="1"/>
  <c r="O50" i="29" s="1"/>
  <c r="O59" i="29" s="1"/>
  <c r="O66" i="29" s="1"/>
  <c r="D34" i="29"/>
  <c r="L50" i="29"/>
  <c r="L59" i="29" s="1"/>
  <c r="C49" i="29" l="1"/>
  <c r="L66" i="29" l="1"/>
  <c r="C59" i="29"/>
</calcChain>
</file>

<file path=xl/comments1.xml><?xml version="1.0" encoding="utf-8"?>
<comments xmlns="http://schemas.openxmlformats.org/spreadsheetml/2006/main">
  <authors>
    <author/>
  </authors>
  <commentList>
    <comment ref="B95" authorId="0" shapeId="0">
      <text>
        <r>
          <rPr>
            <sz val="11"/>
            <color indexed="8"/>
            <rFont val="Arial"/>
            <family val="2"/>
          </rPr>
          <t>claire.cotton-watkins:
Should this really be compensated absences? Maybe 49900 - Other??</t>
        </r>
      </text>
    </comment>
  </commentList>
</comments>
</file>

<file path=xl/comments10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1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2.xml><?xml version="1.0" encoding="utf-8"?>
<comments xmlns="http://schemas.openxmlformats.org/spreadsheetml/2006/main">
  <authors>
    <author>Anita</author>
    <author>Rose, Tracy</author>
    <author>Paige, Bethoria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  <comment ref="N41" authorId="2" shapeId="0">
      <text>
        <r>
          <rPr>
            <b/>
            <sz val="9"/>
            <color indexed="81"/>
            <rFont val="Tahoma"/>
            <family val="2"/>
          </rPr>
          <t>Paige, Bethoria:</t>
        </r>
        <r>
          <rPr>
            <sz val="9"/>
            <color indexed="81"/>
            <rFont val="Tahoma"/>
            <family val="2"/>
          </rPr>
          <t xml:space="preserve">
Net total of:
$79,214 Realized gain(loss) on Inv.
plus $11,283 Unreal gain(loss) on Inv.</t>
        </r>
      </text>
    </comment>
  </commentList>
</comments>
</file>

<file path=xl/comments13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4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5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6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7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8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19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.xml><?xml version="1.0" encoding="utf-8"?>
<comments xmlns="http://schemas.openxmlformats.org/spreadsheetml/2006/main">
  <authors>
    <author>claire.cotton-watkins</author>
    <author>Dickens, Jamaal</author>
  </authors>
  <commentList>
    <comment ref="J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Accounts by GL Depreciation Expense (GL code 69400)</t>
        </r>
      </text>
    </comment>
    <comment ref="A127" authorId="1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comments20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1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2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3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4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5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6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7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8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29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3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30.xml><?xml version="1.0" encoding="utf-8"?>
<comments xmlns="http://schemas.openxmlformats.org/spreadsheetml/2006/main">
  <authors>
    <author>Anita</author>
    <author>Rose, Tracy</author>
    <author>Jackie Lasch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  <comment ref="K17" authorId="2" shapeId="0">
      <text>
        <r>
          <rPr>
            <b/>
            <sz val="9"/>
            <color indexed="81"/>
            <rFont val="Tahoma"/>
            <family val="2"/>
          </rPr>
          <t>Jackie Lasch:</t>
        </r>
        <r>
          <rPr>
            <sz val="9"/>
            <color indexed="81"/>
            <rFont val="Tahoma"/>
            <family val="2"/>
          </rPr>
          <t xml:space="preserve">
G331 for OSC CIT Bldg Rent (Fund 4) being picked up in Auxiliary line in error.</t>
        </r>
      </text>
    </comment>
    <comment ref="K18" authorId="2" shapeId="0">
      <text>
        <r>
          <rPr>
            <b/>
            <sz val="9"/>
            <color indexed="81"/>
            <rFont val="Tahoma"/>
            <family val="2"/>
          </rPr>
          <t>Jackie Lasch:</t>
        </r>
        <r>
          <rPr>
            <sz val="9"/>
            <color indexed="81"/>
            <rFont val="Tahoma"/>
            <family val="2"/>
          </rPr>
          <t xml:space="preserve">
CIT Bldg Rent, Fund 4
G331 on AGL</t>
        </r>
      </text>
    </comment>
  </commentList>
</comments>
</file>

<file path=xl/comments4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5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6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7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8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comments9.xml><?xml version="1.0" encoding="utf-8"?>
<comments xmlns="http://schemas.openxmlformats.org/spreadsheetml/2006/main">
  <authors>
    <author>Anita</author>
    <author>Rose, Tracy</author>
  </authors>
  <commentList>
    <comment ref="F11" authorId="0" shapeId="0">
      <text>
        <r>
          <rPr>
            <b/>
            <sz val="9"/>
            <color indexed="81"/>
            <rFont val="Tahoma"/>
            <family val="2"/>
          </rPr>
          <t>Anita:</t>
        </r>
        <r>
          <rPr>
            <sz val="9"/>
            <color indexed="81"/>
            <rFont val="Tahoma"/>
            <family val="2"/>
          </rPr>
          <t xml:space="preserve">
Enter the Scholarship Allowance related to Tuition and Fees here.  This will flow to the Accounts by GL in the adjustment column.</t>
        </r>
      </text>
    </comment>
    <comment ref="F17" authorId="1" shapeId="0">
      <text>
        <r>
          <rPr>
            <b/>
            <sz val="9"/>
            <color indexed="81"/>
            <rFont val="Tahoma"/>
            <family val="2"/>
          </rPr>
          <t xml:space="preserve">College Reporting:
</t>
        </r>
        <r>
          <rPr>
            <sz val="9"/>
            <color indexed="81"/>
            <rFont val="Tahoma"/>
            <family val="2"/>
          </rPr>
          <t>Enter the Scholarship Allowance related to Auxiliary Enterprises here.  This will flow to the Accounts by GL in the adjustment column.</t>
        </r>
      </text>
    </comment>
  </commentList>
</comments>
</file>

<file path=xl/sharedStrings.xml><?xml version="1.0" encoding="utf-8"?>
<sst xmlns="http://schemas.openxmlformats.org/spreadsheetml/2006/main" count="3912" uniqueCount="383">
  <si>
    <t>A COMPONENT UNIT OF THE STATE OF FLORIDA</t>
  </si>
  <si>
    <t>STATEMENT OF REVENUES, EXPENSES, AND CHANGES IN NET POSITION</t>
  </si>
  <si>
    <t>Version:</t>
  </si>
  <si>
    <t>College</t>
  </si>
  <si>
    <t>Component</t>
  </si>
  <si>
    <t>Totals</t>
  </si>
  <si>
    <t>REVENUES</t>
  </si>
  <si>
    <t>DOE</t>
  </si>
  <si>
    <t>DFS</t>
  </si>
  <si>
    <t>Operating Revenues:</t>
  </si>
  <si>
    <t>Student Tuition and Fees, Net of Scholarship</t>
  </si>
  <si>
    <t>OR0100</t>
  </si>
  <si>
    <t>67100</t>
  </si>
  <si>
    <t>Allowances of $</t>
  </si>
  <si>
    <t>OR0200</t>
  </si>
  <si>
    <t>61400</t>
  </si>
  <si>
    <t>Federal Grants and Contracts</t>
  </si>
  <si>
    <t>OR0300</t>
  </si>
  <si>
    <t>State and Local Grants and Contracts</t>
  </si>
  <si>
    <t>OR0400</t>
  </si>
  <si>
    <t>Nongovernmental Grants and Contracts</t>
  </si>
  <si>
    <t>OR0500</t>
  </si>
  <si>
    <t>Sales and Services of Educational Departments</t>
  </si>
  <si>
    <t>Auxiliary Enterprises, Net of Scholarship</t>
  </si>
  <si>
    <t>OR0600</t>
  </si>
  <si>
    <t>OR0700</t>
  </si>
  <si>
    <t>68900</t>
  </si>
  <si>
    <t>Other Operating Revenues</t>
  </si>
  <si>
    <t>OR2000</t>
  </si>
  <si>
    <t>Total Operating Revenues</t>
  </si>
  <si>
    <t>EXPENSES</t>
  </si>
  <si>
    <t>Operating Expenses:</t>
  </si>
  <si>
    <t>OE0100</t>
  </si>
  <si>
    <t>77100</t>
  </si>
  <si>
    <t>Personnel Services</t>
  </si>
  <si>
    <t>OE0200</t>
  </si>
  <si>
    <t>Scholarships and Waivers</t>
  </si>
  <si>
    <t>OE0300</t>
  </si>
  <si>
    <t>Utilities and Communications</t>
  </si>
  <si>
    <t>OE0400</t>
  </si>
  <si>
    <t>Contractual Services</t>
  </si>
  <si>
    <t>OE0500</t>
  </si>
  <si>
    <t>Other Services and Expenses</t>
  </si>
  <si>
    <t>OE0600</t>
  </si>
  <si>
    <t>Materials and Supplies</t>
  </si>
  <si>
    <t>OE0700</t>
  </si>
  <si>
    <t>77500</t>
  </si>
  <si>
    <t>Depreciation</t>
  </si>
  <si>
    <t>OE2000</t>
  </si>
  <si>
    <t>Total Operating Expenses</t>
  </si>
  <si>
    <t>NONOPERATING REVENUES (EXPENSES)</t>
  </si>
  <si>
    <t>NRE0100</t>
  </si>
  <si>
    <t>68400</t>
  </si>
  <si>
    <t>State Noncapital Appropriations</t>
  </si>
  <si>
    <t>NRE0200</t>
  </si>
  <si>
    <t>Federal and State Student Financial Aid</t>
  </si>
  <si>
    <t>NRE0300</t>
  </si>
  <si>
    <t>Gifts and Grants</t>
  </si>
  <si>
    <t>NRE0400</t>
  </si>
  <si>
    <t>68600</t>
  </si>
  <si>
    <t>Investment Income</t>
  </si>
  <si>
    <t>NRE0500</t>
  </si>
  <si>
    <t>NRE0600</t>
  </si>
  <si>
    <t>Other Nonoperating Revenues</t>
  </si>
  <si>
    <t>NRE0700</t>
  </si>
  <si>
    <t>72600</t>
  </si>
  <si>
    <t>NRE0800</t>
  </si>
  <si>
    <t>Interest on Capital Asset-Related Debt</t>
  </si>
  <si>
    <t>NRE0900</t>
  </si>
  <si>
    <t>Other Nonoperating Expenses</t>
  </si>
  <si>
    <t>NRE2000</t>
  </si>
  <si>
    <t>Net Nonoperating Revenues (Expenses)</t>
  </si>
  <si>
    <t>Expenses, Gains, or Losses</t>
  </si>
  <si>
    <t>ORE0100</t>
  </si>
  <si>
    <t>State Capital Appropriations</t>
  </si>
  <si>
    <t>ORE0200</t>
  </si>
  <si>
    <t>62100</t>
  </si>
  <si>
    <t>Capital Grants, Contracts, Gifts, and Fees</t>
  </si>
  <si>
    <t>ORE0300</t>
  </si>
  <si>
    <t>69800</t>
  </si>
  <si>
    <t>Additions to Endowments</t>
  </si>
  <si>
    <t>ORE0400</t>
  </si>
  <si>
    <t>ORE2000</t>
  </si>
  <si>
    <t>Total Other Revenues</t>
  </si>
  <si>
    <t>BNA0100</t>
  </si>
  <si>
    <t>Net Position, Beginning of Year</t>
  </si>
  <si>
    <t>BNA0200</t>
  </si>
  <si>
    <t>53200</t>
  </si>
  <si>
    <t>Adjustments to Beginning Net Position</t>
  </si>
  <si>
    <t>Net Position, Beginning of Year, as Restated</t>
  </si>
  <si>
    <t>Net Position, End of Year</t>
  </si>
  <si>
    <t>The accompanying notes to financial statements are an integral part of this statement.</t>
  </si>
  <si>
    <t>Unlocked Work Area:</t>
  </si>
  <si>
    <t>Net Position, End of Prior Year</t>
  </si>
  <si>
    <t>College2013</t>
  </si>
  <si>
    <t>CU2013</t>
  </si>
  <si>
    <t>BROWARD COLLEGE</t>
  </si>
  <si>
    <t>CHIPOLA COLLEGE</t>
  </si>
  <si>
    <t>COLLEGE OF CENTRAL FLORIDA</t>
  </si>
  <si>
    <t>DAYTONA STATE COLLEGE</t>
  </si>
  <si>
    <t>EASTERN FLORIDA STATE COLLEGE</t>
  </si>
  <si>
    <t>EDISON STATE COLLEGE</t>
  </si>
  <si>
    <t>FLORIDA GATEWAY COLLEGE</t>
  </si>
  <si>
    <t>FLORIDA KEYS COMMUNITY COLLEGE</t>
  </si>
  <si>
    <t>FLORIDA STATE COLLEGE AT JACKSONVILLE</t>
  </si>
  <si>
    <t>GULF COAST STATE COLLEGE</t>
  </si>
  <si>
    <t>HILLSBOROUGH COMMUNITY COLLEGE</t>
  </si>
  <si>
    <t>INDIAN RIVER STATE COLLEGE</t>
  </si>
  <si>
    <t>LAKE-SUMTER STATE COLLEGE</t>
  </si>
  <si>
    <t>MIAMI DADE COLLEGE</t>
  </si>
  <si>
    <t>NORTH FLORIDA COMMUNITY COLLEGE</t>
  </si>
  <si>
    <t>NORTHWEST FLORIDA STATE COLLEGE</t>
  </si>
  <si>
    <t>PALM BEACH STATE COLLEGE</t>
  </si>
  <si>
    <t>PASCO-HERNANDO COMMUNITY COLLEGE</t>
  </si>
  <si>
    <t>PENSACOLA STATE COLLEGE</t>
  </si>
  <si>
    <t>POLK STATE COLLEGE</t>
  </si>
  <si>
    <t>SANTA FE COLLEGE</t>
  </si>
  <si>
    <t>SEMINOLE STATE COLLEGE OF FLORIDA</t>
  </si>
  <si>
    <t>SOUTH FLORIDA STATE COLLEGE</t>
  </si>
  <si>
    <t>ST. JOHNS RIVER STATE COLLEGE</t>
  </si>
  <si>
    <t>ST. PETERSBURG COLLEGE</t>
  </si>
  <si>
    <t>STATE COLLEGE OF FLORIDA, MANATEE-SARASOTA</t>
  </si>
  <si>
    <t>TALLAHASSEE COMMUNITY COLLEGE</t>
  </si>
  <si>
    <t>VALENCIA COLLEGE</t>
  </si>
  <si>
    <t>FLORIDA COLLEGE SYSTEM</t>
  </si>
  <si>
    <t>BASIC FINANCIAL STATEMENTS</t>
  </si>
  <si>
    <t>STATEMENT OF NET POSITION</t>
  </si>
  <si>
    <t>Unit</t>
  </si>
  <si>
    <t>ASSETS</t>
  </si>
  <si>
    <t>Current Assets:</t>
  </si>
  <si>
    <t>CA0100</t>
  </si>
  <si>
    <t>Multi</t>
  </si>
  <si>
    <t>Cash and Cash Equivalents</t>
  </si>
  <si>
    <t>CA0200</t>
  </si>
  <si>
    <t>Restricted Cash and Cash Equivalents</t>
  </si>
  <si>
    <t>CA0300</t>
  </si>
  <si>
    <t>Investments</t>
  </si>
  <si>
    <t>CA0400</t>
  </si>
  <si>
    <t>Restricted Investments</t>
  </si>
  <si>
    <t>CA0500</t>
  </si>
  <si>
    <t>Accounts Receivable, Net</t>
  </si>
  <si>
    <t>CA0600</t>
  </si>
  <si>
    <t>Notes Receivable, Net</t>
  </si>
  <si>
    <t>CA0700</t>
  </si>
  <si>
    <t>16500</t>
  </si>
  <si>
    <t>Due from Other Governmental Agencies</t>
  </si>
  <si>
    <t>CA0800</t>
  </si>
  <si>
    <t>16700</t>
  </si>
  <si>
    <t>Due from Component Unit/College</t>
  </si>
  <si>
    <t>CA0900</t>
  </si>
  <si>
    <t>17100</t>
  </si>
  <si>
    <t>Inventories</t>
  </si>
  <si>
    <t>CA1000</t>
  </si>
  <si>
    <t>19100</t>
  </si>
  <si>
    <t>Prepaid Expenses</t>
  </si>
  <si>
    <t>CA1100</t>
  </si>
  <si>
    <t>19200</t>
  </si>
  <si>
    <t>Deposits</t>
  </si>
  <si>
    <t>CA1200</t>
  </si>
  <si>
    <t>19900</t>
  </si>
  <si>
    <t>Other Assets</t>
  </si>
  <si>
    <t>CA2000</t>
  </si>
  <si>
    <t>Total Current Assets</t>
  </si>
  <si>
    <t>Noncurrent Assets:</t>
  </si>
  <si>
    <t>NCA0100</t>
  </si>
  <si>
    <t>NCA0200</t>
  </si>
  <si>
    <t>NCA0300</t>
  </si>
  <si>
    <t>NCA0400</t>
  </si>
  <si>
    <t>Loans and Notes Receivable, Net</t>
  </si>
  <si>
    <t>NCA0500</t>
  </si>
  <si>
    <t>Depreciable Capital Assets, Net</t>
  </si>
  <si>
    <t>NCA0600</t>
  </si>
  <si>
    <t>Nondepreciable Capital Assets</t>
  </si>
  <si>
    <t>NCA0700</t>
  </si>
  <si>
    <t>29900</t>
  </si>
  <si>
    <t>NCA2000</t>
  </si>
  <si>
    <t>Total Noncurrent Assets</t>
  </si>
  <si>
    <t>TOTAL ASSETS</t>
  </si>
  <si>
    <t>DEFERRED OUTFLOWS OF RESOURCES</t>
  </si>
  <si>
    <t>Deferred Outflow Related to Service Concession Arrangement</t>
  </si>
  <si>
    <t>TOTAL DEFERRED OUTFLOWS OF RESOURCES</t>
  </si>
  <si>
    <t>TOTAL ASSETS AND DEFERRED OUTFLOWS OF RESOURCES</t>
  </si>
  <si>
    <t>LIABILITIES</t>
  </si>
  <si>
    <t>Current Liabilities:</t>
  </si>
  <si>
    <t>CL0100</t>
  </si>
  <si>
    <t>31100</t>
  </si>
  <si>
    <t>Accounts Payable</t>
  </si>
  <si>
    <t>CL0150</t>
  </si>
  <si>
    <t>32900</t>
  </si>
  <si>
    <t>Accrued Interest Payable</t>
  </si>
  <si>
    <t>CL0200</t>
  </si>
  <si>
    <t>32100</t>
  </si>
  <si>
    <t>Salary and Payroll Taxes Payable</t>
  </si>
  <si>
    <t>CL0300</t>
  </si>
  <si>
    <t>31300</t>
  </si>
  <si>
    <t>Retainage Payable</t>
  </si>
  <si>
    <t>CL0400</t>
  </si>
  <si>
    <t>35500</t>
  </si>
  <si>
    <t>Due to Other Governmental Agencies</t>
  </si>
  <si>
    <t>CL0500</t>
  </si>
  <si>
    <t>35700</t>
  </si>
  <si>
    <t>Due to Component Unit/College</t>
  </si>
  <si>
    <t>CL0600</t>
  </si>
  <si>
    <t>38900</t>
  </si>
  <si>
    <t>Unearned Revenue</t>
  </si>
  <si>
    <t>CL0700</t>
  </si>
  <si>
    <t>31400</t>
  </si>
  <si>
    <t>Estimated Insurance Claims Payable</t>
  </si>
  <si>
    <t>CL0800</t>
  </si>
  <si>
    <t>Deposits Held for Others</t>
  </si>
  <si>
    <t>Long-Term Liabilities - Current Portion:</t>
  </si>
  <si>
    <t>CL0900</t>
  </si>
  <si>
    <t>37100</t>
  </si>
  <si>
    <t>Bonds Payable</t>
  </si>
  <si>
    <t>CL1000</t>
  </si>
  <si>
    <t>39900</t>
  </si>
  <si>
    <t>Notes and Loans Payable</t>
  </si>
  <si>
    <t>CL1100</t>
  </si>
  <si>
    <t>38500</t>
  </si>
  <si>
    <t>Installment Purchases Payable</t>
  </si>
  <si>
    <t>CL1200</t>
  </si>
  <si>
    <t>38700</t>
  </si>
  <si>
    <t>Capital Leases Payable</t>
  </si>
  <si>
    <t>CL1300</t>
  </si>
  <si>
    <t>Special Termination Benefits Payable</t>
  </si>
  <si>
    <t>CL1400</t>
  </si>
  <si>
    <t>38600</t>
  </si>
  <si>
    <t>Compensated Absences Payable</t>
  </si>
  <si>
    <t>CL1500</t>
  </si>
  <si>
    <t>Other Long-Term Liabilities</t>
  </si>
  <si>
    <t>CL2000</t>
  </si>
  <si>
    <t>Total Current Liabilities</t>
  </si>
  <si>
    <t>STATEMENT OF NET POSITION (Continued)</t>
  </si>
  <si>
    <t>Noncurrent Liabilities:</t>
  </si>
  <si>
    <t>NCL0100</t>
  </si>
  <si>
    <t>46100</t>
  </si>
  <si>
    <t>NCL0200</t>
  </si>
  <si>
    <t>49900</t>
  </si>
  <si>
    <t>NCL0300</t>
  </si>
  <si>
    <t>48500</t>
  </si>
  <si>
    <t>NCL0400</t>
  </si>
  <si>
    <t>48700</t>
  </si>
  <si>
    <t>NCL0500</t>
  </si>
  <si>
    <t>NCL0600</t>
  </si>
  <si>
    <t>48600</t>
  </si>
  <si>
    <t>NCL0700</t>
  </si>
  <si>
    <t>Other Postemployment Benefits Payable</t>
  </si>
  <si>
    <t>NCL0800</t>
  </si>
  <si>
    <t>NCL2000</t>
  </si>
  <si>
    <t>Total Noncurrent Liabilities</t>
  </si>
  <si>
    <t>TOTAL LIABILITIES</t>
  </si>
  <si>
    <t>DEFERRED INFLOWS OF RESOURCES</t>
  </si>
  <si>
    <t>Deferred Inflow Related to Service Concession Arrangement</t>
  </si>
  <si>
    <t>TOTAL DEFERRED INFLOWS OF RESOURCES</t>
  </si>
  <si>
    <t>NET POSITION</t>
  </si>
  <si>
    <t>NA0100</t>
  </si>
  <si>
    <t>53600</t>
  </si>
  <si>
    <t>Net Investment in Capital Assets</t>
  </si>
  <si>
    <t>Restricted:</t>
  </si>
  <si>
    <t>Nonexpendable:</t>
  </si>
  <si>
    <t>NA0200</t>
  </si>
  <si>
    <t>53500</t>
  </si>
  <si>
    <t>Endowment</t>
  </si>
  <si>
    <t>Expendable:</t>
  </si>
  <si>
    <t>NA0300</t>
  </si>
  <si>
    <t>53400</t>
  </si>
  <si>
    <t>NA0400</t>
  </si>
  <si>
    <t>53800</t>
  </si>
  <si>
    <t>Grants and Loans</t>
  </si>
  <si>
    <t>NA0500</t>
  </si>
  <si>
    <t>Scholarships</t>
  </si>
  <si>
    <t>NA0600</t>
  </si>
  <si>
    <t>Capital Projects</t>
  </si>
  <si>
    <t>NA0700</t>
  </si>
  <si>
    <t>53300</t>
  </si>
  <si>
    <t>Debt Service</t>
  </si>
  <si>
    <t>NA0800</t>
  </si>
  <si>
    <t>Other</t>
  </si>
  <si>
    <t>NA0900</t>
  </si>
  <si>
    <t>53900</t>
  </si>
  <si>
    <t>Unrestricted</t>
  </si>
  <si>
    <t>NA2000</t>
  </si>
  <si>
    <t>Total Net Position</t>
  </si>
  <si>
    <t>Balance Check ((Assets + Deferred Outflows) - (Liabilities + Deferred Inflows + Net Position)):</t>
  </si>
  <si>
    <t>Deferred Outflows of Resources - Pension FRS</t>
  </si>
  <si>
    <t>Deferred Outflows of Resources - Pension HIS</t>
  </si>
  <si>
    <t>FRS Net Pension Liability</t>
  </si>
  <si>
    <t>HIS Net Pension Liability</t>
  </si>
  <si>
    <t>Deferred Inflows of Resources - Pension FRS</t>
  </si>
  <si>
    <t>Deferred Inflows of Resources - Pension HIS</t>
  </si>
  <si>
    <t>TOTAL LIABILITIES AND DEFERRED INFLOWS OF RESOURCES</t>
  </si>
  <si>
    <t>(from AGL)</t>
  </si>
  <si>
    <t>Adjustments</t>
  </si>
  <si>
    <t>NCL0755</t>
  </si>
  <si>
    <t>Deferred Inflows - Irrevocable Split-Interest Agreements</t>
  </si>
  <si>
    <t>(From AGL)</t>
  </si>
  <si>
    <t>NCA0760</t>
  </si>
  <si>
    <t>23800</t>
  </si>
  <si>
    <t>Deferred Outflows of Resources - Other Postemployment Benefits</t>
  </si>
  <si>
    <t>CL1460</t>
  </si>
  <si>
    <t>39100</t>
  </si>
  <si>
    <t xml:space="preserve">Other Postemployment Benefits Payable </t>
  </si>
  <si>
    <t>NCL0765</t>
  </si>
  <si>
    <t>48200</t>
  </si>
  <si>
    <t xml:space="preserve">Deferred Inflows of Resources - Other Postemployment Benefits </t>
  </si>
  <si>
    <t>Deferred Outflows of Resources - Asset Retirement Obligations</t>
  </si>
  <si>
    <t xml:space="preserve">Asset Retirement Obligations - Current </t>
  </si>
  <si>
    <t xml:space="preserve">Asset Retirement Obligations - Non Current </t>
  </si>
  <si>
    <t>Operating Loss</t>
  </si>
  <si>
    <t>Net Gain (Loss) on Investments</t>
  </si>
  <si>
    <t>Income (Loss) Before Other Revenues,</t>
  </si>
  <si>
    <t>Other Revenues (Expenses)</t>
  </si>
  <si>
    <t>Increase (Decrease) in Net Position</t>
  </si>
  <si>
    <t>Gain (Loss) on Disposal of Capital Assets</t>
  </si>
  <si>
    <t>Operating Income (Loss)</t>
  </si>
  <si>
    <t>FLORIDA SOUTHWESTERN STATE COLLEGE</t>
  </si>
  <si>
    <t>Increase in Net Position</t>
  </si>
  <si>
    <t>PASCO-HERNANDO STATE COLLEGE</t>
  </si>
  <si>
    <t>Other Expenses</t>
  </si>
  <si>
    <t>THE COLLEGE OF THE FLORIDA KEYS</t>
  </si>
  <si>
    <t>NORTH FLORIDA COLLEGE</t>
  </si>
  <si>
    <t>Other Revenues</t>
  </si>
  <si>
    <t>Income Before Other Revenues,</t>
  </si>
  <si>
    <t>FOR THE FISCAL YEAR ENDED JUNE 30,2022</t>
  </si>
  <si>
    <t>2022.v01</t>
  </si>
  <si>
    <t>Student Tuition and Fees</t>
  </si>
  <si>
    <t>Net of Scholarships &amp; Allowances of $</t>
  </si>
  <si>
    <t>Federal Grants and Contracts - Operating</t>
  </si>
  <si>
    <t>Auxiliary Enterprises,</t>
  </si>
  <si>
    <t>Net of Scholarship Allowances of $</t>
  </si>
  <si>
    <t>Loss Before Other Revenues,</t>
  </si>
  <si>
    <t>Decrease in Net Position</t>
  </si>
  <si>
    <t>Rounding Error</t>
  </si>
  <si>
    <t xml:space="preserve">Please note: I had to manually adjust for ledger code 464 and 465 FD9 in Other Oper Revenue as it was </t>
  </si>
  <si>
    <t xml:space="preserve">included in the formulas. Also, I had to adjust Capital Grants, Contracts, Gifts &amp; Fees because </t>
  </si>
  <si>
    <t>the formula did not include FD3 ledger code 442.</t>
  </si>
  <si>
    <t>Rounding issue for $2.00</t>
  </si>
  <si>
    <t xml:space="preserve">Adjustment to beginning net position is due to the implementation of GASB 87 Leases, and </t>
  </si>
  <si>
    <t xml:space="preserve">reflects the amount of capitalized leases previously recorded as operating leases. </t>
  </si>
  <si>
    <t>For the Fiscal Year Ended June 30, 2022</t>
  </si>
  <si>
    <t>Lease Receivable, Net</t>
  </si>
  <si>
    <t>BASIC FINANCIAL STATEMENT</t>
  </si>
  <si>
    <t>FLORIDA COLLEGE SYSTEMS- ALL COLLEGES</t>
  </si>
  <si>
    <t>FOR THE FISCAL YEAR ENDED JUNE 30, 2022</t>
  </si>
  <si>
    <t>CA0625</t>
  </si>
  <si>
    <t>NCA0310</t>
  </si>
  <si>
    <t>NCA0325</t>
  </si>
  <si>
    <t>NCA0725</t>
  </si>
  <si>
    <t>23500</t>
  </si>
  <si>
    <t>NCA0750</t>
  </si>
  <si>
    <t>23600</t>
  </si>
  <si>
    <t>NCA0770</t>
  </si>
  <si>
    <t>23900</t>
  </si>
  <si>
    <t>NCA0771</t>
  </si>
  <si>
    <t>23000</t>
  </si>
  <si>
    <t>Deferred Outflows of Resources - Lease Receivable</t>
  </si>
  <si>
    <t>Deferred Outflows - Accumulated Decrease in Fair Value of Securities</t>
  </si>
  <si>
    <t>CL1225</t>
  </si>
  <si>
    <t>38400</t>
  </si>
  <si>
    <t>CL1425</t>
  </si>
  <si>
    <t>xxxxx</t>
  </si>
  <si>
    <t>CL1450</t>
  </si>
  <si>
    <t>39500</t>
  </si>
  <si>
    <t>NCL0425</t>
  </si>
  <si>
    <t>48400</t>
  </si>
  <si>
    <t>NCL0625</t>
  </si>
  <si>
    <t>49400</t>
  </si>
  <si>
    <t>NCL0650</t>
  </si>
  <si>
    <t>49500</t>
  </si>
  <si>
    <t>NCL0710</t>
  </si>
  <si>
    <t>47100</t>
  </si>
  <si>
    <t>NCL0725</t>
  </si>
  <si>
    <t>47700</t>
  </si>
  <si>
    <t>NCL0750</t>
  </si>
  <si>
    <t>47800</t>
  </si>
  <si>
    <t>48100</t>
  </si>
  <si>
    <t>NCL0756</t>
  </si>
  <si>
    <t>49200</t>
  </si>
  <si>
    <t>Deferred Inflows - Lease Receivable</t>
  </si>
  <si>
    <t>NCL0760</t>
  </si>
  <si>
    <t>47200</t>
  </si>
  <si>
    <t>Deferred Inflows - Accumulated Increase in Fair Value of Securities</t>
  </si>
  <si>
    <t>TOTAL LIABILITIES, DEFERRED INFLOWS OF RESOURCES AND NET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</si>
</sst>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  <numFmt numFmtId="165" formatCode="_(#,##0_);_(\(#,##0\);_(\ &quot;-&quot;_);_(@_)"/>
    <numFmt numFmtId="166" formatCode="&quot;$&quot;#,##0"/>
    <numFmt numFmtId="167" formatCode="_(&quot;$&quot;* #,##0_);_(&quot;$&quot;* \(#,##0\);_(&quot;$&quot;* &quot;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&quot;$&quot;#,##0.00"/>
    <numFmt numFmtId="171" formatCode="_(* #,##0_);_(* \(#,##0\);_(* &quot;&quot;??_);_(@_)"/>
    <numFmt numFmtId="172" formatCode="_(* #,##0.0_);_(* \(#,##0.0\);_(* &quot;-&quot;??_);_(@_)"/>
    <numFmt numFmtId="173" formatCode="[$-409]mmmm\ d\,\ yyyy"/>
    <numFmt numFmtId="174" formatCode="_(&quot;$&quot;* #,##0.0_);_(&quot;$&quot;* \(#,##0.0\);_(&quot;$&quot;* &quot;-&quot;??_);_(@_)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b/>
      <u/>
      <sz val="10"/>
      <name val="Arial"/>
      <family val="2"/>
    </font>
    <font>
      <sz val="8.5"/>
      <name val="Arial"/>
      <family val="2"/>
    </font>
    <font>
      <sz val="8.5"/>
      <color indexed="10"/>
      <name val="Arial"/>
      <family val="2"/>
    </font>
    <font>
      <sz val="8.5"/>
      <color indexed="8"/>
      <name val="Calibri"/>
      <family val="2"/>
    </font>
    <font>
      <sz val="8.5"/>
      <color indexed="8"/>
      <name val="Arial"/>
      <family val="2"/>
    </font>
    <font>
      <sz val="8.5"/>
      <color theme="1"/>
      <name val="Arial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u/>
      <sz val="10"/>
      <color theme="10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b/>
      <sz val="12"/>
      <color indexed="8"/>
      <name val="Garamond"/>
      <family val="1"/>
    </font>
    <font>
      <sz val="9"/>
      <color indexed="8"/>
      <name val="Arial"/>
      <family val="2"/>
    </font>
    <font>
      <b/>
      <u/>
      <sz val="10"/>
      <color indexed="8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0"/>
      </patternFill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4"/>
        <bgColor indexed="44"/>
      </patternFill>
    </fill>
    <fill>
      <patternFill patternType="solid">
        <fgColor indexed="9"/>
        <bgColor indexed="9"/>
      </patternFill>
    </fill>
    <fill>
      <patternFill patternType="solid">
        <fgColor rgb="FFFFC000"/>
        <bgColor indexed="9"/>
      </patternFill>
    </fill>
    <fill>
      <patternFill patternType="solid">
        <fgColor indexed="13"/>
        <bgColor indexed="13"/>
      </patternFill>
    </fill>
    <fill>
      <patternFill patternType="solid">
        <fgColor rgb="FFFFC000"/>
        <bgColor indexed="64"/>
      </patternFill>
    </fill>
    <fill>
      <patternFill patternType="solid">
        <fgColor indexed="26"/>
        <bgColor indexed="26"/>
      </patternFill>
    </fill>
  </fills>
  <borders count="2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8"/>
      </top>
      <bottom/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double">
        <color indexed="8"/>
      </bottom>
      <diagonal/>
    </border>
  </borders>
  <cellStyleXfs count="135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44" fontId="11" fillId="0" borderId="0" applyFont="0" applyFill="0" applyBorder="0" applyAlignment="0" applyProtection="0"/>
    <xf numFmtId="0" fontId="8" fillId="0" borderId="0"/>
    <xf numFmtId="0" fontId="21" fillId="19" borderId="0" applyNumberFormat="0" applyBorder="0" applyAlignment="0" applyProtection="0"/>
    <xf numFmtId="0" fontId="1" fillId="3" borderId="0" applyNumberFormat="0" applyBorder="0" applyAlignment="0" applyProtection="0"/>
    <xf numFmtId="0" fontId="21" fillId="20" borderId="0" applyNumberFormat="0" applyBorder="0" applyAlignment="0" applyProtection="0"/>
    <xf numFmtId="0" fontId="1" fillId="5" borderId="0" applyNumberFormat="0" applyBorder="0" applyAlignment="0" applyProtection="0"/>
    <xf numFmtId="0" fontId="21" fillId="21" borderId="0" applyNumberFormat="0" applyBorder="0" applyAlignment="0" applyProtection="0"/>
    <xf numFmtId="0" fontId="1" fillId="7" borderId="0" applyNumberFormat="0" applyBorder="0" applyAlignment="0" applyProtection="0"/>
    <xf numFmtId="0" fontId="21" fillId="22" borderId="0" applyNumberFormat="0" applyBorder="0" applyAlignment="0" applyProtection="0"/>
    <xf numFmtId="0" fontId="1" fillId="9" borderId="0" applyNumberFormat="0" applyBorder="0" applyAlignment="0" applyProtection="0"/>
    <xf numFmtId="0" fontId="21" fillId="23" borderId="0" applyNumberFormat="0" applyBorder="0" applyAlignment="0" applyProtection="0"/>
    <xf numFmtId="0" fontId="1" fillId="11" borderId="0" applyNumberFormat="0" applyBorder="0" applyAlignment="0" applyProtection="0"/>
    <xf numFmtId="0" fontId="21" fillId="24" borderId="0" applyNumberFormat="0" applyBorder="0" applyAlignment="0" applyProtection="0"/>
    <xf numFmtId="0" fontId="1" fillId="13" borderId="0" applyNumberFormat="0" applyBorder="0" applyAlignment="0" applyProtection="0"/>
    <xf numFmtId="0" fontId="21" fillId="25" borderId="0" applyNumberFormat="0" applyBorder="0" applyAlignment="0" applyProtection="0"/>
    <xf numFmtId="0" fontId="1" fillId="4" borderId="0" applyNumberFormat="0" applyBorder="0" applyAlignment="0" applyProtection="0"/>
    <xf numFmtId="0" fontId="21" fillId="26" borderId="0" applyNumberFormat="0" applyBorder="0" applyAlignment="0" applyProtection="0"/>
    <xf numFmtId="0" fontId="1" fillId="6" borderId="0" applyNumberFormat="0" applyBorder="0" applyAlignment="0" applyProtection="0"/>
    <xf numFmtId="0" fontId="21" fillId="27" borderId="0" applyNumberFormat="0" applyBorder="0" applyAlignment="0" applyProtection="0"/>
    <xf numFmtId="0" fontId="1" fillId="8" borderId="0" applyNumberFormat="0" applyBorder="0" applyAlignment="0" applyProtection="0"/>
    <xf numFmtId="0" fontId="21" fillId="22" borderId="0" applyNumberFormat="0" applyBorder="0" applyAlignment="0" applyProtection="0"/>
    <xf numFmtId="0" fontId="1" fillId="10" borderId="0" applyNumberFormat="0" applyBorder="0" applyAlignment="0" applyProtection="0"/>
    <xf numFmtId="0" fontId="21" fillId="25" borderId="0" applyNumberFormat="0" applyBorder="0" applyAlignment="0" applyProtection="0"/>
    <xf numFmtId="0" fontId="1" fillId="12" borderId="0" applyNumberFormat="0" applyBorder="0" applyAlignment="0" applyProtection="0"/>
    <xf numFmtId="0" fontId="21" fillId="28" borderId="0" applyNumberFormat="0" applyBorder="0" applyAlignment="0" applyProtection="0"/>
    <xf numFmtId="0" fontId="1" fillId="14" borderId="0" applyNumberFormat="0" applyBorder="0" applyAlignment="0" applyProtection="0"/>
    <xf numFmtId="0" fontId="22" fillId="29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22" fillId="35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36" borderId="0" applyNumberFormat="0" applyBorder="0" applyAlignment="0" applyProtection="0"/>
    <xf numFmtId="0" fontId="23" fillId="20" borderId="0" applyNumberFormat="0" applyBorder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5" fillId="38" borderId="9" applyNumberFormat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29" fillId="0" borderId="10" applyNumberFormat="0" applyFill="0" applyAlignment="0" applyProtection="0"/>
    <xf numFmtId="0" fontId="30" fillId="0" borderId="11" applyNumberFormat="0" applyFill="0" applyAlignment="0" applyProtection="0"/>
    <xf numFmtId="0" fontId="31" fillId="0" borderId="12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33" fillId="24" borderId="8" applyNumberFormat="0" applyAlignment="0" applyProtection="0"/>
    <xf numFmtId="0" fontId="33" fillId="24" borderId="8" applyNumberFormat="0" applyAlignment="0" applyProtection="0"/>
    <xf numFmtId="0" fontId="34" fillId="0" borderId="13" applyNumberFormat="0" applyFill="0" applyAlignment="0" applyProtection="0"/>
    <xf numFmtId="0" fontId="35" fillId="39" borderId="0" applyNumberFormat="0" applyBorder="0" applyAlignment="0" applyProtection="0"/>
    <xf numFmtId="0" fontId="6" fillId="0" borderId="0"/>
    <xf numFmtId="0" fontId="6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36" fillId="0" borderId="0"/>
    <xf numFmtId="0" fontId="26" fillId="0" borderId="0"/>
    <xf numFmtId="0" fontId="36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2" fillId="0" borderId="0"/>
    <xf numFmtId="0" fontId="37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1" fillId="0" borderId="0"/>
    <xf numFmtId="0" fontId="36" fillId="0" borderId="0"/>
    <xf numFmtId="0" fontId="6" fillId="0" borderId="0"/>
    <xf numFmtId="0" fontId="1" fillId="0" borderId="0"/>
    <xf numFmtId="0" fontId="36" fillId="0" borderId="0"/>
    <xf numFmtId="0" fontId="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36" fillId="0" borderId="0"/>
    <xf numFmtId="0" fontId="1" fillId="0" borderId="0"/>
    <xf numFmtId="0" fontId="6" fillId="0" borderId="0"/>
    <xf numFmtId="0" fontId="36" fillId="0" borderId="0"/>
    <xf numFmtId="0" fontId="1" fillId="0" borderId="0"/>
    <xf numFmtId="0" fontId="37" fillId="0" borderId="0"/>
    <xf numFmtId="0" fontId="36" fillId="0" borderId="0"/>
    <xf numFmtId="0" fontId="6" fillId="0" borderId="0"/>
    <xf numFmtId="0" fontId="37" fillId="0" borderId="0"/>
    <xf numFmtId="0" fontId="6" fillId="0" borderId="0"/>
    <xf numFmtId="0" fontId="26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0" fillId="0" borderId="0"/>
    <xf numFmtId="0" fontId="1" fillId="0" borderId="0"/>
    <xf numFmtId="0" fontId="37" fillId="0" borderId="0"/>
    <xf numFmtId="0" fontId="6" fillId="40" borderId="7" applyNumberFormat="0" applyFont="0" applyAlignment="0" applyProtection="0"/>
    <xf numFmtId="0" fontId="1" fillId="2" borderId="1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1" fillId="2" borderId="1" applyNumberFormat="0" applyFon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9" fontId="26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32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1" fillId="0" borderId="0"/>
    <xf numFmtId="0" fontId="36" fillId="0" borderId="0"/>
    <xf numFmtId="0" fontId="36" fillId="0" borderId="0"/>
    <xf numFmtId="0" fontId="2" fillId="0" borderId="0"/>
    <xf numFmtId="0" fontId="36" fillId="0" borderId="0"/>
    <xf numFmtId="0" fontId="2" fillId="0" borderId="0"/>
    <xf numFmtId="0" fontId="6" fillId="0" borderId="0"/>
    <xf numFmtId="0" fontId="2" fillId="0" borderId="0"/>
    <xf numFmtId="0" fontId="36" fillId="0" borderId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9" fontId="2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43" fontId="6" fillId="0" borderId="0" applyFont="0" applyFill="0" applyBorder="0" applyAlignment="0" applyProtection="0"/>
    <xf numFmtId="0" fontId="6" fillId="0" borderId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24" fillId="37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33" fillId="24" borderId="8" applyNumberForma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6" fillId="40" borderId="7" applyNumberFormat="0" applyFon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38" fillId="37" borderId="14" applyNumberFormat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0" fontId="40" fillId="0" borderId="15" applyNumberFormat="0" applyFill="0" applyAlignment="0" applyProtection="0"/>
    <xf numFmtId="44" fontId="1" fillId="0" borderId="0" applyFont="0" applyFill="0" applyBorder="0" applyAlignment="0" applyProtection="0"/>
  </cellStyleXfs>
  <cellXfs count="313">
    <xf numFmtId="0" fontId="0" fillId="0" borderId="0" xfId="0"/>
    <xf numFmtId="0" fontId="3" fillId="0" borderId="0" xfId="2" applyNumberFormat="1" applyFont="1" applyAlignment="1" applyProtection="1"/>
    <xf numFmtId="49" fontId="4" fillId="0" borderId="0" xfId="2" applyNumberFormat="1" applyFont="1" applyAlignment="1" applyProtection="1">
      <alignment textRotation="45"/>
    </xf>
    <xf numFmtId="4" fontId="5" fillId="0" borderId="0" xfId="2" applyNumberFormat="1" applyFont="1" applyFill="1" applyBorder="1" applyAlignment="1" applyProtection="1">
      <alignment horizontal="center"/>
    </xf>
    <xf numFmtId="0" fontId="6" fillId="0" borderId="0" xfId="2" applyNumberFormat="1" applyFont="1" applyAlignment="1" applyProtection="1"/>
    <xf numFmtId="0" fontId="5" fillId="0" borderId="0" xfId="0" applyFont="1" applyFill="1" applyBorder="1" applyAlignment="1" applyProtection="1">
      <alignment horizontal="center" vertical="center"/>
    </xf>
    <xf numFmtId="0" fontId="8" fillId="0" borderId="0" xfId="2" applyNumberFormat="1" applyFont="1" applyBorder="1" applyAlignment="1" applyProtection="1">
      <alignment horizontal="left"/>
    </xf>
    <xf numFmtId="0" fontId="6" fillId="0" borderId="0" xfId="2" applyNumberFormat="1" applyFont="1" applyBorder="1" applyAlignment="1" applyProtection="1"/>
    <xf numFmtId="0" fontId="9" fillId="0" borderId="0" xfId="0" applyFont="1" applyProtection="1"/>
    <xf numFmtId="49" fontId="3" fillId="0" borderId="0" xfId="0" applyNumberFormat="1" applyFont="1" applyProtection="1"/>
    <xf numFmtId="0" fontId="8" fillId="15" borderId="0" xfId="2" applyNumberFormat="1" applyFont="1" applyFill="1" applyAlignment="1" applyProtection="1"/>
    <xf numFmtId="0" fontId="8" fillId="15" borderId="0" xfId="2" applyNumberFormat="1" applyFont="1" applyFill="1" applyBorder="1" applyAlignment="1" applyProtection="1"/>
    <xf numFmtId="4" fontId="8" fillId="15" borderId="0" xfId="2" applyNumberFormat="1" applyFont="1" applyFill="1" applyAlignment="1" applyProtection="1">
      <alignment horizontal="right"/>
    </xf>
    <xf numFmtId="4" fontId="8" fillId="15" borderId="0" xfId="2" applyNumberFormat="1" applyFont="1" applyFill="1" applyBorder="1" applyAlignment="1" applyProtection="1">
      <alignment horizontal="right"/>
    </xf>
    <xf numFmtId="4" fontId="8" fillId="0" borderId="0" xfId="2" applyNumberFormat="1" applyFont="1" applyFill="1" applyBorder="1" applyAlignment="1" applyProtection="1">
      <alignment horizontal="right"/>
    </xf>
    <xf numFmtId="49" fontId="4" fillId="0" borderId="0" xfId="2" applyNumberFormat="1" applyFont="1" applyAlignment="1" applyProtection="1">
      <alignment horizontal="center"/>
    </xf>
    <xf numFmtId="164" fontId="8" fillId="15" borderId="0" xfId="2" applyNumberFormat="1" applyFont="1" applyFill="1" applyBorder="1" applyAlignment="1" applyProtection="1">
      <alignment horizontal="center"/>
    </xf>
    <xf numFmtId="164" fontId="7" fillId="15" borderId="0" xfId="2" applyNumberFormat="1" applyFont="1" applyFill="1" applyBorder="1" applyAlignment="1" applyProtection="1">
      <alignment horizontal="center"/>
    </xf>
    <xf numFmtId="164" fontId="7" fillId="0" borderId="0" xfId="2" applyNumberFormat="1" applyFont="1" applyFill="1" applyBorder="1" applyAlignment="1" applyProtection="1">
      <alignment horizontal="center"/>
    </xf>
    <xf numFmtId="0" fontId="6" fillId="15" borderId="2" xfId="2" applyNumberFormat="1" applyFont="1" applyFill="1" applyBorder="1" applyAlignment="1" applyProtection="1"/>
    <xf numFmtId="4" fontId="8" fillId="15" borderId="0" xfId="2" applyNumberFormat="1" applyFont="1" applyFill="1" applyBorder="1" applyAlignment="1" applyProtection="1">
      <alignment horizontal="center"/>
    </xf>
    <xf numFmtId="41" fontId="5" fillId="15" borderId="2" xfId="0" applyNumberFormat="1" applyFont="1" applyFill="1" applyBorder="1" applyAlignment="1" applyProtection="1">
      <alignment horizontal="center"/>
    </xf>
    <xf numFmtId="41" fontId="5" fillId="0" borderId="0" xfId="0" applyNumberFormat="1" applyFont="1" applyFill="1" applyBorder="1" applyAlignment="1" applyProtection="1">
      <alignment horizontal="center"/>
    </xf>
    <xf numFmtId="0" fontId="7" fillId="15" borderId="0" xfId="2" applyNumberFormat="1" applyFont="1" applyFill="1" applyAlignment="1" applyProtection="1"/>
    <xf numFmtId="4" fontId="8" fillId="0" borderId="0" xfId="2" applyNumberFormat="1" applyFont="1" applyFill="1" applyBorder="1" applyAlignment="1" applyProtection="1">
      <alignment horizontal="center"/>
    </xf>
    <xf numFmtId="49" fontId="3" fillId="0" borderId="3" xfId="2" applyNumberFormat="1" applyFont="1" applyBorder="1" applyAlignment="1" applyProtection="1">
      <alignment horizontal="center"/>
    </xf>
    <xf numFmtId="49" fontId="4" fillId="0" borderId="3" xfId="2" applyNumberFormat="1" applyFont="1" applyBorder="1" applyAlignment="1" applyProtection="1">
      <alignment horizontal="center"/>
    </xf>
    <xf numFmtId="49" fontId="4" fillId="0" borderId="0" xfId="3" applyNumberFormat="1" applyFont="1" applyFill="1" applyAlignment="1" applyProtection="1">
      <alignment horizontal="center"/>
    </xf>
    <xf numFmtId="0" fontId="6" fillId="15" borderId="0" xfId="2" applyNumberFormat="1" applyFont="1" applyFill="1" applyAlignment="1" applyProtection="1"/>
    <xf numFmtId="0" fontId="6" fillId="15" borderId="0" xfId="0" applyFont="1" applyFill="1" applyProtection="1"/>
    <xf numFmtId="0" fontId="6" fillId="0" borderId="0" xfId="2" applyNumberFormat="1" applyFont="1" applyFill="1" applyBorder="1" applyAlignment="1" applyProtection="1"/>
    <xf numFmtId="0" fontId="6" fillId="0" borderId="0" xfId="2" applyNumberFormat="1" applyFont="1" applyFill="1" applyAlignment="1" applyProtection="1"/>
    <xf numFmtId="0" fontId="8" fillId="15" borderId="0" xfId="2" applyNumberFormat="1" applyFont="1" applyFill="1" applyAlignment="1" applyProtection="1">
      <alignment horizontal="left" indent="2"/>
    </xf>
    <xf numFmtId="166" fontId="8" fillId="15" borderId="0" xfId="2" applyNumberFormat="1" applyFont="1" applyFill="1" applyBorder="1" applyAlignment="1" applyProtection="1">
      <alignment horizontal="left"/>
    </xf>
    <xf numFmtId="167" fontId="8" fillId="0" borderId="0" xfId="2" applyNumberFormat="1" applyFont="1" applyFill="1" applyBorder="1" applyAlignment="1" applyProtection="1">
      <alignment horizontal="right"/>
    </xf>
    <xf numFmtId="169" fontId="8" fillId="15" borderId="0" xfId="1" applyNumberFormat="1" applyFont="1" applyFill="1" applyAlignment="1" applyProtection="1"/>
    <xf numFmtId="169" fontId="8" fillId="15" borderId="0" xfId="1" applyNumberFormat="1" applyFont="1" applyFill="1" applyBorder="1" applyAlignment="1" applyProtection="1"/>
    <xf numFmtId="169" fontId="8" fillId="16" borderId="0" xfId="1" applyNumberFormat="1" applyFont="1" applyFill="1" applyAlignment="1" applyProtection="1">
      <alignment horizontal="right"/>
      <protection locked="0"/>
    </xf>
    <xf numFmtId="169" fontId="8" fillId="0" borderId="0" xfId="1" applyNumberFormat="1" applyFont="1" applyFill="1" applyBorder="1" applyAlignment="1" applyProtection="1">
      <alignment horizontal="right"/>
    </xf>
    <xf numFmtId="0" fontId="3" fillId="15" borderId="0" xfId="2" applyNumberFormat="1" applyFont="1" applyFill="1" applyAlignment="1" applyProtection="1"/>
    <xf numFmtId="49" fontId="4" fillId="15" borderId="0" xfId="2" applyNumberFormat="1" applyFont="1" applyFill="1" applyAlignment="1" applyProtection="1">
      <alignment horizontal="center"/>
    </xf>
    <xf numFmtId="169" fontId="6" fillId="15" borderId="0" xfId="1" applyNumberFormat="1" applyFont="1" applyFill="1" applyAlignment="1" applyProtection="1"/>
    <xf numFmtId="170" fontId="8" fillId="15" borderId="0" xfId="2" applyNumberFormat="1" applyFont="1" applyFill="1" applyAlignment="1" applyProtection="1">
      <alignment horizontal="left"/>
    </xf>
    <xf numFmtId="49" fontId="4" fillId="15" borderId="0" xfId="3" applyNumberFormat="1" applyFont="1" applyFill="1" applyAlignment="1" applyProtection="1">
      <alignment horizontal="center"/>
    </xf>
    <xf numFmtId="0" fontId="8" fillId="15" borderId="0" xfId="2" applyNumberFormat="1" applyFont="1" applyFill="1" applyAlignment="1" applyProtection="1">
      <alignment horizontal="left"/>
    </xf>
    <xf numFmtId="169" fontId="8" fillId="16" borderId="2" xfId="1" applyNumberFormat="1" applyFont="1" applyFill="1" applyBorder="1" applyAlignment="1" applyProtection="1">
      <alignment horizontal="right"/>
      <protection locked="0"/>
    </xf>
    <xf numFmtId="43" fontId="6" fillId="15" borderId="0" xfId="0" applyNumberFormat="1" applyFont="1" applyFill="1" applyProtection="1"/>
    <xf numFmtId="0" fontId="10" fillId="15" borderId="0" xfId="0" applyFont="1" applyFill="1" applyProtection="1"/>
    <xf numFmtId="0" fontId="10" fillId="0" borderId="0" xfId="0" applyFont="1" applyFill="1" applyBorder="1" applyProtection="1"/>
    <xf numFmtId="0" fontId="10" fillId="0" borderId="0" xfId="0" applyFont="1" applyProtection="1"/>
    <xf numFmtId="0" fontId="7" fillId="15" borderId="0" xfId="2" applyNumberFormat="1" applyFont="1" applyFill="1" applyAlignment="1" applyProtection="1">
      <alignment horizontal="left"/>
    </xf>
    <xf numFmtId="169" fontId="6" fillId="15" borderId="0" xfId="0" applyNumberFormat="1" applyFont="1" applyFill="1" applyProtection="1"/>
    <xf numFmtId="171" fontId="6" fillId="0" borderId="0" xfId="0" applyNumberFormat="1" applyFont="1" applyFill="1" applyBorder="1" applyProtection="1"/>
    <xf numFmtId="0" fontId="9" fillId="15" borderId="0" xfId="0" applyFont="1" applyFill="1" applyProtection="1"/>
    <xf numFmtId="49" fontId="3" fillId="15" borderId="0" xfId="0" applyNumberFormat="1" applyFont="1" applyFill="1" applyProtection="1"/>
    <xf numFmtId="49" fontId="4" fillId="0" borderId="0" xfId="2" applyNumberFormat="1" applyFont="1" applyFill="1" applyAlignment="1" applyProtection="1">
      <alignment horizontal="center"/>
    </xf>
    <xf numFmtId="39" fontId="8" fillId="15" borderId="0" xfId="2" applyNumberFormat="1" applyFont="1" applyFill="1" applyBorder="1" applyAlignment="1" applyProtection="1">
      <alignment horizontal="right"/>
    </xf>
    <xf numFmtId="39" fontId="8" fillId="0" borderId="0" xfId="2" applyNumberFormat="1" applyFont="1" applyFill="1" applyBorder="1" applyAlignment="1" applyProtection="1">
      <alignment horizontal="right"/>
    </xf>
    <xf numFmtId="0" fontId="6" fillId="15" borderId="0" xfId="0" applyFont="1" applyFill="1" applyAlignment="1" applyProtection="1">
      <alignment horizontal="left"/>
    </xf>
    <xf numFmtId="43" fontId="6" fillId="0" borderId="0" xfId="0" applyNumberFormat="1" applyFont="1" applyFill="1" applyBorder="1" applyProtection="1"/>
    <xf numFmtId="170" fontId="8" fillId="15" borderId="0" xfId="2" applyNumberFormat="1" applyFont="1" applyFill="1" applyBorder="1" applyAlignment="1" applyProtection="1">
      <alignment horizontal="right"/>
    </xf>
    <xf numFmtId="170" fontId="8" fillId="0" borderId="0" xfId="2" applyNumberFormat="1" applyFont="1" applyFill="1" applyBorder="1" applyAlignment="1" applyProtection="1">
      <alignment horizontal="right"/>
    </xf>
    <xf numFmtId="169" fontId="8" fillId="16" borderId="0" xfId="1" applyNumberFormat="1" applyFont="1" applyFill="1" applyAlignment="1" applyProtection="1">
      <protection locked="0"/>
    </xf>
    <xf numFmtId="169" fontId="8" fillId="0" borderId="0" xfId="1" applyNumberFormat="1" applyFont="1" applyFill="1" applyBorder="1" applyAlignment="1" applyProtection="1"/>
    <xf numFmtId="169" fontId="8" fillId="16" borderId="2" xfId="1" applyNumberFormat="1" applyFont="1" applyFill="1" applyBorder="1" applyAlignment="1" applyProtection="1">
      <protection locked="0"/>
    </xf>
    <xf numFmtId="39" fontId="6" fillId="15" borderId="0" xfId="2" applyNumberFormat="1" applyFont="1" applyFill="1" applyAlignment="1" applyProtection="1"/>
    <xf numFmtId="39" fontId="6" fillId="15" borderId="0" xfId="2" applyNumberFormat="1" applyFont="1" applyFill="1" applyBorder="1" applyAlignment="1" applyProtection="1"/>
    <xf numFmtId="39" fontId="6" fillId="0" borderId="0" xfId="2" applyNumberFormat="1" applyFont="1" applyFill="1" applyBorder="1" applyAlignment="1" applyProtection="1"/>
    <xf numFmtId="0" fontId="7" fillId="15" borderId="0" xfId="2" applyNumberFormat="1" applyFont="1" applyFill="1" applyBorder="1" applyAlignment="1" applyProtection="1"/>
    <xf numFmtId="0" fontId="6" fillId="15" borderId="0" xfId="2" applyNumberFormat="1" applyFont="1" applyFill="1" applyBorder="1" applyAlignment="1" applyProtection="1"/>
    <xf numFmtId="169" fontId="8" fillId="16" borderId="0" xfId="1" applyNumberFormat="1" applyFont="1" applyFill="1" applyBorder="1" applyAlignment="1" applyProtection="1">
      <alignment horizontal="right"/>
      <protection locked="0"/>
    </xf>
    <xf numFmtId="171" fontId="6" fillId="15" borderId="2" xfId="1" applyNumberFormat="1" applyFont="1" applyFill="1" applyBorder="1" applyProtection="1"/>
    <xf numFmtId="171" fontId="6" fillId="0" borderId="0" xfId="1" applyNumberFormat="1" applyFont="1" applyFill="1" applyBorder="1" applyProtection="1"/>
    <xf numFmtId="169" fontId="6" fillId="15" borderId="0" xfId="1" applyNumberFormat="1" applyFont="1" applyFill="1" applyProtection="1"/>
    <xf numFmtId="0" fontId="7" fillId="15" borderId="0" xfId="2" applyNumberFormat="1" applyFont="1" applyFill="1" applyAlignment="1" applyProtection="1">
      <alignment horizontal="left" indent="2"/>
    </xf>
    <xf numFmtId="39" fontId="7" fillId="15" borderId="0" xfId="2" applyNumberFormat="1" applyFont="1" applyFill="1" applyBorder="1" applyAlignment="1" applyProtection="1">
      <alignment horizontal="right"/>
    </xf>
    <xf numFmtId="39" fontId="7" fillId="0" borderId="0" xfId="2" applyNumberFormat="1" applyFont="1" applyFill="1" applyBorder="1" applyAlignment="1" applyProtection="1">
      <alignment horizontal="right"/>
    </xf>
    <xf numFmtId="171" fontId="8" fillId="15" borderId="0" xfId="1" applyNumberFormat="1" applyFont="1" applyFill="1" applyBorder="1" applyAlignment="1" applyProtection="1"/>
    <xf numFmtId="171" fontId="8" fillId="0" borderId="0" xfId="1" applyNumberFormat="1" applyFont="1" applyFill="1" applyBorder="1" applyAlignment="1" applyProtection="1"/>
    <xf numFmtId="39" fontId="6" fillId="15" borderId="0" xfId="0" applyNumberFormat="1" applyFont="1" applyFill="1" applyProtection="1"/>
    <xf numFmtId="169" fontId="10" fillId="15" borderId="0" xfId="1" applyNumberFormat="1" applyFont="1" applyFill="1" applyProtection="1"/>
    <xf numFmtId="169" fontId="10" fillId="0" borderId="0" xfId="1" applyNumberFormat="1" applyFont="1" applyFill="1" applyBorder="1" applyProtection="1"/>
    <xf numFmtId="0" fontId="5" fillId="15" borderId="0" xfId="0" applyFont="1" applyFill="1" applyProtection="1"/>
    <xf numFmtId="39" fontId="6" fillId="15" borderId="0" xfId="0" applyNumberFormat="1" applyFont="1" applyFill="1" applyBorder="1" applyProtection="1"/>
    <xf numFmtId="170" fontId="8" fillId="15" borderId="0" xfId="2" applyNumberFormat="1" applyFont="1" applyFill="1" applyBorder="1" applyAlignment="1" applyProtection="1"/>
    <xf numFmtId="4" fontId="8" fillId="15" borderId="0" xfId="2" applyNumberFormat="1" applyFont="1" applyFill="1" applyBorder="1" applyAlignment="1" applyProtection="1"/>
    <xf numFmtId="4" fontId="8" fillId="0" borderId="0" xfId="2" applyNumberFormat="1" applyFont="1" applyFill="1" applyBorder="1" applyAlignment="1" applyProtection="1"/>
    <xf numFmtId="168" fontId="6" fillId="0" borderId="0" xfId="4" applyNumberFormat="1" applyFont="1" applyAlignment="1" applyProtection="1"/>
    <xf numFmtId="44" fontId="6" fillId="0" borderId="0" xfId="4" applyFont="1" applyFill="1" applyBorder="1" applyAlignment="1" applyProtection="1"/>
    <xf numFmtId="168" fontId="6" fillId="0" borderId="0" xfId="4" applyNumberFormat="1" applyFont="1" applyFill="1" applyAlignment="1" applyProtection="1"/>
    <xf numFmtId="168" fontId="6" fillId="0" borderId="0" xfId="4" applyNumberFormat="1" applyFont="1" applyFill="1" applyBorder="1" applyAlignment="1" applyProtection="1"/>
    <xf numFmtId="0" fontId="12" fillId="0" borderId="0" xfId="2" applyNumberFormat="1" applyFont="1" applyAlignment="1" applyProtection="1">
      <alignment horizontal="right"/>
    </xf>
    <xf numFmtId="43" fontId="6" fillId="16" borderId="0" xfId="1" applyFont="1" applyFill="1" applyAlignment="1" applyProtection="1">
      <protection locked="0"/>
    </xf>
    <xf numFmtId="43" fontId="6" fillId="16" borderId="0" xfId="1" applyFont="1" applyFill="1" applyBorder="1" applyAlignment="1" applyProtection="1">
      <protection locked="0"/>
    </xf>
    <xf numFmtId="43" fontId="8" fillId="16" borderId="0" xfId="1" applyFont="1" applyFill="1" applyBorder="1" applyAlignment="1" applyProtection="1">
      <protection locked="0"/>
    </xf>
    <xf numFmtId="49" fontId="3" fillId="0" borderId="0" xfId="0" applyNumberFormat="1" applyFont="1" applyFill="1" applyProtection="1"/>
    <xf numFmtId="0" fontId="11" fillId="17" borderId="6" xfId="5" applyFont="1" applyFill="1" applyBorder="1" applyAlignment="1">
      <alignment horizontal="center"/>
    </xf>
    <xf numFmtId="0" fontId="13" fillId="0" borderId="0" xfId="2" applyNumberFormat="1" applyFont="1" applyAlignment="1" applyProtection="1"/>
    <xf numFmtId="49" fontId="14" fillId="0" borderId="0" xfId="2" applyNumberFormat="1" applyFont="1" applyFill="1" applyAlignment="1" applyProtection="1">
      <alignment horizontal="center"/>
    </xf>
    <xf numFmtId="0" fontId="15" fillId="18" borderId="7" xfId="5" applyFont="1" applyFill="1" applyBorder="1" applyAlignment="1">
      <alignment wrapText="1"/>
    </xf>
    <xf numFmtId="171" fontId="16" fillId="18" borderId="0" xfId="1" applyNumberFormat="1" applyFont="1" applyFill="1" applyBorder="1" applyAlignment="1" applyProtection="1"/>
    <xf numFmtId="0" fontId="13" fillId="0" borderId="0" xfId="2" applyNumberFormat="1" applyFont="1" applyBorder="1" applyAlignment="1" applyProtection="1"/>
    <xf numFmtId="0" fontId="17" fillId="0" borderId="0" xfId="0" applyFont="1" applyProtection="1"/>
    <xf numFmtId="49" fontId="13" fillId="0" borderId="0" xfId="0" applyNumberFormat="1" applyFont="1" applyProtection="1"/>
    <xf numFmtId="49" fontId="14" fillId="0" borderId="0" xfId="2" applyNumberFormat="1" applyFont="1" applyAlignment="1" applyProtection="1">
      <alignment horizontal="center"/>
    </xf>
    <xf numFmtId="171" fontId="6" fillId="0" borderId="0" xfId="2" applyNumberFormat="1" applyFont="1" applyAlignment="1" applyProtection="1"/>
    <xf numFmtId="169" fontId="6" fillId="15" borderId="0" xfId="1" applyNumberFormat="1" applyFont="1" applyFill="1" applyBorder="1" applyProtection="1"/>
    <xf numFmtId="168" fontId="6" fillId="15" borderId="0" xfId="0" applyNumberFormat="1" applyFont="1" applyFill="1" applyProtection="1"/>
    <xf numFmtId="41" fontId="5" fillId="15" borderId="0" xfId="0" applyNumberFormat="1" applyFont="1" applyFill="1" applyAlignment="1" applyProtection="1">
      <alignment horizontal="center" vertical="center"/>
    </xf>
    <xf numFmtId="167" fontId="8" fillId="16" borderId="0" xfId="2" applyNumberFormat="1" applyFont="1" applyFill="1" applyAlignment="1" applyProtection="1">
      <alignment horizontal="right"/>
      <protection locked="0"/>
    </xf>
    <xf numFmtId="168" fontId="8" fillId="15" borderId="0" xfId="2" applyNumberFormat="1" applyFont="1" applyFill="1" applyBorder="1" applyAlignment="1" applyProtection="1">
      <alignment horizontal="right"/>
    </xf>
    <xf numFmtId="169" fontId="8" fillId="15" borderId="0" xfId="1" applyNumberFormat="1" applyFont="1" applyFill="1" applyBorder="1" applyAlignment="1" applyProtection="1">
      <alignment horizontal="right"/>
    </xf>
    <xf numFmtId="0" fontId="5" fillId="15" borderId="2" xfId="0" applyFont="1" applyFill="1" applyBorder="1" applyAlignment="1" applyProtection="1">
      <alignment horizontal="center"/>
    </xf>
    <xf numFmtId="169" fontId="6" fillId="15" borderId="0" xfId="4" applyNumberFormat="1" applyFont="1" applyFill="1" applyProtection="1"/>
    <xf numFmtId="168" fontId="6" fillId="15" borderId="0" xfId="4" applyNumberFormat="1" applyFont="1" applyFill="1" applyProtection="1"/>
    <xf numFmtId="43" fontId="6" fillId="15" borderId="0" xfId="2" applyNumberFormat="1" applyFont="1" applyFill="1" applyAlignment="1" applyProtection="1"/>
    <xf numFmtId="169" fontId="6" fillId="15" borderId="0" xfId="2" applyNumberFormat="1" applyFont="1" applyFill="1" applyAlignment="1" applyProtection="1"/>
    <xf numFmtId="168" fontId="6" fillId="15" borderId="0" xfId="2" applyNumberFormat="1" applyFont="1" applyFill="1" applyAlignment="1" applyProtection="1"/>
    <xf numFmtId="169" fontId="8" fillId="0" borderId="0" xfId="1" applyNumberFormat="1" applyFont="1" applyFill="1" applyAlignment="1" applyProtection="1">
      <alignment horizontal="right"/>
      <protection locked="0"/>
    </xf>
    <xf numFmtId="169" fontId="8" fillId="0" borderId="0" xfId="1" applyNumberFormat="1" applyFont="1" applyFill="1" applyAlignment="1" applyProtection="1">
      <alignment horizontal="right"/>
    </xf>
    <xf numFmtId="43" fontId="6" fillId="15" borderId="2" xfId="0" applyNumberFormat="1" applyFont="1" applyFill="1" applyBorder="1" applyProtection="1"/>
    <xf numFmtId="169" fontId="6" fillId="15" borderId="2" xfId="0" applyNumberFormat="1" applyFont="1" applyFill="1" applyBorder="1" applyProtection="1"/>
    <xf numFmtId="168" fontId="6" fillId="15" borderId="2" xfId="0" applyNumberFormat="1" applyFont="1" applyFill="1" applyBorder="1" applyProtection="1"/>
    <xf numFmtId="168" fontId="10" fillId="15" borderId="0" xfId="0" applyNumberFormat="1" applyFont="1" applyFill="1" applyProtection="1"/>
    <xf numFmtId="44" fontId="6" fillId="15" borderId="5" xfId="4" applyFont="1" applyFill="1" applyBorder="1" applyProtection="1"/>
    <xf numFmtId="169" fontId="6" fillId="15" borderId="5" xfId="4" applyNumberFormat="1" applyFont="1" applyFill="1" applyBorder="1" applyProtection="1"/>
    <xf numFmtId="168" fontId="6" fillId="15" borderId="5" xfId="4" applyNumberFormat="1" applyFont="1" applyFill="1" applyBorder="1" applyProtection="1"/>
    <xf numFmtId="169" fontId="8" fillId="15" borderId="0" xfId="2" applyNumberFormat="1" applyFont="1" applyFill="1" applyBorder="1" applyAlignment="1" applyProtection="1">
      <alignment horizontal="right"/>
    </xf>
    <xf numFmtId="169" fontId="8" fillId="15" borderId="0" xfId="2" applyNumberFormat="1" applyFont="1" applyFill="1" applyAlignment="1" applyProtection="1">
      <alignment horizontal="right"/>
    </xf>
    <xf numFmtId="168" fontId="8" fillId="15" borderId="0" xfId="2" applyNumberFormat="1" applyFont="1" applyFill="1" applyAlignment="1" applyProtection="1">
      <alignment horizontal="right"/>
    </xf>
    <xf numFmtId="169" fontId="6" fillId="15" borderId="0" xfId="4" applyNumberFormat="1" applyFont="1" applyFill="1" applyProtection="1">
      <protection locked="0"/>
    </xf>
    <xf numFmtId="43" fontId="6" fillId="15" borderId="5" xfId="0" applyNumberFormat="1" applyFont="1" applyFill="1" applyBorder="1" applyProtection="1"/>
    <xf numFmtId="44" fontId="6" fillId="15" borderId="2" xfId="4" applyFont="1" applyFill="1" applyBorder="1" applyProtection="1"/>
    <xf numFmtId="169" fontId="6" fillId="15" borderId="2" xfId="4" applyNumberFormat="1" applyFont="1" applyFill="1" applyBorder="1" applyProtection="1"/>
    <xf numFmtId="168" fontId="6" fillId="15" borderId="2" xfId="4" applyNumberFormat="1" applyFont="1" applyFill="1" applyBorder="1" applyProtection="1"/>
    <xf numFmtId="0" fontId="6" fillId="41" borderId="0" xfId="0" applyFont="1" applyFill="1" applyProtection="1"/>
    <xf numFmtId="0" fontId="6" fillId="41" borderId="0" xfId="2" applyNumberFormat="1" applyFont="1" applyFill="1" applyAlignment="1" applyProtection="1"/>
    <xf numFmtId="0" fontId="8" fillId="41" borderId="0" xfId="2" applyNumberFormat="1" applyFont="1" applyFill="1" applyAlignment="1" applyProtection="1"/>
    <xf numFmtId="0" fontId="5" fillId="15" borderId="2" xfId="2" applyNumberFormat="1" applyFont="1" applyFill="1" applyBorder="1" applyAlignment="1" applyProtection="1">
      <alignment horizontal="center"/>
    </xf>
    <xf numFmtId="171" fontId="6" fillId="15" borderId="0" xfId="1" applyNumberFormat="1" applyFont="1" applyFill="1" applyBorder="1" applyProtection="1"/>
    <xf numFmtId="44" fontId="6" fillId="15" borderId="0" xfId="0" applyNumberFormat="1" applyFont="1" applyFill="1" applyProtection="1"/>
    <xf numFmtId="44" fontId="6" fillId="15" borderId="5" xfId="4" applyNumberFormat="1" applyFont="1" applyFill="1" applyBorder="1" applyProtection="1"/>
    <xf numFmtId="44" fontId="6" fillId="15" borderId="2" xfId="4" applyNumberFormat="1" applyFont="1" applyFill="1" applyBorder="1" applyProtection="1"/>
    <xf numFmtId="43" fontId="6" fillId="15" borderId="0" xfId="4" applyNumberFormat="1" applyFont="1" applyFill="1" applyProtection="1"/>
    <xf numFmtId="43" fontId="8" fillId="0" borderId="0" xfId="1" applyNumberFormat="1" applyFont="1" applyFill="1" applyAlignment="1" applyProtection="1">
      <alignment horizontal="right"/>
    </xf>
    <xf numFmtId="43" fontId="6" fillId="15" borderId="5" xfId="4" applyNumberFormat="1" applyFont="1" applyFill="1" applyBorder="1" applyProtection="1"/>
    <xf numFmtId="43" fontId="6" fillId="15" borderId="0" xfId="4" applyNumberFormat="1" applyFont="1" applyFill="1" applyProtection="1">
      <protection locked="0"/>
    </xf>
    <xf numFmtId="43" fontId="8" fillId="15" borderId="0" xfId="2" applyNumberFormat="1" applyFont="1" applyFill="1" applyBorder="1" applyAlignment="1" applyProtection="1">
      <alignment horizontal="right"/>
    </xf>
    <xf numFmtId="43" fontId="6" fillId="15" borderId="2" xfId="4" applyNumberFormat="1" applyFont="1" applyFill="1" applyBorder="1" applyProtection="1"/>
    <xf numFmtId="169" fontId="8" fillId="16" borderId="0" xfId="1" applyNumberFormat="1" applyFont="1" applyFill="1" applyBorder="1" applyAlignment="1" applyProtection="1">
      <protection locked="0"/>
    </xf>
    <xf numFmtId="44" fontId="6" fillId="15" borderId="0" xfId="4" applyFont="1" applyFill="1" applyBorder="1" applyProtection="1"/>
    <xf numFmtId="169" fontId="6" fillId="16" borderId="0" xfId="1" applyNumberFormat="1" applyFont="1" applyFill="1" applyAlignment="1" applyProtection="1">
      <protection locked="0"/>
    </xf>
    <xf numFmtId="172" fontId="6" fillId="16" borderId="0" xfId="1" applyNumberFormat="1" applyFont="1" applyFill="1" applyAlignment="1" applyProtection="1">
      <protection locked="0"/>
    </xf>
    <xf numFmtId="172" fontId="6" fillId="16" borderId="0" xfId="1" applyNumberFormat="1" applyFont="1" applyFill="1" applyBorder="1" applyAlignment="1" applyProtection="1">
      <protection locked="0"/>
    </xf>
    <xf numFmtId="172" fontId="8" fillId="16" borderId="0" xfId="1" applyNumberFormat="1" applyFont="1" applyFill="1" applyBorder="1" applyAlignment="1" applyProtection="1">
      <protection locked="0"/>
    </xf>
    <xf numFmtId="0" fontId="8" fillId="15" borderId="0" xfId="2" applyNumberFormat="1" applyFont="1" applyFill="1" applyBorder="1" applyAlignment="1" applyProtection="1">
      <alignment horizontal="center"/>
    </xf>
    <xf numFmtId="0" fontId="6" fillId="0" borderId="0" xfId="0" applyFont="1" applyFill="1" applyProtection="1"/>
    <xf numFmtId="0" fontId="5" fillId="15" borderId="0" xfId="0" applyFont="1" applyFill="1" applyAlignment="1" applyProtection="1">
      <alignment horizontal="center" vertical="center"/>
    </xf>
    <xf numFmtId="4" fontId="5" fillId="15" borderId="0" xfId="2" applyNumberFormat="1" applyFont="1" applyFill="1" applyBorder="1" applyAlignment="1" applyProtection="1">
      <alignment horizontal="center"/>
    </xf>
    <xf numFmtId="0" fontId="7" fillId="15" borderId="0" xfId="2" applyNumberFormat="1" applyFont="1" applyFill="1" applyBorder="1" applyAlignment="1" applyProtection="1">
      <alignment horizontal="center"/>
    </xf>
    <xf numFmtId="4" fontId="7" fillId="15" borderId="0" xfId="2" applyNumberFormat="1" applyFont="1" applyFill="1" applyBorder="1" applyAlignment="1" applyProtection="1">
      <alignment horizontal="center"/>
    </xf>
    <xf numFmtId="4" fontId="5" fillId="15" borderId="0" xfId="2" applyNumberFormat="1" applyFont="1" applyFill="1" applyBorder="1" applyAlignment="1" applyProtection="1"/>
    <xf numFmtId="4" fontId="43" fillId="15" borderId="0" xfId="2" applyNumberFormat="1" applyFont="1" applyFill="1" applyBorder="1" applyAlignment="1" applyProtection="1"/>
    <xf numFmtId="4" fontId="7" fillId="15" borderId="0" xfId="2" applyNumberFormat="1" applyFont="1" applyFill="1" applyBorder="1" applyAlignment="1" applyProtection="1"/>
    <xf numFmtId="4" fontId="43" fillId="15" borderId="0" xfId="2" applyNumberFormat="1" applyFont="1" applyFill="1" applyBorder="1" applyAlignment="1" applyProtection="1">
      <alignment horizontal="center"/>
    </xf>
    <xf numFmtId="0" fontId="10" fillId="0" borderId="0" xfId="2" applyNumberFormat="1" applyFont="1" applyBorder="1" applyAlignment="1" applyProtection="1"/>
    <xf numFmtId="165" fontId="8" fillId="16" borderId="0" xfId="1" applyNumberFormat="1" applyFont="1" applyFill="1" applyAlignment="1" applyProtection="1">
      <protection locked="0"/>
    </xf>
    <xf numFmtId="0" fontId="8" fillId="0" borderId="0" xfId="2" applyNumberFormat="1" applyFont="1" applyFill="1" applyAlignment="1" applyProtection="1"/>
    <xf numFmtId="169" fontId="6" fillId="16" borderId="2" xfId="1" applyNumberFormat="1" applyFont="1" applyFill="1" applyBorder="1" applyAlignment="1" applyProtection="1">
      <protection locked="0"/>
    </xf>
    <xf numFmtId="0" fontId="5" fillId="15" borderId="0" xfId="0" applyFont="1" applyFill="1" applyAlignment="1" applyProtection="1">
      <alignment horizontal="center" vertical="center"/>
    </xf>
    <xf numFmtId="4" fontId="5" fillId="15" borderId="0" xfId="2" applyNumberFormat="1" applyFont="1" applyFill="1" applyBorder="1" applyAlignment="1" applyProtection="1">
      <alignment horizontal="center"/>
    </xf>
    <xf numFmtId="0" fontId="7" fillId="15" borderId="0" xfId="2" applyNumberFormat="1" applyFont="1" applyFill="1" applyBorder="1" applyAlignment="1" applyProtection="1">
      <alignment horizontal="center"/>
    </xf>
    <xf numFmtId="4" fontId="7" fillId="15" borderId="0" xfId="2" applyNumberFormat="1" applyFont="1" applyFill="1" applyBorder="1" applyAlignment="1" applyProtection="1">
      <alignment horizontal="center"/>
    </xf>
    <xf numFmtId="0" fontId="8" fillId="0" borderId="0" xfId="2" applyNumberFormat="1" applyFont="1" applyBorder="1" applyAlignment="1" applyProtection="1">
      <alignment horizontal="center"/>
    </xf>
    <xf numFmtId="0" fontId="10" fillId="0" borderId="0" xfId="2" applyNumberFormat="1" applyFont="1" applyBorder="1" applyAlignment="1" applyProtection="1">
      <alignment horizontal="center"/>
    </xf>
    <xf numFmtId="0" fontId="5" fillId="15" borderId="0" xfId="0" applyFont="1" applyFill="1" applyAlignment="1" applyProtection="1">
      <alignment vertical="center"/>
    </xf>
    <xf numFmtId="0" fontId="6" fillId="0" borderId="0" xfId="2" applyNumberFormat="1" applyFont="1" applyBorder="1" applyAlignment="1" applyProtection="1">
      <alignment horizontal="center"/>
    </xf>
    <xf numFmtId="0" fontId="6" fillId="0" borderId="0" xfId="2" applyNumberFormat="1" applyFont="1" applyFill="1" applyAlignment="1" applyProtection="1">
      <alignment horizontal="center"/>
    </xf>
    <xf numFmtId="4" fontId="8" fillId="15" borderId="0" xfId="2" applyNumberFormat="1" applyFont="1" applyFill="1" applyAlignment="1" applyProtection="1">
      <alignment horizontal="center"/>
    </xf>
    <xf numFmtId="0" fontId="6" fillId="15" borderId="2" xfId="2" applyNumberFormat="1" applyFont="1" applyFill="1" applyBorder="1" applyAlignment="1" applyProtection="1">
      <alignment horizontal="center"/>
    </xf>
    <xf numFmtId="0" fontId="6" fillId="15" borderId="0" xfId="2" applyNumberFormat="1" applyFont="1" applyFill="1" applyAlignment="1" applyProtection="1">
      <alignment horizontal="center"/>
    </xf>
    <xf numFmtId="0" fontId="6" fillId="15" borderId="0" xfId="2" applyNumberFormat="1" applyFont="1" applyFill="1" applyBorder="1" applyAlignment="1" applyProtection="1">
      <alignment horizontal="center"/>
    </xf>
    <xf numFmtId="0" fontId="6" fillId="0" borderId="0" xfId="2" applyNumberFormat="1" applyFont="1" applyAlignment="1" applyProtection="1">
      <alignment horizontal="center"/>
    </xf>
    <xf numFmtId="168" fontId="6" fillId="0" borderId="0" xfId="4" applyNumberFormat="1" applyFont="1" applyAlignment="1" applyProtection="1">
      <alignment horizontal="center"/>
    </xf>
    <xf numFmtId="43" fontId="6" fillId="16" borderId="0" xfId="1" applyFont="1" applyFill="1" applyAlignment="1" applyProtection="1">
      <alignment horizontal="center"/>
      <protection locked="0"/>
    </xf>
    <xf numFmtId="43" fontId="6" fillId="16" borderId="0" xfId="1" applyFont="1" applyFill="1" applyBorder="1" applyAlignment="1" applyProtection="1">
      <alignment horizontal="center"/>
      <protection locked="0"/>
    </xf>
    <xf numFmtId="43" fontId="8" fillId="16" borderId="0" xfId="1" applyFont="1" applyFill="1" applyBorder="1" applyAlignment="1" applyProtection="1">
      <alignment horizontal="center"/>
      <protection locked="0"/>
    </xf>
    <xf numFmtId="169" fontId="6" fillId="0" borderId="0" xfId="1" applyNumberFormat="1" applyFont="1" applyAlignment="1" applyProtection="1">
      <alignment horizontal="center"/>
    </xf>
    <xf numFmtId="0" fontId="13" fillId="0" borderId="0" xfId="2" applyNumberFormat="1" applyFont="1" applyFill="1" applyAlignment="1" applyProtection="1">
      <alignment horizontal="center"/>
    </xf>
    <xf numFmtId="0" fontId="13" fillId="0" borderId="0" xfId="2" applyNumberFormat="1" applyFont="1" applyFill="1" applyBorder="1" applyAlignment="1" applyProtection="1">
      <alignment horizontal="center"/>
    </xf>
    <xf numFmtId="0" fontId="13" fillId="0" borderId="0" xfId="2" applyNumberFormat="1" applyFont="1" applyAlignment="1" applyProtection="1">
      <alignment horizontal="center"/>
    </xf>
    <xf numFmtId="0" fontId="13" fillId="0" borderId="0" xfId="2" applyNumberFormat="1" applyFont="1" applyBorder="1" applyAlignment="1" applyProtection="1">
      <alignment horizontal="center"/>
    </xf>
    <xf numFmtId="167" fontId="8" fillId="16" borderId="0" xfId="2" applyNumberFormat="1" applyFont="1" applyFill="1" applyAlignment="1" applyProtection="1">
      <alignment horizontal="left"/>
    </xf>
    <xf numFmtId="167" fontId="8" fillId="16" borderId="2" xfId="2" applyNumberFormat="1" applyFont="1" applyFill="1" applyBorder="1" applyAlignment="1" applyProtection="1">
      <alignment horizontal="left"/>
    </xf>
    <xf numFmtId="43" fontId="6" fillId="15" borderId="0" xfId="0" applyNumberFormat="1" applyFont="1" applyFill="1" applyAlignment="1" applyProtection="1">
      <alignment horizontal="left"/>
    </xf>
    <xf numFmtId="0" fontId="10" fillId="15" borderId="0" xfId="0" applyFont="1" applyFill="1" applyAlignment="1" applyProtection="1">
      <alignment horizontal="left"/>
    </xf>
    <xf numFmtId="171" fontId="6" fillId="15" borderId="2" xfId="0" applyNumberFormat="1" applyFont="1" applyFill="1" applyBorder="1" applyAlignment="1" applyProtection="1">
      <alignment horizontal="left"/>
    </xf>
    <xf numFmtId="169" fontId="6" fillId="15" borderId="0" xfId="0" applyNumberFormat="1" applyFont="1" applyFill="1" applyAlignment="1" applyProtection="1">
      <alignment horizontal="left"/>
    </xf>
    <xf numFmtId="4" fontId="8" fillId="15" borderId="0" xfId="2" applyNumberFormat="1" applyFont="1" applyFill="1" applyBorder="1" applyAlignment="1" applyProtection="1">
      <alignment horizontal="left"/>
    </xf>
    <xf numFmtId="4" fontId="8" fillId="15" borderId="0" xfId="2" applyNumberFormat="1" applyFont="1" applyFill="1" applyAlignment="1" applyProtection="1">
      <alignment horizontal="left"/>
    </xf>
    <xf numFmtId="169" fontId="8" fillId="16" borderId="0" xfId="1" applyNumberFormat="1" applyFont="1" applyFill="1" applyAlignment="1" applyProtection="1">
      <alignment horizontal="left"/>
    </xf>
    <xf numFmtId="169" fontId="8" fillId="16" borderId="2" xfId="1" applyNumberFormat="1" applyFont="1" applyFill="1" applyBorder="1" applyAlignment="1" applyProtection="1">
      <alignment horizontal="left"/>
    </xf>
    <xf numFmtId="39" fontId="8" fillId="15" borderId="0" xfId="2" applyNumberFormat="1" applyFont="1" applyFill="1" applyBorder="1" applyAlignment="1" applyProtection="1">
      <alignment horizontal="left"/>
    </xf>
    <xf numFmtId="170" fontId="8" fillId="15" borderId="0" xfId="2" applyNumberFormat="1" applyFont="1" applyFill="1" applyBorder="1" applyAlignment="1" applyProtection="1">
      <alignment horizontal="left"/>
    </xf>
    <xf numFmtId="39" fontId="6" fillId="15" borderId="0" xfId="2" applyNumberFormat="1" applyFont="1" applyFill="1" applyAlignment="1" applyProtection="1">
      <alignment horizontal="left"/>
    </xf>
    <xf numFmtId="39" fontId="6" fillId="15" borderId="0" xfId="2" applyNumberFormat="1" applyFont="1" applyFill="1" applyBorder="1" applyAlignment="1" applyProtection="1">
      <alignment horizontal="left"/>
    </xf>
    <xf numFmtId="0" fontId="6" fillId="15" borderId="0" xfId="2" applyNumberFormat="1" applyFont="1" applyFill="1" applyAlignment="1" applyProtection="1">
      <alignment horizontal="left"/>
    </xf>
    <xf numFmtId="171" fontId="6" fillId="15" borderId="2" xfId="1" applyNumberFormat="1" applyFont="1" applyFill="1" applyBorder="1" applyAlignment="1" applyProtection="1">
      <alignment horizontal="left"/>
    </xf>
    <xf numFmtId="39" fontId="7" fillId="15" borderId="0" xfId="2" applyNumberFormat="1" applyFont="1" applyFill="1" applyBorder="1" applyAlignment="1" applyProtection="1">
      <alignment horizontal="left"/>
    </xf>
    <xf numFmtId="171" fontId="8" fillId="15" borderId="0" xfId="1" applyNumberFormat="1" applyFont="1" applyFill="1" applyBorder="1" applyAlignment="1" applyProtection="1">
      <alignment horizontal="left"/>
    </xf>
    <xf numFmtId="171" fontId="8" fillId="15" borderId="2" xfId="1" applyNumberFormat="1" applyFont="1" applyFill="1" applyBorder="1" applyAlignment="1" applyProtection="1">
      <alignment horizontal="left"/>
    </xf>
    <xf numFmtId="169" fontId="6" fillId="15" borderId="0" xfId="1" applyNumberFormat="1" applyFont="1" applyFill="1" applyAlignment="1" applyProtection="1">
      <alignment horizontal="left"/>
    </xf>
    <xf numFmtId="169" fontId="10" fillId="15" borderId="0" xfId="1" applyNumberFormat="1" applyFont="1" applyFill="1" applyAlignment="1" applyProtection="1">
      <alignment horizontal="left"/>
    </xf>
    <xf numFmtId="171" fontId="6" fillId="15" borderId="0" xfId="1" applyNumberFormat="1" applyFont="1" applyFill="1" applyBorder="1" applyAlignment="1" applyProtection="1">
      <alignment horizontal="left"/>
    </xf>
    <xf numFmtId="39" fontId="6" fillId="15" borderId="0" xfId="0" applyNumberFormat="1" applyFont="1" applyFill="1" applyBorder="1" applyAlignment="1" applyProtection="1">
      <alignment horizontal="left"/>
    </xf>
    <xf numFmtId="167" fontId="8" fillId="15" borderId="0" xfId="2" applyNumberFormat="1" applyFont="1" applyFill="1" applyBorder="1" applyAlignment="1" applyProtection="1">
      <alignment horizontal="left"/>
    </xf>
    <xf numFmtId="167" fontId="8" fillId="15" borderId="4" xfId="2" applyNumberFormat="1" applyFont="1" applyFill="1" applyBorder="1" applyAlignment="1" applyProtection="1">
      <alignment horizontal="left"/>
    </xf>
    <xf numFmtId="0" fontId="21" fillId="0" borderId="16" xfId="0" applyFont="1" applyBorder="1"/>
    <xf numFmtId="49" fontId="4" fillId="0" borderId="16" xfId="0" applyNumberFormat="1" applyFont="1" applyBorder="1" applyAlignment="1">
      <alignment horizontal="center"/>
    </xf>
    <xf numFmtId="0" fontId="44" fillId="42" borderId="17" xfId="0" applyFont="1" applyFill="1" applyBorder="1" applyAlignment="1">
      <alignment vertical="center"/>
    </xf>
    <xf numFmtId="0" fontId="44" fillId="42" borderId="17" xfId="0" applyFont="1" applyFill="1" applyBorder="1" applyAlignment="1">
      <alignment horizontal="left" vertical="center"/>
    </xf>
    <xf numFmtId="0" fontId="44" fillId="42" borderId="17" xfId="0" applyFont="1" applyFill="1" applyBorder="1" applyAlignment="1">
      <alignment vertical="center" wrapText="1"/>
    </xf>
    <xf numFmtId="0" fontId="44" fillId="42" borderId="0" xfId="0" applyFont="1" applyFill="1" applyBorder="1" applyAlignment="1">
      <alignment vertical="center"/>
    </xf>
    <xf numFmtId="0" fontId="8" fillId="0" borderId="0" xfId="0" applyFont="1"/>
    <xf numFmtId="0" fontId="0" fillId="0" borderId="0" xfId="0" applyFont="1" applyAlignment="1"/>
    <xf numFmtId="0" fontId="21" fillId="0" borderId="0" xfId="0" applyFont="1"/>
    <xf numFmtId="49" fontId="4" fillId="0" borderId="0" xfId="0" applyNumberFormat="1" applyFont="1" applyAlignment="1">
      <alignment horizontal="center"/>
    </xf>
    <xf numFmtId="49" fontId="4" fillId="43" borderId="0" xfId="0" applyNumberFormat="1" applyFont="1" applyFill="1" applyBorder="1" applyAlignment="1">
      <alignment horizontal="center"/>
    </xf>
    <xf numFmtId="0" fontId="8" fillId="43" borderId="0" xfId="0" applyFont="1" applyFill="1" applyBorder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49" fontId="4" fillId="0" borderId="0" xfId="0" applyNumberFormat="1" applyFont="1" applyAlignment="1">
      <alignment textRotation="45"/>
    </xf>
    <xf numFmtId="49" fontId="4" fillId="43" borderId="0" xfId="0" applyNumberFormat="1" applyFont="1" applyFill="1" applyBorder="1" applyAlignment="1">
      <alignment textRotation="45"/>
    </xf>
    <xf numFmtId="0" fontId="7" fillId="43" borderId="0" xfId="0" applyFont="1" applyFill="1" applyBorder="1"/>
    <xf numFmtId="0" fontId="7" fillId="43" borderId="0" xfId="0" applyFont="1" applyFill="1" applyBorder="1" applyAlignment="1">
      <alignment horizontal="center"/>
    </xf>
    <xf numFmtId="43" fontId="8" fillId="0" borderId="0" xfId="0" applyNumberFormat="1" applyFont="1" applyAlignment="1">
      <alignment vertical="center" wrapText="1"/>
    </xf>
    <xf numFmtId="173" fontId="7" fillId="43" borderId="0" xfId="0" applyNumberFormat="1" applyFont="1" applyFill="1" applyBorder="1"/>
    <xf numFmtId="173" fontId="7" fillId="43" borderId="0" xfId="0" applyNumberFormat="1" applyFont="1" applyFill="1" applyBorder="1" applyAlignment="1">
      <alignment horizontal="center" vertical="top"/>
    </xf>
    <xf numFmtId="49" fontId="21" fillId="0" borderId="0" xfId="0" applyNumberFormat="1" applyFont="1"/>
    <xf numFmtId="49" fontId="21" fillId="43" borderId="0" xfId="0" applyNumberFormat="1" applyFont="1" applyFill="1" applyBorder="1"/>
    <xf numFmtId="43" fontId="8" fillId="43" borderId="0" xfId="0" applyNumberFormat="1" applyFont="1" applyFill="1" applyBorder="1"/>
    <xf numFmtId="41" fontId="7" fillId="43" borderId="0" xfId="0" applyNumberFormat="1" applyFont="1" applyFill="1" applyBorder="1" applyAlignment="1">
      <alignment horizontal="center" vertical="center"/>
    </xf>
    <xf numFmtId="0" fontId="7" fillId="43" borderId="0" xfId="0" applyFont="1" applyFill="1" applyBorder="1" applyAlignment="1">
      <alignment horizontal="center" vertical="center"/>
    </xf>
    <xf numFmtId="0" fontId="8" fillId="43" borderId="0" xfId="0" applyFont="1" applyFill="1" applyBorder="1" applyAlignment="1">
      <alignment horizontal="center"/>
    </xf>
    <xf numFmtId="41" fontId="7" fillId="43" borderId="18" xfId="0" applyNumberFormat="1" applyFont="1" applyFill="1" applyBorder="1" applyAlignment="1">
      <alignment horizontal="center"/>
    </xf>
    <xf numFmtId="0" fontId="7" fillId="43" borderId="18" xfId="0" applyFont="1" applyFill="1" applyBorder="1" applyAlignment="1">
      <alignment horizontal="center"/>
    </xf>
    <xf numFmtId="0" fontId="7" fillId="43" borderId="18" xfId="0" applyFont="1" applyFill="1" applyBorder="1" applyAlignment="1">
      <alignment vertical="center"/>
    </xf>
    <xf numFmtId="41" fontId="7" fillId="43" borderId="0" xfId="0" applyNumberFormat="1" applyFont="1" applyFill="1" applyBorder="1" applyAlignment="1">
      <alignment horizontal="center"/>
    </xf>
    <xf numFmtId="0" fontId="21" fillId="0" borderId="6" xfId="0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167" fontId="8" fillId="0" borderId="0" xfId="0" applyNumberFormat="1" applyFont="1"/>
    <xf numFmtId="0" fontId="8" fillId="0" borderId="0" xfId="0" applyFont="1" applyAlignment="1">
      <alignment horizontal="center"/>
    </xf>
    <xf numFmtId="0" fontId="8" fillId="43" borderId="0" xfId="0" applyFont="1" applyFill="1" applyBorder="1" applyAlignment="1">
      <alignment horizontal="left"/>
    </xf>
    <xf numFmtId="44" fontId="8" fillId="0" borderId="0" xfId="1349" applyNumberFormat="1" applyFont="1"/>
    <xf numFmtId="168" fontId="8" fillId="0" borderId="0" xfId="1349" applyNumberFormat="1" applyFont="1"/>
    <xf numFmtId="169" fontId="8" fillId="0" borderId="0" xfId="0" applyNumberFormat="1" applyFont="1"/>
    <xf numFmtId="44" fontId="8" fillId="16" borderId="0" xfId="1349" applyNumberFormat="1" applyFont="1" applyFill="1"/>
    <xf numFmtId="0" fontId="8" fillId="44" borderId="0" xfId="0" applyFont="1" applyFill="1" applyBorder="1"/>
    <xf numFmtId="0" fontId="7" fillId="43" borderId="0" xfId="0" applyFont="1" applyFill="1" applyBorder="1" applyAlignment="1">
      <alignment horizontal="left"/>
    </xf>
    <xf numFmtId="44" fontId="8" fillId="43" borderId="0" xfId="1349" applyNumberFormat="1" applyFont="1" applyFill="1" applyBorder="1" applyProtection="1">
      <protection locked="0"/>
    </xf>
    <xf numFmtId="44" fontId="8" fillId="43" borderId="0" xfId="1349" applyNumberFormat="1" applyFont="1" applyFill="1" applyBorder="1"/>
    <xf numFmtId="44" fontId="8" fillId="43" borderId="18" xfId="1349" applyNumberFormat="1" applyFont="1" applyFill="1" applyBorder="1"/>
    <xf numFmtId="168" fontId="8" fillId="43" borderId="18" xfId="1349" applyNumberFormat="1" applyFont="1" applyFill="1" applyBorder="1"/>
    <xf numFmtId="168" fontId="8" fillId="43" borderId="0" xfId="0" applyNumberFormat="1" applyFont="1" applyFill="1" applyBorder="1"/>
    <xf numFmtId="168" fontId="8" fillId="43" borderId="0" xfId="1349" applyNumberFormat="1" applyFont="1" applyFill="1" applyBorder="1"/>
    <xf numFmtId="168" fontId="8" fillId="43" borderId="0" xfId="1349" applyNumberFormat="1" applyFont="1" applyFill="1" applyBorder="1" applyProtection="1">
      <protection locked="0"/>
    </xf>
    <xf numFmtId="39" fontId="8" fillId="43" borderId="0" xfId="0" applyNumberFormat="1" applyFont="1" applyFill="1" applyBorder="1"/>
    <xf numFmtId="39" fontId="8" fillId="44" borderId="0" xfId="0" applyNumberFormat="1" applyFont="1" applyFill="1" applyBorder="1"/>
    <xf numFmtId="169" fontId="8" fillId="43" borderId="0" xfId="0" applyNumberFormat="1" applyFont="1" applyFill="1" applyBorder="1"/>
    <xf numFmtId="168" fontId="8" fillId="0" borderId="19" xfId="1349" applyNumberFormat="1" applyFont="1" applyBorder="1"/>
    <xf numFmtId="167" fontId="8" fillId="43" borderId="0" xfId="0" applyNumberFormat="1" applyFont="1" applyFill="1" applyBorder="1"/>
    <xf numFmtId="0" fontId="7" fillId="0" borderId="0" xfId="0" applyFont="1"/>
    <xf numFmtId="39" fontId="8" fillId="0" borderId="0" xfId="0" applyNumberFormat="1" applyFont="1"/>
    <xf numFmtId="168" fontId="8" fillId="0" borderId="0" xfId="1349" applyNumberFormat="1" applyFont="1" applyProtection="1">
      <protection locked="0"/>
    </xf>
    <xf numFmtId="168" fontId="8" fillId="16" borderId="0" xfId="1349" applyNumberFormat="1" applyFont="1" applyFill="1"/>
    <xf numFmtId="0" fontId="8" fillId="45" borderId="0" xfId="0" applyFont="1" applyFill="1" applyBorder="1"/>
    <xf numFmtId="0" fontId="8" fillId="46" borderId="0" xfId="0" applyFont="1" applyFill="1"/>
    <xf numFmtId="39" fontId="8" fillId="46" borderId="0" xfId="0" applyNumberFormat="1" applyFont="1" applyFill="1"/>
    <xf numFmtId="44" fontId="8" fillId="0" borderId="0" xfId="1349" applyNumberFormat="1" applyFont="1" applyFill="1" applyProtection="1">
      <protection locked="0"/>
    </xf>
    <xf numFmtId="44" fontId="8" fillId="0" borderId="0" xfId="1349" applyNumberFormat="1" applyFont="1" applyFill="1"/>
    <xf numFmtId="44" fontId="8" fillId="0" borderId="19" xfId="1349" applyNumberFormat="1" applyFont="1" applyBorder="1"/>
    <xf numFmtId="41" fontId="8" fillId="43" borderId="0" xfId="0" applyNumberFormat="1" applyFont="1" applyFill="1" applyBorder="1"/>
    <xf numFmtId="49" fontId="21" fillId="0" borderId="0" xfId="0" applyNumberFormat="1" applyFont="1" applyAlignment="1">
      <alignment horizontal="center"/>
    </xf>
    <xf numFmtId="49" fontId="21" fillId="43" borderId="0" xfId="0" applyNumberFormat="1" applyFont="1" applyFill="1" applyBorder="1" applyAlignment="1">
      <alignment horizontal="center"/>
    </xf>
    <xf numFmtId="0" fontId="45" fillId="0" borderId="0" xfId="0" applyFont="1" applyAlignment="1">
      <alignment horizontal="left"/>
    </xf>
    <xf numFmtId="168" fontId="8" fillId="43" borderId="2" xfId="1349" applyNumberFormat="1" applyFont="1" applyFill="1" applyBorder="1"/>
    <xf numFmtId="168" fontId="8" fillId="43" borderId="19" xfId="1349" applyNumberFormat="1" applyFont="1" applyFill="1" applyBorder="1"/>
    <xf numFmtId="0" fontId="7" fillId="43" borderId="0" xfId="0" applyFont="1" applyFill="1" applyBorder="1" applyAlignment="1">
      <alignment vertical="center"/>
    </xf>
    <xf numFmtId="168" fontId="7" fillId="43" borderId="0" xfId="1349" applyNumberFormat="1" applyFont="1" applyFill="1" applyBorder="1" applyAlignment="1">
      <alignment horizontal="center" vertical="center"/>
    </xf>
    <xf numFmtId="168" fontId="7" fillId="43" borderId="0" xfId="1349" applyNumberFormat="1" applyFont="1" applyFill="1" applyBorder="1" applyAlignment="1" applyProtection="1">
      <alignment vertical="center"/>
      <protection locked="0"/>
    </xf>
    <xf numFmtId="168" fontId="7" fillId="43" borderId="0" xfId="1349" applyNumberFormat="1" applyFont="1" applyFill="1" applyBorder="1" applyAlignment="1">
      <alignment vertical="center"/>
    </xf>
    <xf numFmtId="168" fontId="7" fillId="43" borderId="0" xfId="1349" applyNumberFormat="1" applyFont="1" applyFill="1" applyBorder="1" applyAlignment="1">
      <alignment horizontal="center" vertical="top"/>
    </xf>
    <xf numFmtId="168" fontId="7" fillId="43" borderId="0" xfId="1349" applyNumberFormat="1" applyFont="1" applyFill="1" applyBorder="1" applyProtection="1">
      <protection locked="0"/>
    </xf>
    <xf numFmtId="168" fontId="7" fillId="43" borderId="0" xfId="1349" applyNumberFormat="1" applyFont="1" applyFill="1" applyBorder="1"/>
    <xf numFmtId="168" fontId="7" fillId="43" borderId="0" xfId="1349" applyNumberFormat="1" applyFont="1" applyFill="1" applyBorder="1" applyAlignment="1">
      <alignment horizontal="center"/>
    </xf>
    <xf numFmtId="173" fontId="7" fillId="43" borderId="0" xfId="0" applyNumberFormat="1" applyFont="1" applyFill="1" applyBorder="1" applyAlignment="1">
      <alignment horizontal="center"/>
    </xf>
    <xf numFmtId="168" fontId="7" fillId="43" borderId="0" xfId="1349" applyNumberFormat="1" applyFont="1" applyFill="1" applyBorder="1" applyAlignment="1" applyProtection="1">
      <alignment horizontal="center" vertical="center"/>
      <protection locked="0"/>
    </xf>
    <xf numFmtId="168" fontId="7" fillId="43" borderId="0" xfId="1349" applyNumberFormat="1" applyFont="1" applyFill="1" applyBorder="1" applyAlignment="1" applyProtection="1">
      <alignment horizontal="center"/>
      <protection locked="0"/>
    </xf>
    <xf numFmtId="168" fontId="7" fillId="43" borderId="18" xfId="1349" applyNumberFormat="1" applyFont="1" applyFill="1" applyBorder="1" applyAlignment="1">
      <alignment horizontal="center"/>
    </xf>
    <xf numFmtId="168" fontId="7" fillId="43" borderId="18" xfId="1349" applyNumberFormat="1" applyFont="1" applyFill="1" applyBorder="1" applyAlignment="1" applyProtection="1">
      <alignment horizontal="center"/>
      <protection locked="0"/>
    </xf>
    <xf numFmtId="0" fontId="21" fillId="43" borderId="0" xfId="0" applyFont="1" applyFill="1" applyBorder="1"/>
    <xf numFmtId="171" fontId="8" fillId="43" borderId="0" xfId="0" applyNumberFormat="1" applyFont="1" applyFill="1" applyBorder="1"/>
    <xf numFmtId="44" fontId="8" fillId="16" borderId="0" xfId="1349" applyNumberFormat="1" applyFont="1" applyFill="1" applyProtection="1">
      <protection locked="0"/>
    </xf>
    <xf numFmtId="44" fontId="8" fillId="0" borderId="0" xfId="1349" applyNumberFormat="1" applyFont="1" applyProtection="1">
      <protection locked="0"/>
    </xf>
    <xf numFmtId="168" fontId="8" fillId="0" borderId="2" xfId="1349" applyNumberFormat="1" applyFont="1" applyBorder="1"/>
    <xf numFmtId="44" fontId="8" fillId="0" borderId="2" xfId="1349" applyNumberFormat="1" applyFont="1" applyBorder="1"/>
    <xf numFmtId="174" fontId="8" fillId="0" borderId="19" xfId="1349" applyNumberFormat="1" applyFont="1" applyBorder="1"/>
    <xf numFmtId="0" fontId="7" fillId="0" borderId="0" xfId="0" applyFont="1" applyAlignment="1">
      <alignment wrapText="1"/>
    </xf>
    <xf numFmtId="43" fontId="8" fillId="0" borderId="0" xfId="0" applyNumberFormat="1" applyFont="1"/>
    <xf numFmtId="4" fontId="8" fillId="0" borderId="0" xfId="0" applyNumberFormat="1" applyFont="1"/>
    <xf numFmtId="0" fontId="8" fillId="0" borderId="0" xfId="0" applyFont="1" applyAlignment="1">
      <alignment wrapText="1"/>
    </xf>
    <xf numFmtId="43" fontId="45" fillId="47" borderId="0" xfId="0" applyNumberFormat="1" applyFont="1" applyFill="1" applyBorder="1" applyProtection="1">
      <protection locked="0"/>
    </xf>
    <xf numFmtId="0" fontId="46" fillId="0" borderId="0" xfId="0" applyFont="1" applyAlignment="1">
      <alignment horizontal="right"/>
    </xf>
  </cellXfs>
  <cellStyles count="1350">
    <cellStyle name="20% - Accent1 2" xfId="6"/>
    <cellStyle name="20% - Accent1 2 2" xfId="7"/>
    <cellStyle name="20% - Accent2 2" xfId="8"/>
    <cellStyle name="20% - Accent2 2 2" xfId="9"/>
    <cellStyle name="20% - Accent3 2" xfId="10"/>
    <cellStyle name="20% - Accent3 2 2" xfId="11"/>
    <cellStyle name="20% - Accent4 2" xfId="12"/>
    <cellStyle name="20% - Accent4 2 2" xfId="13"/>
    <cellStyle name="20% - Accent5 2" xfId="14"/>
    <cellStyle name="20% - Accent5 2 2" xfId="15"/>
    <cellStyle name="20% - Accent6 2" xfId="16"/>
    <cellStyle name="20% - Accent6 2 2" xfId="17"/>
    <cellStyle name="40% - Accent1 2" xfId="18"/>
    <cellStyle name="40% - Accent1 2 2" xfId="19"/>
    <cellStyle name="40% - Accent2 2" xfId="20"/>
    <cellStyle name="40% - Accent2 2 2" xfId="21"/>
    <cellStyle name="40% - Accent3 2" xfId="22"/>
    <cellStyle name="40% - Accent3 2 2" xfId="23"/>
    <cellStyle name="40% - Accent4 2" xfId="24"/>
    <cellStyle name="40% - Accent4 2 2" xfId="25"/>
    <cellStyle name="40% - Accent5 2" xfId="26"/>
    <cellStyle name="40% - Accent5 2 2" xfId="27"/>
    <cellStyle name="40% - Accent6 2" xfId="28"/>
    <cellStyle name="40% - Accent6 2 2" xfId="29"/>
    <cellStyle name="60% - Accent1 2" xfId="30"/>
    <cellStyle name="60% - Accent2 2" xfId="31"/>
    <cellStyle name="60% - Accent3 2" xfId="32"/>
    <cellStyle name="60% - Accent4 2" xfId="33"/>
    <cellStyle name="60% - Accent5 2" xfId="34"/>
    <cellStyle name="60% - Accent6 2" xfId="35"/>
    <cellStyle name="Accent1 2" xfId="36"/>
    <cellStyle name="Accent2 2" xfId="37"/>
    <cellStyle name="Accent3 2" xfId="38"/>
    <cellStyle name="Accent4 2" xfId="39"/>
    <cellStyle name="Accent5 2" xfId="40"/>
    <cellStyle name="Accent6 2" xfId="41"/>
    <cellStyle name="Bad 2" xfId="42"/>
    <cellStyle name="Calculation 2" xfId="43"/>
    <cellStyle name="Calculation 2 10" xfId="173"/>
    <cellStyle name="Calculation 2 10 2" xfId="174"/>
    <cellStyle name="Calculation 2 11" xfId="175"/>
    <cellStyle name="Calculation 2 11 2" xfId="176"/>
    <cellStyle name="Calculation 2 12" xfId="177"/>
    <cellStyle name="Calculation 2 12 2" xfId="178"/>
    <cellStyle name="Calculation 2 13" xfId="179"/>
    <cellStyle name="Calculation 2 13 2" xfId="180"/>
    <cellStyle name="Calculation 2 14" xfId="181"/>
    <cellStyle name="Calculation 2 14 2" xfId="182"/>
    <cellStyle name="Calculation 2 15" xfId="183"/>
    <cellStyle name="Calculation 2 15 2" xfId="184"/>
    <cellStyle name="Calculation 2 16" xfId="185"/>
    <cellStyle name="Calculation 2 16 2" xfId="186"/>
    <cellStyle name="Calculation 2 17" xfId="187"/>
    <cellStyle name="Calculation 2 17 2" xfId="188"/>
    <cellStyle name="Calculation 2 18" xfId="189"/>
    <cellStyle name="Calculation 2 18 2" xfId="190"/>
    <cellStyle name="Calculation 2 19" xfId="191"/>
    <cellStyle name="Calculation 2 19 2" xfId="192"/>
    <cellStyle name="Calculation 2 2" xfId="44"/>
    <cellStyle name="Calculation 2 2 10" xfId="193"/>
    <cellStyle name="Calculation 2 2 10 2" xfId="194"/>
    <cellStyle name="Calculation 2 2 11" xfId="195"/>
    <cellStyle name="Calculation 2 2 11 2" xfId="196"/>
    <cellStyle name="Calculation 2 2 12" xfId="197"/>
    <cellStyle name="Calculation 2 2 12 2" xfId="198"/>
    <cellStyle name="Calculation 2 2 13" xfId="199"/>
    <cellStyle name="Calculation 2 2 13 2" xfId="200"/>
    <cellStyle name="Calculation 2 2 14" xfId="201"/>
    <cellStyle name="Calculation 2 2 14 2" xfId="202"/>
    <cellStyle name="Calculation 2 2 15" xfId="203"/>
    <cellStyle name="Calculation 2 2 15 2" xfId="204"/>
    <cellStyle name="Calculation 2 2 16" xfId="205"/>
    <cellStyle name="Calculation 2 2 16 2" xfId="206"/>
    <cellStyle name="Calculation 2 2 17" xfId="207"/>
    <cellStyle name="Calculation 2 2 17 2" xfId="208"/>
    <cellStyle name="Calculation 2 2 18" xfId="209"/>
    <cellStyle name="Calculation 2 2 18 2" xfId="210"/>
    <cellStyle name="Calculation 2 2 19" xfId="211"/>
    <cellStyle name="Calculation 2 2 19 2" xfId="212"/>
    <cellStyle name="Calculation 2 2 2" xfId="213"/>
    <cellStyle name="Calculation 2 2 2 2" xfId="214"/>
    <cellStyle name="Calculation 2 2 20" xfId="215"/>
    <cellStyle name="Calculation 2 2 20 2" xfId="216"/>
    <cellStyle name="Calculation 2 2 21" xfId="217"/>
    <cellStyle name="Calculation 2 2 21 2" xfId="218"/>
    <cellStyle name="Calculation 2 2 22" xfId="219"/>
    <cellStyle name="Calculation 2 2 22 2" xfId="220"/>
    <cellStyle name="Calculation 2 2 23" xfId="221"/>
    <cellStyle name="Calculation 2 2 23 2" xfId="222"/>
    <cellStyle name="Calculation 2 2 24" xfId="223"/>
    <cellStyle name="Calculation 2 2 24 2" xfId="224"/>
    <cellStyle name="Calculation 2 2 25" xfId="225"/>
    <cellStyle name="Calculation 2 2 25 2" xfId="226"/>
    <cellStyle name="Calculation 2 2 26" xfId="227"/>
    <cellStyle name="Calculation 2 2 26 2" xfId="228"/>
    <cellStyle name="Calculation 2 2 27" xfId="229"/>
    <cellStyle name="Calculation 2 2 27 2" xfId="230"/>
    <cellStyle name="Calculation 2 2 28" xfId="231"/>
    <cellStyle name="Calculation 2 2 28 2" xfId="232"/>
    <cellStyle name="Calculation 2 2 29" xfId="233"/>
    <cellStyle name="Calculation 2 2 29 2" xfId="234"/>
    <cellStyle name="Calculation 2 2 3" xfId="235"/>
    <cellStyle name="Calculation 2 2 3 2" xfId="236"/>
    <cellStyle name="Calculation 2 2 30" xfId="237"/>
    <cellStyle name="Calculation 2 2 30 2" xfId="238"/>
    <cellStyle name="Calculation 2 2 31" xfId="239"/>
    <cellStyle name="Calculation 2 2 31 2" xfId="240"/>
    <cellStyle name="Calculation 2 2 32" xfId="241"/>
    <cellStyle name="Calculation 2 2 32 2" xfId="242"/>
    <cellStyle name="Calculation 2 2 33" xfId="243"/>
    <cellStyle name="Calculation 2 2 33 2" xfId="244"/>
    <cellStyle name="Calculation 2 2 34" xfId="245"/>
    <cellStyle name="Calculation 2 2 34 2" xfId="246"/>
    <cellStyle name="Calculation 2 2 35" xfId="247"/>
    <cellStyle name="Calculation 2 2 35 2" xfId="248"/>
    <cellStyle name="Calculation 2 2 36" xfId="249"/>
    <cellStyle name="Calculation 2 2 36 2" xfId="250"/>
    <cellStyle name="Calculation 2 2 37" xfId="251"/>
    <cellStyle name="Calculation 2 2 37 2" xfId="252"/>
    <cellStyle name="Calculation 2 2 38" xfId="253"/>
    <cellStyle name="Calculation 2 2 38 2" xfId="254"/>
    <cellStyle name="Calculation 2 2 39" xfId="255"/>
    <cellStyle name="Calculation 2 2 39 2" xfId="256"/>
    <cellStyle name="Calculation 2 2 4" xfId="257"/>
    <cellStyle name="Calculation 2 2 4 2" xfId="258"/>
    <cellStyle name="Calculation 2 2 40" xfId="259"/>
    <cellStyle name="Calculation 2 2 40 2" xfId="260"/>
    <cellStyle name="Calculation 2 2 41" xfId="261"/>
    <cellStyle name="Calculation 2 2 41 2" xfId="262"/>
    <cellStyle name="Calculation 2 2 42" xfId="263"/>
    <cellStyle name="Calculation 2 2 42 2" xfId="264"/>
    <cellStyle name="Calculation 2 2 43" xfId="265"/>
    <cellStyle name="Calculation 2 2 43 2" xfId="266"/>
    <cellStyle name="Calculation 2 2 44" xfId="267"/>
    <cellStyle name="Calculation 2 2 44 2" xfId="268"/>
    <cellStyle name="Calculation 2 2 45" xfId="269"/>
    <cellStyle name="Calculation 2 2 45 2" xfId="270"/>
    <cellStyle name="Calculation 2 2 46" xfId="271"/>
    <cellStyle name="Calculation 2 2 46 2" xfId="272"/>
    <cellStyle name="Calculation 2 2 47" xfId="273"/>
    <cellStyle name="Calculation 2 2 47 2" xfId="274"/>
    <cellStyle name="Calculation 2 2 48" xfId="275"/>
    <cellStyle name="Calculation 2 2 48 2" xfId="276"/>
    <cellStyle name="Calculation 2 2 49" xfId="277"/>
    <cellStyle name="Calculation 2 2 49 2" xfId="278"/>
    <cellStyle name="Calculation 2 2 5" xfId="279"/>
    <cellStyle name="Calculation 2 2 5 2" xfId="280"/>
    <cellStyle name="Calculation 2 2 50" xfId="281"/>
    <cellStyle name="Calculation 2 2 50 2" xfId="282"/>
    <cellStyle name="Calculation 2 2 51" xfId="283"/>
    <cellStyle name="Calculation 2 2 51 2" xfId="284"/>
    <cellStyle name="Calculation 2 2 52" xfId="285"/>
    <cellStyle name="Calculation 2 2 52 2" xfId="286"/>
    <cellStyle name="Calculation 2 2 53" xfId="287"/>
    <cellStyle name="Calculation 2 2 54" xfId="288"/>
    <cellStyle name="Calculation 2 2 55" xfId="289"/>
    <cellStyle name="Calculation 2 2 56" xfId="290"/>
    <cellStyle name="Calculation 2 2 57" xfId="291"/>
    <cellStyle name="Calculation 2 2 58" xfId="1265"/>
    <cellStyle name="Calculation 2 2 59" xfId="1266"/>
    <cellStyle name="Calculation 2 2 6" xfId="292"/>
    <cellStyle name="Calculation 2 2 6 2" xfId="293"/>
    <cellStyle name="Calculation 2 2 60" xfId="1267"/>
    <cellStyle name="Calculation 2 2 61" xfId="1268"/>
    <cellStyle name="Calculation 2 2 7" xfId="294"/>
    <cellStyle name="Calculation 2 2 7 2" xfId="295"/>
    <cellStyle name="Calculation 2 2 8" xfId="296"/>
    <cellStyle name="Calculation 2 2 8 2" xfId="297"/>
    <cellStyle name="Calculation 2 2 9" xfId="298"/>
    <cellStyle name="Calculation 2 2 9 2" xfId="299"/>
    <cellStyle name="Calculation 2 20" xfId="300"/>
    <cellStyle name="Calculation 2 20 2" xfId="301"/>
    <cellStyle name="Calculation 2 21" xfId="302"/>
    <cellStyle name="Calculation 2 21 2" xfId="303"/>
    <cellStyle name="Calculation 2 22" xfId="304"/>
    <cellStyle name="Calculation 2 22 2" xfId="305"/>
    <cellStyle name="Calculation 2 23" xfId="306"/>
    <cellStyle name="Calculation 2 23 2" xfId="307"/>
    <cellStyle name="Calculation 2 24" xfId="308"/>
    <cellStyle name="Calculation 2 24 2" xfId="309"/>
    <cellStyle name="Calculation 2 25" xfId="310"/>
    <cellStyle name="Calculation 2 25 2" xfId="311"/>
    <cellStyle name="Calculation 2 26" xfId="312"/>
    <cellStyle name="Calculation 2 26 2" xfId="313"/>
    <cellStyle name="Calculation 2 27" xfId="314"/>
    <cellStyle name="Calculation 2 27 2" xfId="315"/>
    <cellStyle name="Calculation 2 28" xfId="316"/>
    <cellStyle name="Calculation 2 28 2" xfId="317"/>
    <cellStyle name="Calculation 2 29" xfId="318"/>
    <cellStyle name="Calculation 2 29 2" xfId="319"/>
    <cellStyle name="Calculation 2 3" xfId="320"/>
    <cellStyle name="Calculation 2 3 2" xfId="321"/>
    <cellStyle name="Calculation 2 3 3" xfId="1269"/>
    <cellStyle name="Calculation 2 3 4" xfId="1270"/>
    <cellStyle name="Calculation 2 3 5" xfId="1271"/>
    <cellStyle name="Calculation 2 3 6" xfId="1272"/>
    <cellStyle name="Calculation 2 30" xfId="322"/>
    <cellStyle name="Calculation 2 30 2" xfId="323"/>
    <cellStyle name="Calculation 2 31" xfId="324"/>
    <cellStyle name="Calculation 2 31 2" xfId="325"/>
    <cellStyle name="Calculation 2 32" xfId="326"/>
    <cellStyle name="Calculation 2 32 2" xfId="327"/>
    <cellStyle name="Calculation 2 33" xfId="328"/>
    <cellStyle name="Calculation 2 33 2" xfId="329"/>
    <cellStyle name="Calculation 2 34" xfId="330"/>
    <cellStyle name="Calculation 2 34 2" xfId="331"/>
    <cellStyle name="Calculation 2 35" xfId="332"/>
    <cellStyle name="Calculation 2 35 2" xfId="333"/>
    <cellStyle name="Calculation 2 36" xfId="334"/>
    <cellStyle name="Calculation 2 36 2" xfId="335"/>
    <cellStyle name="Calculation 2 37" xfId="336"/>
    <cellStyle name="Calculation 2 37 2" xfId="337"/>
    <cellStyle name="Calculation 2 38" xfId="338"/>
    <cellStyle name="Calculation 2 38 2" xfId="339"/>
    <cellStyle name="Calculation 2 39" xfId="340"/>
    <cellStyle name="Calculation 2 39 2" xfId="341"/>
    <cellStyle name="Calculation 2 4" xfId="342"/>
    <cellStyle name="Calculation 2 4 2" xfId="343"/>
    <cellStyle name="Calculation 2 4 3" xfId="1273"/>
    <cellStyle name="Calculation 2 4 4" xfId="1274"/>
    <cellStyle name="Calculation 2 4 5" xfId="1275"/>
    <cellStyle name="Calculation 2 4 6" xfId="1276"/>
    <cellStyle name="Calculation 2 40" xfId="344"/>
    <cellStyle name="Calculation 2 40 2" xfId="345"/>
    <cellStyle name="Calculation 2 41" xfId="346"/>
    <cellStyle name="Calculation 2 41 2" xfId="347"/>
    <cellStyle name="Calculation 2 42" xfId="348"/>
    <cellStyle name="Calculation 2 42 2" xfId="349"/>
    <cellStyle name="Calculation 2 43" xfId="350"/>
    <cellStyle name="Calculation 2 43 2" xfId="351"/>
    <cellStyle name="Calculation 2 44" xfId="352"/>
    <cellStyle name="Calculation 2 44 2" xfId="353"/>
    <cellStyle name="Calculation 2 45" xfId="354"/>
    <cellStyle name="Calculation 2 45 2" xfId="355"/>
    <cellStyle name="Calculation 2 46" xfId="356"/>
    <cellStyle name="Calculation 2 46 2" xfId="357"/>
    <cellStyle name="Calculation 2 47" xfId="358"/>
    <cellStyle name="Calculation 2 47 2" xfId="359"/>
    <cellStyle name="Calculation 2 48" xfId="360"/>
    <cellStyle name="Calculation 2 48 2" xfId="361"/>
    <cellStyle name="Calculation 2 49" xfId="362"/>
    <cellStyle name="Calculation 2 49 2" xfId="363"/>
    <cellStyle name="Calculation 2 5" xfId="364"/>
    <cellStyle name="Calculation 2 5 2" xfId="365"/>
    <cellStyle name="Calculation 2 5 3" xfId="1277"/>
    <cellStyle name="Calculation 2 5 4" xfId="1278"/>
    <cellStyle name="Calculation 2 5 5" xfId="1279"/>
    <cellStyle name="Calculation 2 5 6" xfId="1280"/>
    <cellStyle name="Calculation 2 50" xfId="366"/>
    <cellStyle name="Calculation 2 50 2" xfId="367"/>
    <cellStyle name="Calculation 2 51" xfId="368"/>
    <cellStyle name="Calculation 2 51 2" xfId="369"/>
    <cellStyle name="Calculation 2 52" xfId="370"/>
    <cellStyle name="Calculation 2 52 2" xfId="371"/>
    <cellStyle name="Calculation 2 53" xfId="372"/>
    <cellStyle name="Calculation 2 53 2" xfId="373"/>
    <cellStyle name="Calculation 2 54" xfId="374"/>
    <cellStyle name="Calculation 2 55" xfId="375"/>
    <cellStyle name="Calculation 2 56" xfId="376"/>
    <cellStyle name="Calculation 2 57" xfId="377"/>
    <cellStyle name="Calculation 2 58" xfId="378"/>
    <cellStyle name="Calculation 2 6" xfId="379"/>
    <cellStyle name="Calculation 2 6 2" xfId="380"/>
    <cellStyle name="Calculation 2 7" xfId="381"/>
    <cellStyle name="Calculation 2 7 2" xfId="382"/>
    <cellStyle name="Calculation 2 8" xfId="383"/>
    <cellStyle name="Calculation 2 8 2" xfId="384"/>
    <cellStyle name="Calculation 2 9" xfId="385"/>
    <cellStyle name="Calculation 2 9 2" xfId="386"/>
    <cellStyle name="Check Cell 2" xfId="45"/>
    <cellStyle name="Comma" xfId="1" builtinId="3"/>
    <cellStyle name="Comma 19" xfId="46"/>
    <cellStyle name="Comma 2" xfId="47"/>
    <cellStyle name="Comma 2 10" xfId="48"/>
    <cellStyle name="Comma 2 11" xfId="49"/>
    <cellStyle name="Comma 2 12" xfId="50"/>
    <cellStyle name="Comma 2 13" xfId="51"/>
    <cellStyle name="Comma 2 14" xfId="52"/>
    <cellStyle name="Comma 2 15" xfId="53"/>
    <cellStyle name="Comma 2 16" xfId="54"/>
    <cellStyle name="Comma 2 17" xfId="55"/>
    <cellStyle name="Comma 2 2" xfId="56"/>
    <cellStyle name="Comma 2 2 2" xfId="57"/>
    <cellStyle name="Comma 2 2 3" xfId="58"/>
    <cellStyle name="Comma 2 2 4" xfId="59"/>
    <cellStyle name="Comma 2 2 5" xfId="60"/>
    <cellStyle name="Comma 2 3" xfId="61"/>
    <cellStyle name="Comma 2 3 2" xfId="62"/>
    <cellStyle name="Comma 2 4" xfId="63"/>
    <cellStyle name="Comma 2 5" xfId="64"/>
    <cellStyle name="Comma 2 6" xfId="65"/>
    <cellStyle name="Comma 2 7" xfId="66"/>
    <cellStyle name="Comma 2 8" xfId="67"/>
    <cellStyle name="Comma 2 9" xfId="68"/>
    <cellStyle name="Comma 3" xfId="69"/>
    <cellStyle name="Comma 3 2" xfId="70"/>
    <cellStyle name="Comma 4" xfId="71"/>
    <cellStyle name="Comma 4 2" xfId="72"/>
    <cellStyle name="Comma 5" xfId="1263"/>
    <cellStyle name="Currency" xfId="1349" builtinId="4"/>
    <cellStyle name="Currency 2" xfId="4"/>
    <cellStyle name="Currency 2 2" xfId="73"/>
    <cellStyle name="Currency 2 3" xfId="74"/>
    <cellStyle name="Currency 3" xfId="75"/>
    <cellStyle name="Currency 4" xfId="76"/>
    <cellStyle name="Explanatory Text 2" xfId="77"/>
    <cellStyle name="Good 2" xfId="78"/>
    <cellStyle name="Heading 1 2" xfId="79"/>
    <cellStyle name="Heading 2 2" xfId="80"/>
    <cellStyle name="Heading 3 2" xfId="81"/>
    <cellStyle name="Heading 4 2" xfId="82"/>
    <cellStyle name="Hyperlink 2" xfId="83"/>
    <cellStyle name="Hyperlink 2 2" xfId="387"/>
    <cellStyle name="Hyperlink 2 3" xfId="388"/>
    <cellStyle name="Input 2" xfId="84"/>
    <cellStyle name="Input 2 10" xfId="389"/>
    <cellStyle name="Input 2 10 2" xfId="390"/>
    <cellStyle name="Input 2 11" xfId="391"/>
    <cellStyle name="Input 2 11 2" xfId="392"/>
    <cellStyle name="Input 2 12" xfId="393"/>
    <cellStyle name="Input 2 12 2" xfId="394"/>
    <cellStyle name="Input 2 13" xfId="395"/>
    <cellStyle name="Input 2 13 2" xfId="396"/>
    <cellStyle name="Input 2 14" xfId="397"/>
    <cellStyle name="Input 2 14 2" xfId="398"/>
    <cellStyle name="Input 2 15" xfId="399"/>
    <cellStyle name="Input 2 15 2" xfId="400"/>
    <cellStyle name="Input 2 16" xfId="401"/>
    <cellStyle name="Input 2 16 2" xfId="402"/>
    <cellStyle name="Input 2 17" xfId="403"/>
    <cellStyle name="Input 2 17 2" xfId="404"/>
    <cellStyle name="Input 2 18" xfId="405"/>
    <cellStyle name="Input 2 18 2" xfId="406"/>
    <cellStyle name="Input 2 19" xfId="407"/>
    <cellStyle name="Input 2 19 2" xfId="408"/>
    <cellStyle name="Input 2 2" xfId="85"/>
    <cellStyle name="Input 2 2 10" xfId="409"/>
    <cellStyle name="Input 2 2 10 2" xfId="410"/>
    <cellStyle name="Input 2 2 11" xfId="411"/>
    <cellStyle name="Input 2 2 11 2" xfId="412"/>
    <cellStyle name="Input 2 2 12" xfId="413"/>
    <cellStyle name="Input 2 2 12 2" xfId="414"/>
    <cellStyle name="Input 2 2 13" xfId="415"/>
    <cellStyle name="Input 2 2 13 2" xfId="416"/>
    <cellStyle name="Input 2 2 14" xfId="417"/>
    <cellStyle name="Input 2 2 14 2" xfId="418"/>
    <cellStyle name="Input 2 2 15" xfId="419"/>
    <cellStyle name="Input 2 2 15 2" xfId="420"/>
    <cellStyle name="Input 2 2 16" xfId="421"/>
    <cellStyle name="Input 2 2 16 2" xfId="422"/>
    <cellStyle name="Input 2 2 17" xfId="423"/>
    <cellStyle name="Input 2 2 17 2" xfId="424"/>
    <cellStyle name="Input 2 2 18" xfId="425"/>
    <cellStyle name="Input 2 2 18 2" xfId="426"/>
    <cellStyle name="Input 2 2 19" xfId="427"/>
    <cellStyle name="Input 2 2 19 2" xfId="428"/>
    <cellStyle name="Input 2 2 2" xfId="429"/>
    <cellStyle name="Input 2 2 2 2" xfId="430"/>
    <cellStyle name="Input 2 2 20" xfId="431"/>
    <cellStyle name="Input 2 2 20 2" xfId="432"/>
    <cellStyle name="Input 2 2 21" xfId="433"/>
    <cellStyle name="Input 2 2 21 2" xfId="434"/>
    <cellStyle name="Input 2 2 22" xfId="435"/>
    <cellStyle name="Input 2 2 22 2" xfId="436"/>
    <cellStyle name="Input 2 2 23" xfId="437"/>
    <cellStyle name="Input 2 2 23 2" xfId="438"/>
    <cellStyle name="Input 2 2 24" xfId="439"/>
    <cellStyle name="Input 2 2 24 2" xfId="440"/>
    <cellStyle name="Input 2 2 25" xfId="441"/>
    <cellStyle name="Input 2 2 25 2" xfId="442"/>
    <cellStyle name="Input 2 2 26" xfId="443"/>
    <cellStyle name="Input 2 2 26 2" xfId="444"/>
    <cellStyle name="Input 2 2 27" xfId="445"/>
    <cellStyle name="Input 2 2 27 2" xfId="446"/>
    <cellStyle name="Input 2 2 28" xfId="447"/>
    <cellStyle name="Input 2 2 28 2" xfId="448"/>
    <cellStyle name="Input 2 2 29" xfId="449"/>
    <cellStyle name="Input 2 2 29 2" xfId="450"/>
    <cellStyle name="Input 2 2 3" xfId="451"/>
    <cellStyle name="Input 2 2 3 2" xfId="452"/>
    <cellStyle name="Input 2 2 30" xfId="453"/>
    <cellStyle name="Input 2 2 30 2" xfId="454"/>
    <cellStyle name="Input 2 2 31" xfId="455"/>
    <cellStyle name="Input 2 2 31 2" xfId="456"/>
    <cellStyle name="Input 2 2 32" xfId="457"/>
    <cellStyle name="Input 2 2 32 2" xfId="458"/>
    <cellStyle name="Input 2 2 33" xfId="459"/>
    <cellStyle name="Input 2 2 33 2" xfId="460"/>
    <cellStyle name="Input 2 2 34" xfId="461"/>
    <cellStyle name="Input 2 2 34 2" xfId="462"/>
    <cellStyle name="Input 2 2 35" xfId="463"/>
    <cellStyle name="Input 2 2 35 2" xfId="464"/>
    <cellStyle name="Input 2 2 36" xfId="465"/>
    <cellStyle name="Input 2 2 36 2" xfId="466"/>
    <cellStyle name="Input 2 2 37" xfId="467"/>
    <cellStyle name="Input 2 2 37 2" xfId="468"/>
    <cellStyle name="Input 2 2 38" xfId="469"/>
    <cellStyle name="Input 2 2 38 2" xfId="470"/>
    <cellStyle name="Input 2 2 39" xfId="471"/>
    <cellStyle name="Input 2 2 39 2" xfId="472"/>
    <cellStyle name="Input 2 2 4" xfId="473"/>
    <cellStyle name="Input 2 2 4 2" xfId="474"/>
    <cellStyle name="Input 2 2 40" xfId="475"/>
    <cellStyle name="Input 2 2 40 2" xfId="476"/>
    <cellStyle name="Input 2 2 41" xfId="477"/>
    <cellStyle name="Input 2 2 41 2" xfId="478"/>
    <cellStyle name="Input 2 2 42" xfId="479"/>
    <cellStyle name="Input 2 2 42 2" xfId="480"/>
    <cellStyle name="Input 2 2 43" xfId="481"/>
    <cellStyle name="Input 2 2 43 2" xfId="482"/>
    <cellStyle name="Input 2 2 44" xfId="483"/>
    <cellStyle name="Input 2 2 44 2" xfId="484"/>
    <cellStyle name="Input 2 2 45" xfId="485"/>
    <cellStyle name="Input 2 2 45 2" xfId="486"/>
    <cellStyle name="Input 2 2 46" xfId="487"/>
    <cellStyle name="Input 2 2 46 2" xfId="488"/>
    <cellStyle name="Input 2 2 47" xfId="489"/>
    <cellStyle name="Input 2 2 47 2" xfId="490"/>
    <cellStyle name="Input 2 2 48" xfId="491"/>
    <cellStyle name="Input 2 2 48 2" xfId="492"/>
    <cellStyle name="Input 2 2 49" xfId="493"/>
    <cellStyle name="Input 2 2 49 2" xfId="494"/>
    <cellStyle name="Input 2 2 5" xfId="495"/>
    <cellStyle name="Input 2 2 5 2" xfId="496"/>
    <cellStyle name="Input 2 2 50" xfId="497"/>
    <cellStyle name="Input 2 2 50 2" xfId="498"/>
    <cellStyle name="Input 2 2 51" xfId="499"/>
    <cellStyle name="Input 2 2 51 2" xfId="500"/>
    <cellStyle name="Input 2 2 52" xfId="501"/>
    <cellStyle name="Input 2 2 52 2" xfId="502"/>
    <cellStyle name="Input 2 2 53" xfId="503"/>
    <cellStyle name="Input 2 2 54" xfId="504"/>
    <cellStyle name="Input 2 2 55" xfId="505"/>
    <cellStyle name="Input 2 2 56" xfId="506"/>
    <cellStyle name="Input 2 2 57" xfId="507"/>
    <cellStyle name="Input 2 2 58" xfId="1281"/>
    <cellStyle name="Input 2 2 59" xfId="1282"/>
    <cellStyle name="Input 2 2 6" xfId="508"/>
    <cellStyle name="Input 2 2 6 2" xfId="509"/>
    <cellStyle name="Input 2 2 60" xfId="1283"/>
    <cellStyle name="Input 2 2 61" xfId="1284"/>
    <cellStyle name="Input 2 2 7" xfId="510"/>
    <cellStyle name="Input 2 2 7 2" xfId="511"/>
    <cellStyle name="Input 2 2 8" xfId="512"/>
    <cellStyle name="Input 2 2 8 2" xfId="513"/>
    <cellStyle name="Input 2 2 9" xfId="514"/>
    <cellStyle name="Input 2 2 9 2" xfId="515"/>
    <cellStyle name="Input 2 20" xfId="516"/>
    <cellStyle name="Input 2 20 2" xfId="517"/>
    <cellStyle name="Input 2 21" xfId="518"/>
    <cellStyle name="Input 2 21 2" xfId="519"/>
    <cellStyle name="Input 2 22" xfId="520"/>
    <cellStyle name="Input 2 22 2" xfId="521"/>
    <cellStyle name="Input 2 23" xfId="522"/>
    <cellStyle name="Input 2 23 2" xfId="523"/>
    <cellStyle name="Input 2 24" xfId="524"/>
    <cellStyle name="Input 2 24 2" xfId="525"/>
    <cellStyle name="Input 2 25" xfId="526"/>
    <cellStyle name="Input 2 25 2" xfId="527"/>
    <cellStyle name="Input 2 26" xfId="528"/>
    <cellStyle name="Input 2 26 2" xfId="529"/>
    <cellStyle name="Input 2 27" xfId="530"/>
    <cellStyle name="Input 2 27 2" xfId="531"/>
    <cellStyle name="Input 2 28" xfId="532"/>
    <cellStyle name="Input 2 28 2" xfId="533"/>
    <cellStyle name="Input 2 29" xfId="534"/>
    <cellStyle name="Input 2 29 2" xfId="535"/>
    <cellStyle name="Input 2 3" xfId="536"/>
    <cellStyle name="Input 2 3 2" xfId="537"/>
    <cellStyle name="Input 2 3 3" xfId="1285"/>
    <cellStyle name="Input 2 3 4" xfId="1286"/>
    <cellStyle name="Input 2 3 5" xfId="1287"/>
    <cellStyle name="Input 2 3 6" xfId="1288"/>
    <cellStyle name="Input 2 30" xfId="538"/>
    <cellStyle name="Input 2 30 2" xfId="539"/>
    <cellStyle name="Input 2 31" xfId="540"/>
    <cellStyle name="Input 2 31 2" xfId="541"/>
    <cellStyle name="Input 2 32" xfId="542"/>
    <cellStyle name="Input 2 32 2" xfId="543"/>
    <cellStyle name="Input 2 33" xfId="544"/>
    <cellStyle name="Input 2 33 2" xfId="545"/>
    <cellStyle name="Input 2 34" xfId="546"/>
    <cellStyle name="Input 2 34 2" xfId="547"/>
    <cellStyle name="Input 2 35" xfId="548"/>
    <cellStyle name="Input 2 35 2" xfId="549"/>
    <cellStyle name="Input 2 36" xfId="550"/>
    <cellStyle name="Input 2 36 2" xfId="551"/>
    <cellStyle name="Input 2 37" xfId="552"/>
    <cellStyle name="Input 2 37 2" xfId="553"/>
    <cellStyle name="Input 2 38" xfId="554"/>
    <cellStyle name="Input 2 38 2" xfId="555"/>
    <cellStyle name="Input 2 39" xfId="556"/>
    <cellStyle name="Input 2 39 2" xfId="557"/>
    <cellStyle name="Input 2 4" xfId="558"/>
    <cellStyle name="Input 2 4 2" xfId="559"/>
    <cellStyle name="Input 2 4 3" xfId="1289"/>
    <cellStyle name="Input 2 4 4" xfId="1290"/>
    <cellStyle name="Input 2 4 5" xfId="1291"/>
    <cellStyle name="Input 2 4 6" xfId="1292"/>
    <cellStyle name="Input 2 40" xfId="560"/>
    <cellStyle name="Input 2 40 2" xfId="561"/>
    <cellStyle name="Input 2 41" xfId="562"/>
    <cellStyle name="Input 2 41 2" xfId="563"/>
    <cellStyle name="Input 2 42" xfId="564"/>
    <cellStyle name="Input 2 42 2" xfId="565"/>
    <cellStyle name="Input 2 43" xfId="566"/>
    <cellStyle name="Input 2 43 2" xfId="567"/>
    <cellStyle name="Input 2 44" xfId="568"/>
    <cellStyle name="Input 2 44 2" xfId="569"/>
    <cellStyle name="Input 2 45" xfId="570"/>
    <cellStyle name="Input 2 45 2" xfId="571"/>
    <cellStyle name="Input 2 46" xfId="572"/>
    <cellStyle name="Input 2 46 2" xfId="573"/>
    <cellStyle name="Input 2 47" xfId="574"/>
    <cellStyle name="Input 2 47 2" xfId="575"/>
    <cellStyle name="Input 2 48" xfId="576"/>
    <cellStyle name="Input 2 48 2" xfId="577"/>
    <cellStyle name="Input 2 49" xfId="578"/>
    <cellStyle name="Input 2 49 2" xfId="579"/>
    <cellStyle name="Input 2 5" xfId="580"/>
    <cellStyle name="Input 2 5 2" xfId="581"/>
    <cellStyle name="Input 2 5 3" xfId="1293"/>
    <cellStyle name="Input 2 5 4" xfId="1294"/>
    <cellStyle name="Input 2 5 5" xfId="1295"/>
    <cellStyle name="Input 2 5 6" xfId="1296"/>
    <cellStyle name="Input 2 50" xfId="582"/>
    <cellStyle name="Input 2 50 2" xfId="583"/>
    <cellStyle name="Input 2 51" xfId="584"/>
    <cellStyle name="Input 2 51 2" xfId="585"/>
    <cellStyle name="Input 2 52" xfId="586"/>
    <cellStyle name="Input 2 52 2" xfId="587"/>
    <cellStyle name="Input 2 53" xfId="588"/>
    <cellStyle name="Input 2 53 2" xfId="589"/>
    <cellStyle name="Input 2 54" xfId="590"/>
    <cellStyle name="Input 2 55" xfId="591"/>
    <cellStyle name="Input 2 56" xfId="592"/>
    <cellStyle name="Input 2 57" xfId="593"/>
    <cellStyle name="Input 2 58" xfId="594"/>
    <cellStyle name="Input 2 6" xfId="595"/>
    <cellStyle name="Input 2 6 2" xfId="596"/>
    <cellStyle name="Input 2 7" xfId="597"/>
    <cellStyle name="Input 2 7 2" xfId="598"/>
    <cellStyle name="Input 2 8" xfId="599"/>
    <cellStyle name="Input 2 8 2" xfId="600"/>
    <cellStyle name="Input 2 9" xfId="601"/>
    <cellStyle name="Input 2 9 2" xfId="602"/>
    <cellStyle name="Linked Cell 2" xfId="86"/>
    <cellStyle name="Neutral 2" xfId="87"/>
    <cellStyle name="Normal" xfId="0" builtinId="0"/>
    <cellStyle name="Normal 10" xfId="88"/>
    <cellStyle name="Normal 11" xfId="89"/>
    <cellStyle name="Normal 2" xfId="2"/>
    <cellStyle name="Normal 2 10" xfId="90"/>
    <cellStyle name="Normal 2 10 2" xfId="91"/>
    <cellStyle name="Normal 2 11" xfId="92"/>
    <cellStyle name="Normal 2 11 2" xfId="93"/>
    <cellStyle name="Normal 2 12" xfId="94"/>
    <cellStyle name="Normal 2 12 2" xfId="95"/>
    <cellStyle name="Normal 2 12 3" xfId="96"/>
    <cellStyle name="Normal 2 12 4" xfId="97"/>
    <cellStyle name="Normal 2 12 5" xfId="98"/>
    <cellStyle name="Normal 2 12 6" xfId="99"/>
    <cellStyle name="Normal 2 12 7" xfId="100"/>
    <cellStyle name="Normal 2 12 8" xfId="101"/>
    <cellStyle name="Normal 2 13" xfId="102"/>
    <cellStyle name="Normal 2 13 2" xfId="103"/>
    <cellStyle name="Normal 2 14" xfId="104"/>
    <cellStyle name="Normal 2 14 2" xfId="105"/>
    <cellStyle name="Normal 2 15" xfId="106"/>
    <cellStyle name="Normal 2 15 2" xfId="107"/>
    <cellStyle name="Normal 2 16" xfId="108"/>
    <cellStyle name="Normal 2 17" xfId="109"/>
    <cellStyle name="Normal 2 18" xfId="110"/>
    <cellStyle name="Normal 2 2" xfId="111"/>
    <cellStyle name="Normal 2 2 10" xfId="112"/>
    <cellStyle name="Normal 2 2 11" xfId="172"/>
    <cellStyle name="Normal 2 2 12" xfId="603"/>
    <cellStyle name="Normal 2 2 2" xfId="113"/>
    <cellStyle name="Normal 2 2 2 2" xfId="114"/>
    <cellStyle name="Normal 2 2 2 3" xfId="115"/>
    <cellStyle name="Normal 2 2 2 4" xfId="116"/>
    <cellStyle name="Normal 2 2 2 5" xfId="117"/>
    <cellStyle name="Normal 2 2 2 6" xfId="118"/>
    <cellStyle name="Normal 2 2 2 7" xfId="119"/>
    <cellStyle name="Normal 2 2 3" xfId="120"/>
    <cellStyle name="Normal 2 2 4" xfId="121"/>
    <cellStyle name="Normal 2 2 5" xfId="122"/>
    <cellStyle name="Normal 2 2 6" xfId="123"/>
    <cellStyle name="Normal 2 2 7" xfId="124"/>
    <cellStyle name="Normal 2 2 8" xfId="125"/>
    <cellStyle name="Normal 2 2 9" xfId="126"/>
    <cellStyle name="Normal 2 3" xfId="127"/>
    <cellStyle name="Normal 2 3 2" xfId="128"/>
    <cellStyle name="Normal 2 3 3" xfId="129"/>
    <cellStyle name="Normal 2 3 4" xfId="604"/>
    <cellStyle name="Normal 2 4" xfId="130"/>
    <cellStyle name="Normal 2 4 2" xfId="131"/>
    <cellStyle name="Normal 2 4 3" xfId="132"/>
    <cellStyle name="Normal 2 4 4" xfId="605"/>
    <cellStyle name="Normal 2 4 5" xfId="606"/>
    <cellStyle name="Normal 2 5" xfId="133"/>
    <cellStyle name="Normal 2 5 2" xfId="134"/>
    <cellStyle name="Normal 2 5 3" xfId="135"/>
    <cellStyle name="Normal 2 6" xfId="136"/>
    <cellStyle name="Normal 2 6 2" xfId="137"/>
    <cellStyle name="Normal 2 7" xfId="138"/>
    <cellStyle name="Normal 2 7 2" xfId="139"/>
    <cellStyle name="Normal 2 8" xfId="140"/>
    <cellStyle name="Normal 2 8 2" xfId="141"/>
    <cellStyle name="Normal 2 9" xfId="142"/>
    <cellStyle name="Normal 2 9 2" xfId="143"/>
    <cellStyle name="Normal 3" xfId="144"/>
    <cellStyle name="Normal 3 2" xfId="145"/>
    <cellStyle name="Normal 3 2 2" xfId="146"/>
    <cellStyle name="Normal 3 2 3" xfId="607"/>
    <cellStyle name="Normal 3 2 4" xfId="608"/>
    <cellStyle name="Normal 3 3" xfId="147"/>
    <cellStyle name="Normal 3 4" xfId="609"/>
    <cellStyle name="Normal 3 5" xfId="610"/>
    <cellStyle name="Normal 4" xfId="148"/>
    <cellStyle name="Normal 4 2" xfId="149"/>
    <cellStyle name="Normal 4 3" xfId="150"/>
    <cellStyle name="Normal 4 4" xfId="611"/>
    <cellStyle name="Normal 5" xfId="151"/>
    <cellStyle name="Normal 5 2" xfId="152"/>
    <cellStyle name="Normal 6" xfId="153"/>
    <cellStyle name="Normal 6 2" xfId="154"/>
    <cellStyle name="Normal 7" xfId="155"/>
    <cellStyle name="Normal 7 2" xfId="156"/>
    <cellStyle name="Normal 8" xfId="157"/>
    <cellStyle name="Normal 8 2" xfId="158"/>
    <cellStyle name="Normal 9" xfId="159"/>
    <cellStyle name="Normal 9 2" xfId="1264"/>
    <cellStyle name="Normal_2006-07 GASB Draft" xfId="3"/>
    <cellStyle name="Normal_SNP" xfId="5"/>
    <cellStyle name="Note 2" xfId="160"/>
    <cellStyle name="Note 2 2" xfId="161"/>
    <cellStyle name="Note 2 3" xfId="162"/>
    <cellStyle name="Note 2 3 10" xfId="612"/>
    <cellStyle name="Note 2 3 10 2" xfId="613"/>
    <cellStyle name="Note 2 3 11" xfId="614"/>
    <cellStyle name="Note 2 3 11 2" xfId="615"/>
    <cellStyle name="Note 2 3 12" xfId="616"/>
    <cellStyle name="Note 2 3 12 2" xfId="617"/>
    <cellStyle name="Note 2 3 13" xfId="618"/>
    <cellStyle name="Note 2 3 13 2" xfId="619"/>
    <cellStyle name="Note 2 3 14" xfId="620"/>
    <cellStyle name="Note 2 3 14 2" xfId="621"/>
    <cellStyle name="Note 2 3 15" xfId="622"/>
    <cellStyle name="Note 2 3 15 2" xfId="623"/>
    <cellStyle name="Note 2 3 16" xfId="624"/>
    <cellStyle name="Note 2 3 16 2" xfId="625"/>
    <cellStyle name="Note 2 3 17" xfId="626"/>
    <cellStyle name="Note 2 3 17 2" xfId="627"/>
    <cellStyle name="Note 2 3 18" xfId="628"/>
    <cellStyle name="Note 2 3 18 2" xfId="629"/>
    <cellStyle name="Note 2 3 19" xfId="630"/>
    <cellStyle name="Note 2 3 19 2" xfId="631"/>
    <cellStyle name="Note 2 3 2" xfId="632"/>
    <cellStyle name="Note 2 3 2 2" xfId="633"/>
    <cellStyle name="Note 2 3 20" xfId="634"/>
    <cellStyle name="Note 2 3 20 2" xfId="635"/>
    <cellStyle name="Note 2 3 21" xfId="636"/>
    <cellStyle name="Note 2 3 21 2" xfId="637"/>
    <cellStyle name="Note 2 3 22" xfId="638"/>
    <cellStyle name="Note 2 3 22 2" xfId="639"/>
    <cellStyle name="Note 2 3 23" xfId="640"/>
    <cellStyle name="Note 2 3 23 2" xfId="641"/>
    <cellStyle name="Note 2 3 24" xfId="642"/>
    <cellStyle name="Note 2 3 24 2" xfId="643"/>
    <cellStyle name="Note 2 3 25" xfId="644"/>
    <cellStyle name="Note 2 3 25 2" xfId="645"/>
    <cellStyle name="Note 2 3 26" xfId="646"/>
    <cellStyle name="Note 2 3 26 2" xfId="647"/>
    <cellStyle name="Note 2 3 27" xfId="648"/>
    <cellStyle name="Note 2 3 27 2" xfId="649"/>
    <cellStyle name="Note 2 3 28" xfId="650"/>
    <cellStyle name="Note 2 3 28 2" xfId="651"/>
    <cellStyle name="Note 2 3 29" xfId="652"/>
    <cellStyle name="Note 2 3 29 2" xfId="653"/>
    <cellStyle name="Note 2 3 3" xfId="654"/>
    <cellStyle name="Note 2 3 3 2" xfId="655"/>
    <cellStyle name="Note 2 3 30" xfId="656"/>
    <cellStyle name="Note 2 3 30 2" xfId="657"/>
    <cellStyle name="Note 2 3 31" xfId="658"/>
    <cellStyle name="Note 2 3 31 2" xfId="659"/>
    <cellStyle name="Note 2 3 32" xfId="660"/>
    <cellStyle name="Note 2 3 32 2" xfId="661"/>
    <cellStyle name="Note 2 3 33" xfId="662"/>
    <cellStyle name="Note 2 3 33 2" xfId="663"/>
    <cellStyle name="Note 2 3 34" xfId="664"/>
    <cellStyle name="Note 2 3 34 2" xfId="665"/>
    <cellStyle name="Note 2 3 35" xfId="666"/>
    <cellStyle name="Note 2 3 35 2" xfId="667"/>
    <cellStyle name="Note 2 3 36" xfId="668"/>
    <cellStyle name="Note 2 3 36 2" xfId="669"/>
    <cellStyle name="Note 2 3 37" xfId="670"/>
    <cellStyle name="Note 2 3 37 2" xfId="671"/>
    <cellStyle name="Note 2 3 38" xfId="672"/>
    <cellStyle name="Note 2 3 38 2" xfId="673"/>
    <cellStyle name="Note 2 3 39" xfId="674"/>
    <cellStyle name="Note 2 3 39 2" xfId="675"/>
    <cellStyle name="Note 2 3 4" xfId="676"/>
    <cellStyle name="Note 2 3 4 2" xfId="677"/>
    <cellStyle name="Note 2 3 40" xfId="678"/>
    <cellStyle name="Note 2 3 40 2" xfId="679"/>
    <cellStyle name="Note 2 3 41" xfId="680"/>
    <cellStyle name="Note 2 3 41 2" xfId="681"/>
    <cellStyle name="Note 2 3 42" xfId="682"/>
    <cellStyle name="Note 2 3 42 2" xfId="683"/>
    <cellStyle name="Note 2 3 43" xfId="684"/>
    <cellStyle name="Note 2 3 43 2" xfId="685"/>
    <cellStyle name="Note 2 3 44" xfId="686"/>
    <cellStyle name="Note 2 3 44 2" xfId="687"/>
    <cellStyle name="Note 2 3 45" xfId="688"/>
    <cellStyle name="Note 2 3 45 2" xfId="689"/>
    <cellStyle name="Note 2 3 46" xfId="690"/>
    <cellStyle name="Note 2 3 46 2" xfId="691"/>
    <cellStyle name="Note 2 3 47" xfId="692"/>
    <cellStyle name="Note 2 3 47 2" xfId="693"/>
    <cellStyle name="Note 2 3 48" xfId="694"/>
    <cellStyle name="Note 2 3 48 2" xfId="695"/>
    <cellStyle name="Note 2 3 49" xfId="696"/>
    <cellStyle name="Note 2 3 49 2" xfId="697"/>
    <cellStyle name="Note 2 3 5" xfId="698"/>
    <cellStyle name="Note 2 3 5 2" xfId="699"/>
    <cellStyle name="Note 2 3 50" xfId="700"/>
    <cellStyle name="Note 2 3 50 2" xfId="701"/>
    <cellStyle name="Note 2 3 51" xfId="702"/>
    <cellStyle name="Note 2 3 51 2" xfId="703"/>
    <cellStyle name="Note 2 3 52" xfId="704"/>
    <cellStyle name="Note 2 3 52 2" xfId="705"/>
    <cellStyle name="Note 2 3 53" xfId="706"/>
    <cellStyle name="Note 2 3 54" xfId="707"/>
    <cellStyle name="Note 2 3 55" xfId="708"/>
    <cellStyle name="Note 2 3 56" xfId="709"/>
    <cellStyle name="Note 2 3 57" xfId="710"/>
    <cellStyle name="Note 2 3 58" xfId="1297"/>
    <cellStyle name="Note 2 3 59" xfId="1298"/>
    <cellStyle name="Note 2 3 6" xfId="711"/>
    <cellStyle name="Note 2 3 6 2" xfId="712"/>
    <cellStyle name="Note 2 3 60" xfId="1299"/>
    <cellStyle name="Note 2 3 61" xfId="1300"/>
    <cellStyle name="Note 2 3 7" xfId="713"/>
    <cellStyle name="Note 2 3 7 2" xfId="714"/>
    <cellStyle name="Note 2 3 8" xfId="715"/>
    <cellStyle name="Note 2 3 8 2" xfId="716"/>
    <cellStyle name="Note 2 3 9" xfId="717"/>
    <cellStyle name="Note 2 3 9 2" xfId="718"/>
    <cellStyle name="Note 2 4" xfId="163"/>
    <cellStyle name="Note 2 4 10" xfId="719"/>
    <cellStyle name="Note 2 4 10 2" xfId="720"/>
    <cellStyle name="Note 2 4 11" xfId="721"/>
    <cellStyle name="Note 2 4 11 2" xfId="722"/>
    <cellStyle name="Note 2 4 12" xfId="723"/>
    <cellStyle name="Note 2 4 12 2" xfId="724"/>
    <cellStyle name="Note 2 4 13" xfId="725"/>
    <cellStyle name="Note 2 4 13 2" xfId="726"/>
    <cellStyle name="Note 2 4 14" xfId="727"/>
    <cellStyle name="Note 2 4 14 2" xfId="728"/>
    <cellStyle name="Note 2 4 15" xfId="729"/>
    <cellStyle name="Note 2 4 15 2" xfId="730"/>
    <cellStyle name="Note 2 4 16" xfId="731"/>
    <cellStyle name="Note 2 4 16 2" xfId="732"/>
    <cellStyle name="Note 2 4 17" xfId="733"/>
    <cellStyle name="Note 2 4 17 2" xfId="734"/>
    <cellStyle name="Note 2 4 18" xfId="735"/>
    <cellStyle name="Note 2 4 18 2" xfId="736"/>
    <cellStyle name="Note 2 4 19" xfId="737"/>
    <cellStyle name="Note 2 4 19 2" xfId="738"/>
    <cellStyle name="Note 2 4 2" xfId="739"/>
    <cellStyle name="Note 2 4 2 2" xfId="740"/>
    <cellStyle name="Note 2 4 20" xfId="741"/>
    <cellStyle name="Note 2 4 20 2" xfId="742"/>
    <cellStyle name="Note 2 4 21" xfId="743"/>
    <cellStyle name="Note 2 4 21 2" xfId="744"/>
    <cellStyle name="Note 2 4 22" xfId="745"/>
    <cellStyle name="Note 2 4 22 2" xfId="746"/>
    <cellStyle name="Note 2 4 23" xfId="747"/>
    <cellStyle name="Note 2 4 23 2" xfId="748"/>
    <cellStyle name="Note 2 4 24" xfId="749"/>
    <cellStyle name="Note 2 4 24 2" xfId="750"/>
    <cellStyle name="Note 2 4 25" xfId="751"/>
    <cellStyle name="Note 2 4 25 2" xfId="752"/>
    <cellStyle name="Note 2 4 26" xfId="753"/>
    <cellStyle name="Note 2 4 26 2" xfId="754"/>
    <cellStyle name="Note 2 4 27" xfId="755"/>
    <cellStyle name="Note 2 4 27 2" xfId="756"/>
    <cellStyle name="Note 2 4 28" xfId="757"/>
    <cellStyle name="Note 2 4 28 2" xfId="758"/>
    <cellStyle name="Note 2 4 29" xfId="759"/>
    <cellStyle name="Note 2 4 29 2" xfId="760"/>
    <cellStyle name="Note 2 4 3" xfId="761"/>
    <cellStyle name="Note 2 4 3 2" xfId="762"/>
    <cellStyle name="Note 2 4 30" xfId="763"/>
    <cellStyle name="Note 2 4 30 2" xfId="764"/>
    <cellStyle name="Note 2 4 31" xfId="765"/>
    <cellStyle name="Note 2 4 31 2" xfId="766"/>
    <cellStyle name="Note 2 4 32" xfId="767"/>
    <cellStyle name="Note 2 4 32 2" xfId="768"/>
    <cellStyle name="Note 2 4 33" xfId="769"/>
    <cellStyle name="Note 2 4 33 2" xfId="770"/>
    <cellStyle name="Note 2 4 34" xfId="771"/>
    <cellStyle name="Note 2 4 34 2" xfId="772"/>
    <cellStyle name="Note 2 4 35" xfId="773"/>
    <cellStyle name="Note 2 4 35 2" xfId="774"/>
    <cellStyle name="Note 2 4 36" xfId="775"/>
    <cellStyle name="Note 2 4 36 2" xfId="776"/>
    <cellStyle name="Note 2 4 37" xfId="777"/>
    <cellStyle name="Note 2 4 37 2" xfId="778"/>
    <cellStyle name="Note 2 4 38" xfId="779"/>
    <cellStyle name="Note 2 4 38 2" xfId="780"/>
    <cellStyle name="Note 2 4 39" xfId="781"/>
    <cellStyle name="Note 2 4 39 2" xfId="782"/>
    <cellStyle name="Note 2 4 4" xfId="783"/>
    <cellStyle name="Note 2 4 4 2" xfId="784"/>
    <cellStyle name="Note 2 4 40" xfId="785"/>
    <cellStyle name="Note 2 4 40 2" xfId="786"/>
    <cellStyle name="Note 2 4 41" xfId="787"/>
    <cellStyle name="Note 2 4 41 2" xfId="788"/>
    <cellStyle name="Note 2 4 42" xfId="789"/>
    <cellStyle name="Note 2 4 42 2" xfId="790"/>
    <cellStyle name="Note 2 4 43" xfId="791"/>
    <cellStyle name="Note 2 4 43 2" xfId="792"/>
    <cellStyle name="Note 2 4 44" xfId="793"/>
    <cellStyle name="Note 2 4 44 2" xfId="794"/>
    <cellStyle name="Note 2 4 45" xfId="795"/>
    <cellStyle name="Note 2 4 45 2" xfId="796"/>
    <cellStyle name="Note 2 4 46" xfId="797"/>
    <cellStyle name="Note 2 4 46 2" xfId="798"/>
    <cellStyle name="Note 2 4 47" xfId="799"/>
    <cellStyle name="Note 2 4 47 2" xfId="800"/>
    <cellStyle name="Note 2 4 48" xfId="801"/>
    <cellStyle name="Note 2 4 48 2" xfId="802"/>
    <cellStyle name="Note 2 4 49" xfId="803"/>
    <cellStyle name="Note 2 4 49 2" xfId="804"/>
    <cellStyle name="Note 2 4 5" xfId="805"/>
    <cellStyle name="Note 2 4 5 2" xfId="806"/>
    <cellStyle name="Note 2 4 50" xfId="807"/>
    <cellStyle name="Note 2 4 50 2" xfId="808"/>
    <cellStyle name="Note 2 4 51" xfId="809"/>
    <cellStyle name="Note 2 4 51 2" xfId="810"/>
    <cellStyle name="Note 2 4 52" xfId="811"/>
    <cellStyle name="Note 2 4 52 2" xfId="812"/>
    <cellStyle name="Note 2 4 53" xfId="813"/>
    <cellStyle name="Note 2 4 54" xfId="814"/>
    <cellStyle name="Note 2 4 55" xfId="815"/>
    <cellStyle name="Note 2 4 56" xfId="816"/>
    <cellStyle name="Note 2 4 57" xfId="817"/>
    <cellStyle name="Note 2 4 58" xfId="1301"/>
    <cellStyle name="Note 2 4 59" xfId="1302"/>
    <cellStyle name="Note 2 4 6" xfId="818"/>
    <cellStyle name="Note 2 4 6 2" xfId="819"/>
    <cellStyle name="Note 2 4 60" xfId="1303"/>
    <cellStyle name="Note 2 4 61" xfId="1304"/>
    <cellStyle name="Note 2 4 7" xfId="820"/>
    <cellStyle name="Note 2 4 7 2" xfId="821"/>
    <cellStyle name="Note 2 4 8" xfId="822"/>
    <cellStyle name="Note 2 4 8 2" xfId="823"/>
    <cellStyle name="Note 2 4 9" xfId="824"/>
    <cellStyle name="Note 2 4 9 2" xfId="825"/>
    <cellStyle name="Note 2 5" xfId="826"/>
    <cellStyle name="Note 2 5 2" xfId="827"/>
    <cellStyle name="Note 2 5 3" xfId="1305"/>
    <cellStyle name="Note 2 5 4" xfId="1306"/>
    <cellStyle name="Note 2 5 5" xfId="1307"/>
    <cellStyle name="Note 2 5 6" xfId="1308"/>
    <cellStyle name="Note 2 6" xfId="828"/>
    <cellStyle name="Note 2 6 2" xfId="829"/>
    <cellStyle name="Note 2 6 3" xfId="1309"/>
    <cellStyle name="Note 2 6 4" xfId="1310"/>
    <cellStyle name="Note 2 6 5" xfId="1311"/>
    <cellStyle name="Note 2 6 6" xfId="1312"/>
    <cellStyle name="Note 2 7" xfId="830"/>
    <cellStyle name="Note 2 7 2" xfId="831"/>
    <cellStyle name="Note 2 7 3" xfId="1313"/>
    <cellStyle name="Note 2 7 4" xfId="1314"/>
    <cellStyle name="Note 2 7 5" xfId="1315"/>
    <cellStyle name="Note 2 7 6" xfId="1316"/>
    <cellStyle name="Note 2 8" xfId="832"/>
    <cellStyle name="Note 3" xfId="164"/>
    <cellStyle name="Output 2" xfId="165"/>
    <cellStyle name="Output 2 10" xfId="833"/>
    <cellStyle name="Output 2 10 2" xfId="834"/>
    <cellStyle name="Output 2 11" xfId="835"/>
    <cellStyle name="Output 2 11 2" xfId="836"/>
    <cellStyle name="Output 2 12" xfId="837"/>
    <cellStyle name="Output 2 12 2" xfId="838"/>
    <cellStyle name="Output 2 13" xfId="839"/>
    <cellStyle name="Output 2 13 2" xfId="840"/>
    <cellStyle name="Output 2 14" xfId="841"/>
    <cellStyle name="Output 2 14 2" xfId="842"/>
    <cellStyle name="Output 2 15" xfId="843"/>
    <cellStyle name="Output 2 15 2" xfId="844"/>
    <cellStyle name="Output 2 16" xfId="845"/>
    <cellStyle name="Output 2 16 2" xfId="846"/>
    <cellStyle name="Output 2 17" xfId="847"/>
    <cellStyle name="Output 2 17 2" xfId="848"/>
    <cellStyle name="Output 2 18" xfId="849"/>
    <cellStyle name="Output 2 18 2" xfId="850"/>
    <cellStyle name="Output 2 19" xfId="851"/>
    <cellStyle name="Output 2 19 2" xfId="852"/>
    <cellStyle name="Output 2 2" xfId="166"/>
    <cellStyle name="Output 2 2 10" xfId="853"/>
    <cellStyle name="Output 2 2 10 2" xfId="854"/>
    <cellStyle name="Output 2 2 11" xfId="855"/>
    <cellStyle name="Output 2 2 11 2" xfId="856"/>
    <cellStyle name="Output 2 2 12" xfId="857"/>
    <cellStyle name="Output 2 2 12 2" xfId="858"/>
    <cellStyle name="Output 2 2 13" xfId="859"/>
    <cellStyle name="Output 2 2 13 2" xfId="860"/>
    <cellStyle name="Output 2 2 14" xfId="861"/>
    <cellStyle name="Output 2 2 14 2" xfId="862"/>
    <cellStyle name="Output 2 2 15" xfId="863"/>
    <cellStyle name="Output 2 2 15 2" xfId="864"/>
    <cellStyle name="Output 2 2 16" xfId="865"/>
    <cellStyle name="Output 2 2 16 2" xfId="866"/>
    <cellStyle name="Output 2 2 17" xfId="867"/>
    <cellStyle name="Output 2 2 17 2" xfId="868"/>
    <cellStyle name="Output 2 2 18" xfId="869"/>
    <cellStyle name="Output 2 2 18 2" xfId="870"/>
    <cellStyle name="Output 2 2 19" xfId="871"/>
    <cellStyle name="Output 2 2 19 2" xfId="872"/>
    <cellStyle name="Output 2 2 2" xfId="873"/>
    <cellStyle name="Output 2 2 2 2" xfId="874"/>
    <cellStyle name="Output 2 2 20" xfId="875"/>
    <cellStyle name="Output 2 2 20 2" xfId="876"/>
    <cellStyle name="Output 2 2 21" xfId="877"/>
    <cellStyle name="Output 2 2 21 2" xfId="878"/>
    <cellStyle name="Output 2 2 22" xfId="879"/>
    <cellStyle name="Output 2 2 22 2" xfId="880"/>
    <cellStyle name="Output 2 2 23" xfId="881"/>
    <cellStyle name="Output 2 2 23 2" xfId="882"/>
    <cellStyle name="Output 2 2 24" xfId="883"/>
    <cellStyle name="Output 2 2 24 2" xfId="884"/>
    <cellStyle name="Output 2 2 25" xfId="885"/>
    <cellStyle name="Output 2 2 25 2" xfId="886"/>
    <cellStyle name="Output 2 2 26" xfId="887"/>
    <cellStyle name="Output 2 2 26 2" xfId="888"/>
    <cellStyle name="Output 2 2 27" xfId="889"/>
    <cellStyle name="Output 2 2 27 2" xfId="890"/>
    <cellStyle name="Output 2 2 28" xfId="891"/>
    <cellStyle name="Output 2 2 28 2" xfId="892"/>
    <cellStyle name="Output 2 2 29" xfId="893"/>
    <cellStyle name="Output 2 2 29 2" xfId="894"/>
    <cellStyle name="Output 2 2 3" xfId="895"/>
    <cellStyle name="Output 2 2 3 2" xfId="896"/>
    <cellStyle name="Output 2 2 30" xfId="897"/>
    <cellStyle name="Output 2 2 30 2" xfId="898"/>
    <cellStyle name="Output 2 2 31" xfId="899"/>
    <cellStyle name="Output 2 2 31 2" xfId="900"/>
    <cellStyle name="Output 2 2 32" xfId="901"/>
    <cellStyle name="Output 2 2 32 2" xfId="902"/>
    <cellStyle name="Output 2 2 33" xfId="903"/>
    <cellStyle name="Output 2 2 33 2" xfId="904"/>
    <cellStyle name="Output 2 2 34" xfId="905"/>
    <cellStyle name="Output 2 2 34 2" xfId="906"/>
    <cellStyle name="Output 2 2 35" xfId="907"/>
    <cellStyle name="Output 2 2 35 2" xfId="908"/>
    <cellStyle name="Output 2 2 36" xfId="909"/>
    <cellStyle name="Output 2 2 36 2" xfId="910"/>
    <cellStyle name="Output 2 2 37" xfId="911"/>
    <cellStyle name="Output 2 2 37 2" xfId="912"/>
    <cellStyle name="Output 2 2 38" xfId="913"/>
    <cellStyle name="Output 2 2 38 2" xfId="914"/>
    <cellStyle name="Output 2 2 39" xfId="915"/>
    <cellStyle name="Output 2 2 39 2" xfId="916"/>
    <cellStyle name="Output 2 2 4" xfId="917"/>
    <cellStyle name="Output 2 2 4 2" xfId="918"/>
    <cellStyle name="Output 2 2 40" xfId="919"/>
    <cellStyle name="Output 2 2 40 2" xfId="920"/>
    <cellStyle name="Output 2 2 41" xfId="921"/>
    <cellStyle name="Output 2 2 41 2" xfId="922"/>
    <cellStyle name="Output 2 2 42" xfId="923"/>
    <cellStyle name="Output 2 2 42 2" xfId="924"/>
    <cellStyle name="Output 2 2 43" xfId="925"/>
    <cellStyle name="Output 2 2 43 2" xfId="926"/>
    <cellStyle name="Output 2 2 44" xfId="927"/>
    <cellStyle name="Output 2 2 44 2" xfId="928"/>
    <cellStyle name="Output 2 2 45" xfId="929"/>
    <cellStyle name="Output 2 2 45 2" xfId="930"/>
    <cellStyle name="Output 2 2 46" xfId="931"/>
    <cellStyle name="Output 2 2 46 2" xfId="932"/>
    <cellStyle name="Output 2 2 47" xfId="933"/>
    <cellStyle name="Output 2 2 47 2" xfId="934"/>
    <cellStyle name="Output 2 2 48" xfId="935"/>
    <cellStyle name="Output 2 2 48 2" xfId="936"/>
    <cellStyle name="Output 2 2 49" xfId="937"/>
    <cellStyle name="Output 2 2 49 2" xfId="938"/>
    <cellStyle name="Output 2 2 5" xfId="939"/>
    <cellStyle name="Output 2 2 5 2" xfId="940"/>
    <cellStyle name="Output 2 2 50" xfId="941"/>
    <cellStyle name="Output 2 2 50 2" xfId="942"/>
    <cellStyle name="Output 2 2 51" xfId="943"/>
    <cellStyle name="Output 2 2 51 2" xfId="944"/>
    <cellStyle name="Output 2 2 52" xfId="945"/>
    <cellStyle name="Output 2 2 52 2" xfId="946"/>
    <cellStyle name="Output 2 2 53" xfId="947"/>
    <cellStyle name="Output 2 2 54" xfId="948"/>
    <cellStyle name="Output 2 2 55" xfId="949"/>
    <cellStyle name="Output 2 2 56" xfId="950"/>
    <cellStyle name="Output 2 2 57" xfId="951"/>
    <cellStyle name="Output 2 2 58" xfId="1317"/>
    <cellStyle name="Output 2 2 59" xfId="1318"/>
    <cellStyle name="Output 2 2 6" xfId="952"/>
    <cellStyle name="Output 2 2 6 2" xfId="953"/>
    <cellStyle name="Output 2 2 60" xfId="1319"/>
    <cellStyle name="Output 2 2 61" xfId="1320"/>
    <cellStyle name="Output 2 2 7" xfId="954"/>
    <cellStyle name="Output 2 2 7 2" xfId="955"/>
    <cellStyle name="Output 2 2 8" xfId="956"/>
    <cellStyle name="Output 2 2 8 2" xfId="957"/>
    <cellStyle name="Output 2 2 9" xfId="958"/>
    <cellStyle name="Output 2 2 9 2" xfId="959"/>
    <cellStyle name="Output 2 20" xfId="960"/>
    <cellStyle name="Output 2 20 2" xfId="961"/>
    <cellStyle name="Output 2 21" xfId="962"/>
    <cellStyle name="Output 2 21 2" xfId="963"/>
    <cellStyle name="Output 2 22" xfId="964"/>
    <cellStyle name="Output 2 22 2" xfId="965"/>
    <cellStyle name="Output 2 23" xfId="966"/>
    <cellStyle name="Output 2 23 2" xfId="967"/>
    <cellStyle name="Output 2 24" xfId="968"/>
    <cellStyle name="Output 2 24 2" xfId="969"/>
    <cellStyle name="Output 2 25" xfId="970"/>
    <cellStyle name="Output 2 25 2" xfId="971"/>
    <cellStyle name="Output 2 26" xfId="972"/>
    <cellStyle name="Output 2 26 2" xfId="973"/>
    <cellStyle name="Output 2 27" xfId="974"/>
    <cellStyle name="Output 2 27 2" xfId="975"/>
    <cellStyle name="Output 2 28" xfId="976"/>
    <cellStyle name="Output 2 28 2" xfId="977"/>
    <cellStyle name="Output 2 29" xfId="978"/>
    <cellStyle name="Output 2 29 2" xfId="979"/>
    <cellStyle name="Output 2 3" xfId="980"/>
    <cellStyle name="Output 2 3 2" xfId="981"/>
    <cellStyle name="Output 2 3 3" xfId="1321"/>
    <cellStyle name="Output 2 3 4" xfId="1322"/>
    <cellStyle name="Output 2 3 5" xfId="1323"/>
    <cellStyle name="Output 2 3 6" xfId="1324"/>
    <cellStyle name="Output 2 30" xfId="982"/>
    <cellStyle name="Output 2 30 2" xfId="983"/>
    <cellStyle name="Output 2 31" xfId="984"/>
    <cellStyle name="Output 2 31 2" xfId="985"/>
    <cellStyle name="Output 2 32" xfId="986"/>
    <cellStyle name="Output 2 32 2" xfId="987"/>
    <cellStyle name="Output 2 33" xfId="988"/>
    <cellStyle name="Output 2 33 2" xfId="989"/>
    <cellStyle name="Output 2 34" xfId="990"/>
    <cellStyle name="Output 2 34 2" xfId="991"/>
    <cellStyle name="Output 2 35" xfId="992"/>
    <cellStyle name="Output 2 35 2" xfId="993"/>
    <cellStyle name="Output 2 36" xfId="994"/>
    <cellStyle name="Output 2 36 2" xfId="995"/>
    <cellStyle name="Output 2 37" xfId="996"/>
    <cellStyle name="Output 2 37 2" xfId="997"/>
    <cellStyle name="Output 2 38" xfId="998"/>
    <cellStyle name="Output 2 38 2" xfId="999"/>
    <cellStyle name="Output 2 39" xfId="1000"/>
    <cellStyle name="Output 2 39 2" xfId="1001"/>
    <cellStyle name="Output 2 4" xfId="1002"/>
    <cellStyle name="Output 2 4 2" xfId="1003"/>
    <cellStyle name="Output 2 4 3" xfId="1325"/>
    <cellStyle name="Output 2 4 4" xfId="1326"/>
    <cellStyle name="Output 2 4 5" xfId="1327"/>
    <cellStyle name="Output 2 4 6" xfId="1328"/>
    <cellStyle name="Output 2 40" xfId="1004"/>
    <cellStyle name="Output 2 40 2" xfId="1005"/>
    <cellStyle name="Output 2 41" xfId="1006"/>
    <cellStyle name="Output 2 41 2" xfId="1007"/>
    <cellStyle name="Output 2 42" xfId="1008"/>
    <cellStyle name="Output 2 42 2" xfId="1009"/>
    <cellStyle name="Output 2 43" xfId="1010"/>
    <cellStyle name="Output 2 43 2" xfId="1011"/>
    <cellStyle name="Output 2 44" xfId="1012"/>
    <cellStyle name="Output 2 44 2" xfId="1013"/>
    <cellStyle name="Output 2 45" xfId="1014"/>
    <cellStyle name="Output 2 45 2" xfId="1015"/>
    <cellStyle name="Output 2 46" xfId="1016"/>
    <cellStyle name="Output 2 46 2" xfId="1017"/>
    <cellStyle name="Output 2 47" xfId="1018"/>
    <cellStyle name="Output 2 47 2" xfId="1019"/>
    <cellStyle name="Output 2 48" xfId="1020"/>
    <cellStyle name="Output 2 48 2" xfId="1021"/>
    <cellStyle name="Output 2 49" xfId="1022"/>
    <cellStyle name="Output 2 49 2" xfId="1023"/>
    <cellStyle name="Output 2 5" xfId="1024"/>
    <cellStyle name="Output 2 5 2" xfId="1025"/>
    <cellStyle name="Output 2 5 3" xfId="1329"/>
    <cellStyle name="Output 2 5 4" xfId="1330"/>
    <cellStyle name="Output 2 5 5" xfId="1331"/>
    <cellStyle name="Output 2 5 6" xfId="1332"/>
    <cellStyle name="Output 2 50" xfId="1026"/>
    <cellStyle name="Output 2 50 2" xfId="1027"/>
    <cellStyle name="Output 2 51" xfId="1028"/>
    <cellStyle name="Output 2 51 2" xfId="1029"/>
    <cellStyle name="Output 2 52" xfId="1030"/>
    <cellStyle name="Output 2 52 2" xfId="1031"/>
    <cellStyle name="Output 2 53" xfId="1032"/>
    <cellStyle name="Output 2 53 2" xfId="1033"/>
    <cellStyle name="Output 2 54" xfId="1034"/>
    <cellStyle name="Output 2 55" xfId="1035"/>
    <cellStyle name="Output 2 56" xfId="1036"/>
    <cellStyle name="Output 2 57" xfId="1037"/>
    <cellStyle name="Output 2 58" xfId="1038"/>
    <cellStyle name="Output 2 6" xfId="1039"/>
    <cellStyle name="Output 2 6 2" xfId="1040"/>
    <cellStyle name="Output 2 7" xfId="1041"/>
    <cellStyle name="Output 2 7 2" xfId="1042"/>
    <cellStyle name="Output 2 8" xfId="1043"/>
    <cellStyle name="Output 2 8 2" xfId="1044"/>
    <cellStyle name="Output 2 9" xfId="1045"/>
    <cellStyle name="Output 2 9 2" xfId="1046"/>
    <cellStyle name="Percent 2" xfId="167"/>
    <cellStyle name="Percent 2 2" xfId="1047"/>
    <cellStyle name="Percent 2 3" xfId="1048"/>
    <cellStyle name="Title 2" xfId="168"/>
    <cellStyle name="Total 2" xfId="169"/>
    <cellStyle name="Total 2 10" xfId="1049"/>
    <cellStyle name="Total 2 10 2" xfId="1050"/>
    <cellStyle name="Total 2 11" xfId="1051"/>
    <cellStyle name="Total 2 11 2" xfId="1052"/>
    <cellStyle name="Total 2 12" xfId="1053"/>
    <cellStyle name="Total 2 12 2" xfId="1054"/>
    <cellStyle name="Total 2 13" xfId="1055"/>
    <cellStyle name="Total 2 13 2" xfId="1056"/>
    <cellStyle name="Total 2 14" xfId="1057"/>
    <cellStyle name="Total 2 14 2" xfId="1058"/>
    <cellStyle name="Total 2 15" xfId="1059"/>
    <cellStyle name="Total 2 15 2" xfId="1060"/>
    <cellStyle name="Total 2 16" xfId="1061"/>
    <cellStyle name="Total 2 16 2" xfId="1062"/>
    <cellStyle name="Total 2 17" xfId="1063"/>
    <cellStyle name="Total 2 17 2" xfId="1064"/>
    <cellStyle name="Total 2 18" xfId="1065"/>
    <cellStyle name="Total 2 18 2" xfId="1066"/>
    <cellStyle name="Total 2 19" xfId="1067"/>
    <cellStyle name="Total 2 19 2" xfId="1068"/>
    <cellStyle name="Total 2 2" xfId="170"/>
    <cellStyle name="Total 2 2 10" xfId="1069"/>
    <cellStyle name="Total 2 2 10 2" xfId="1070"/>
    <cellStyle name="Total 2 2 11" xfId="1071"/>
    <cellStyle name="Total 2 2 11 2" xfId="1072"/>
    <cellStyle name="Total 2 2 12" xfId="1073"/>
    <cellStyle name="Total 2 2 12 2" xfId="1074"/>
    <cellStyle name="Total 2 2 13" xfId="1075"/>
    <cellStyle name="Total 2 2 13 2" xfId="1076"/>
    <cellStyle name="Total 2 2 14" xfId="1077"/>
    <cellStyle name="Total 2 2 14 2" xfId="1078"/>
    <cellStyle name="Total 2 2 15" xfId="1079"/>
    <cellStyle name="Total 2 2 15 2" xfId="1080"/>
    <cellStyle name="Total 2 2 16" xfId="1081"/>
    <cellStyle name="Total 2 2 16 2" xfId="1082"/>
    <cellStyle name="Total 2 2 17" xfId="1083"/>
    <cellStyle name="Total 2 2 17 2" xfId="1084"/>
    <cellStyle name="Total 2 2 18" xfId="1085"/>
    <cellStyle name="Total 2 2 18 2" xfId="1086"/>
    <cellStyle name="Total 2 2 19" xfId="1087"/>
    <cellStyle name="Total 2 2 19 2" xfId="1088"/>
    <cellStyle name="Total 2 2 2" xfId="1089"/>
    <cellStyle name="Total 2 2 2 2" xfId="1090"/>
    <cellStyle name="Total 2 2 20" xfId="1091"/>
    <cellStyle name="Total 2 2 20 2" xfId="1092"/>
    <cellStyle name="Total 2 2 21" xfId="1093"/>
    <cellStyle name="Total 2 2 21 2" xfId="1094"/>
    <cellStyle name="Total 2 2 22" xfId="1095"/>
    <cellStyle name="Total 2 2 22 2" xfId="1096"/>
    <cellStyle name="Total 2 2 23" xfId="1097"/>
    <cellStyle name="Total 2 2 23 2" xfId="1098"/>
    <cellStyle name="Total 2 2 24" xfId="1099"/>
    <cellStyle name="Total 2 2 24 2" xfId="1100"/>
    <cellStyle name="Total 2 2 25" xfId="1101"/>
    <cellStyle name="Total 2 2 25 2" xfId="1102"/>
    <cellStyle name="Total 2 2 26" xfId="1103"/>
    <cellStyle name="Total 2 2 26 2" xfId="1104"/>
    <cellStyle name="Total 2 2 27" xfId="1105"/>
    <cellStyle name="Total 2 2 27 2" xfId="1106"/>
    <cellStyle name="Total 2 2 28" xfId="1107"/>
    <cellStyle name="Total 2 2 28 2" xfId="1108"/>
    <cellStyle name="Total 2 2 29" xfId="1109"/>
    <cellStyle name="Total 2 2 29 2" xfId="1110"/>
    <cellStyle name="Total 2 2 3" xfId="1111"/>
    <cellStyle name="Total 2 2 3 2" xfId="1112"/>
    <cellStyle name="Total 2 2 30" xfId="1113"/>
    <cellStyle name="Total 2 2 30 2" xfId="1114"/>
    <cellStyle name="Total 2 2 31" xfId="1115"/>
    <cellStyle name="Total 2 2 31 2" xfId="1116"/>
    <cellStyle name="Total 2 2 32" xfId="1117"/>
    <cellStyle name="Total 2 2 32 2" xfId="1118"/>
    <cellStyle name="Total 2 2 33" xfId="1119"/>
    <cellStyle name="Total 2 2 33 2" xfId="1120"/>
    <cellStyle name="Total 2 2 34" xfId="1121"/>
    <cellStyle name="Total 2 2 34 2" xfId="1122"/>
    <cellStyle name="Total 2 2 35" xfId="1123"/>
    <cellStyle name="Total 2 2 35 2" xfId="1124"/>
    <cellStyle name="Total 2 2 36" xfId="1125"/>
    <cellStyle name="Total 2 2 36 2" xfId="1126"/>
    <cellStyle name="Total 2 2 37" xfId="1127"/>
    <cellStyle name="Total 2 2 37 2" xfId="1128"/>
    <cellStyle name="Total 2 2 38" xfId="1129"/>
    <cellStyle name="Total 2 2 38 2" xfId="1130"/>
    <cellStyle name="Total 2 2 39" xfId="1131"/>
    <cellStyle name="Total 2 2 39 2" xfId="1132"/>
    <cellStyle name="Total 2 2 4" xfId="1133"/>
    <cellStyle name="Total 2 2 4 2" xfId="1134"/>
    <cellStyle name="Total 2 2 40" xfId="1135"/>
    <cellStyle name="Total 2 2 40 2" xfId="1136"/>
    <cellStyle name="Total 2 2 41" xfId="1137"/>
    <cellStyle name="Total 2 2 41 2" xfId="1138"/>
    <cellStyle name="Total 2 2 42" xfId="1139"/>
    <cellStyle name="Total 2 2 42 2" xfId="1140"/>
    <cellStyle name="Total 2 2 43" xfId="1141"/>
    <cellStyle name="Total 2 2 43 2" xfId="1142"/>
    <cellStyle name="Total 2 2 44" xfId="1143"/>
    <cellStyle name="Total 2 2 44 2" xfId="1144"/>
    <cellStyle name="Total 2 2 45" xfId="1145"/>
    <cellStyle name="Total 2 2 45 2" xfId="1146"/>
    <cellStyle name="Total 2 2 46" xfId="1147"/>
    <cellStyle name="Total 2 2 46 2" xfId="1148"/>
    <cellStyle name="Total 2 2 47" xfId="1149"/>
    <cellStyle name="Total 2 2 47 2" xfId="1150"/>
    <cellStyle name="Total 2 2 48" xfId="1151"/>
    <cellStyle name="Total 2 2 48 2" xfId="1152"/>
    <cellStyle name="Total 2 2 49" xfId="1153"/>
    <cellStyle name="Total 2 2 49 2" xfId="1154"/>
    <cellStyle name="Total 2 2 5" xfId="1155"/>
    <cellStyle name="Total 2 2 5 2" xfId="1156"/>
    <cellStyle name="Total 2 2 50" xfId="1157"/>
    <cellStyle name="Total 2 2 50 2" xfId="1158"/>
    <cellStyle name="Total 2 2 51" xfId="1159"/>
    <cellStyle name="Total 2 2 51 2" xfId="1160"/>
    <cellStyle name="Total 2 2 52" xfId="1161"/>
    <cellStyle name="Total 2 2 52 2" xfId="1162"/>
    <cellStyle name="Total 2 2 53" xfId="1163"/>
    <cellStyle name="Total 2 2 54" xfId="1164"/>
    <cellStyle name="Total 2 2 55" xfId="1165"/>
    <cellStyle name="Total 2 2 56" xfId="1166"/>
    <cellStyle name="Total 2 2 57" xfId="1167"/>
    <cellStyle name="Total 2 2 58" xfId="1333"/>
    <cellStyle name="Total 2 2 59" xfId="1334"/>
    <cellStyle name="Total 2 2 6" xfId="1168"/>
    <cellStyle name="Total 2 2 6 2" xfId="1169"/>
    <cellStyle name="Total 2 2 60" xfId="1335"/>
    <cellStyle name="Total 2 2 61" xfId="1336"/>
    <cellStyle name="Total 2 2 7" xfId="1170"/>
    <cellStyle name="Total 2 2 7 2" xfId="1171"/>
    <cellStyle name="Total 2 2 8" xfId="1172"/>
    <cellStyle name="Total 2 2 8 2" xfId="1173"/>
    <cellStyle name="Total 2 2 9" xfId="1174"/>
    <cellStyle name="Total 2 2 9 2" xfId="1175"/>
    <cellStyle name="Total 2 20" xfId="1176"/>
    <cellStyle name="Total 2 20 2" xfId="1177"/>
    <cellStyle name="Total 2 21" xfId="1178"/>
    <cellStyle name="Total 2 21 2" xfId="1179"/>
    <cellStyle name="Total 2 22" xfId="1180"/>
    <cellStyle name="Total 2 22 2" xfId="1181"/>
    <cellStyle name="Total 2 23" xfId="1182"/>
    <cellStyle name="Total 2 23 2" xfId="1183"/>
    <cellStyle name="Total 2 24" xfId="1184"/>
    <cellStyle name="Total 2 24 2" xfId="1185"/>
    <cellStyle name="Total 2 25" xfId="1186"/>
    <cellStyle name="Total 2 25 2" xfId="1187"/>
    <cellStyle name="Total 2 26" xfId="1188"/>
    <cellStyle name="Total 2 26 2" xfId="1189"/>
    <cellStyle name="Total 2 27" xfId="1190"/>
    <cellStyle name="Total 2 27 2" xfId="1191"/>
    <cellStyle name="Total 2 28" xfId="1192"/>
    <cellStyle name="Total 2 28 2" xfId="1193"/>
    <cellStyle name="Total 2 29" xfId="1194"/>
    <cellStyle name="Total 2 29 2" xfId="1195"/>
    <cellStyle name="Total 2 3" xfId="1196"/>
    <cellStyle name="Total 2 3 2" xfId="1197"/>
    <cellStyle name="Total 2 3 3" xfId="1337"/>
    <cellStyle name="Total 2 3 4" xfId="1338"/>
    <cellStyle name="Total 2 3 5" xfId="1339"/>
    <cellStyle name="Total 2 3 6" xfId="1340"/>
    <cellStyle name="Total 2 30" xfId="1198"/>
    <cellStyle name="Total 2 30 2" xfId="1199"/>
    <cellStyle name="Total 2 31" xfId="1200"/>
    <cellStyle name="Total 2 31 2" xfId="1201"/>
    <cellStyle name="Total 2 32" xfId="1202"/>
    <cellStyle name="Total 2 32 2" xfId="1203"/>
    <cellStyle name="Total 2 33" xfId="1204"/>
    <cellStyle name="Total 2 33 2" xfId="1205"/>
    <cellStyle name="Total 2 34" xfId="1206"/>
    <cellStyle name="Total 2 34 2" xfId="1207"/>
    <cellStyle name="Total 2 35" xfId="1208"/>
    <cellStyle name="Total 2 35 2" xfId="1209"/>
    <cellStyle name="Total 2 36" xfId="1210"/>
    <cellStyle name="Total 2 36 2" xfId="1211"/>
    <cellStyle name="Total 2 37" xfId="1212"/>
    <cellStyle name="Total 2 37 2" xfId="1213"/>
    <cellStyle name="Total 2 38" xfId="1214"/>
    <cellStyle name="Total 2 38 2" xfId="1215"/>
    <cellStyle name="Total 2 39" xfId="1216"/>
    <cellStyle name="Total 2 39 2" xfId="1217"/>
    <cellStyle name="Total 2 4" xfId="1218"/>
    <cellStyle name="Total 2 4 2" xfId="1219"/>
    <cellStyle name="Total 2 4 3" xfId="1341"/>
    <cellStyle name="Total 2 4 4" xfId="1342"/>
    <cellStyle name="Total 2 4 5" xfId="1343"/>
    <cellStyle name="Total 2 4 6" xfId="1344"/>
    <cellStyle name="Total 2 40" xfId="1220"/>
    <cellStyle name="Total 2 40 2" xfId="1221"/>
    <cellStyle name="Total 2 41" xfId="1222"/>
    <cellStyle name="Total 2 41 2" xfId="1223"/>
    <cellStyle name="Total 2 42" xfId="1224"/>
    <cellStyle name="Total 2 42 2" xfId="1225"/>
    <cellStyle name="Total 2 43" xfId="1226"/>
    <cellStyle name="Total 2 43 2" xfId="1227"/>
    <cellStyle name="Total 2 44" xfId="1228"/>
    <cellStyle name="Total 2 44 2" xfId="1229"/>
    <cellStyle name="Total 2 45" xfId="1230"/>
    <cellStyle name="Total 2 45 2" xfId="1231"/>
    <cellStyle name="Total 2 46" xfId="1232"/>
    <cellStyle name="Total 2 46 2" xfId="1233"/>
    <cellStyle name="Total 2 47" xfId="1234"/>
    <cellStyle name="Total 2 47 2" xfId="1235"/>
    <cellStyle name="Total 2 48" xfId="1236"/>
    <cellStyle name="Total 2 48 2" xfId="1237"/>
    <cellStyle name="Total 2 49" xfId="1238"/>
    <cellStyle name="Total 2 49 2" xfId="1239"/>
    <cellStyle name="Total 2 5" xfId="1240"/>
    <cellStyle name="Total 2 5 2" xfId="1241"/>
    <cellStyle name="Total 2 5 3" xfId="1345"/>
    <cellStyle name="Total 2 5 4" xfId="1346"/>
    <cellStyle name="Total 2 5 5" xfId="1347"/>
    <cellStyle name="Total 2 5 6" xfId="1348"/>
    <cellStyle name="Total 2 50" xfId="1242"/>
    <cellStyle name="Total 2 50 2" xfId="1243"/>
    <cellStyle name="Total 2 51" xfId="1244"/>
    <cellStyle name="Total 2 51 2" xfId="1245"/>
    <cellStyle name="Total 2 52" xfId="1246"/>
    <cellStyle name="Total 2 52 2" xfId="1247"/>
    <cellStyle name="Total 2 53" xfId="1248"/>
    <cellStyle name="Total 2 53 2" xfId="1249"/>
    <cellStyle name="Total 2 54" xfId="1250"/>
    <cellStyle name="Total 2 55" xfId="1251"/>
    <cellStyle name="Total 2 56" xfId="1252"/>
    <cellStyle name="Total 2 57" xfId="1253"/>
    <cellStyle name="Total 2 58" xfId="1254"/>
    <cellStyle name="Total 2 6" xfId="1255"/>
    <cellStyle name="Total 2 6 2" xfId="1256"/>
    <cellStyle name="Total 2 7" xfId="1257"/>
    <cellStyle name="Total 2 7 2" xfId="1258"/>
    <cellStyle name="Total 2 8" xfId="1259"/>
    <cellStyle name="Total 2 8 2" xfId="1260"/>
    <cellStyle name="Total 2 9" xfId="1261"/>
    <cellStyle name="Total 2 9 2" xfId="1262"/>
    <cellStyle name="Warning Text 2" xfId="171"/>
  </cellStyles>
  <dxfs count="193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  <dxf>
      <font>
        <color rgb="FF008000"/>
      </font>
      <fill>
        <patternFill patternType="solid">
          <fgColor rgb="FFCCFFCC"/>
          <bgColor rgb="FFCCFFCC"/>
        </patternFill>
      </fill>
    </dxf>
    <dxf>
      <font>
        <color rgb="FFC00000"/>
      </font>
      <fill>
        <patternFill patternType="solid">
          <fgColor rgb="FFE5B8B7"/>
          <bgColor rgb="FFE5B8B7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\Work\Reports%20&amp;%20Surveys\AFR\2013-2014\College%20AFRs\Eastern%20Florida\Eastern%20Florida%202013-14%20AFR%20Workbook%202014%20v03%20JRD%207-31-14%20JRD%20REVISED%208-15-14%20JRD%2011-20-14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act Information"/>
      <sheetName val="Check Sheet"/>
      <sheetName val="Accounts by GL"/>
      <sheetName val="Adjustment Form"/>
      <sheetName val="DOEFSDownload"/>
      <sheetName val="SNP"/>
      <sheetName val="SRECNP"/>
      <sheetName val="SCF"/>
      <sheetName val="Exp by Function"/>
      <sheetName val="CIF"/>
      <sheetName val="Dist Learning"/>
      <sheetName val="Student Activity Fee Report"/>
      <sheetName val="Tuition and Fee Report"/>
      <sheetName val="FCS Notes Sched Inv &amp; Cash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DOEAGLDownload"/>
    </sheetNames>
    <sheetDataSet>
      <sheetData sheetId="0">
        <row r="3">
          <cell r="C3" t="str">
            <v>2014.v03</v>
          </cell>
        </row>
      </sheetData>
      <sheetData sheetId="1" refreshError="1"/>
      <sheetData sheetId="2">
        <row r="205">
          <cell r="O205">
            <v>2056124.85</v>
          </cell>
        </row>
      </sheetData>
      <sheetData sheetId="3" refreshError="1"/>
      <sheetData sheetId="4" refreshError="1"/>
      <sheetData sheetId="5" refreshError="1">
        <row r="9">
          <cell r="M9" t="str">
            <v>Unit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7.xml"/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8.xml"/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9.xml"/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0.xml"/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21.xml"/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2.xml"/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3.xml"/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4.xml"/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5.xml"/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6.xml"/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7.xml"/><Relationship Id="rId2" Type="http://schemas.openxmlformats.org/officeDocument/2006/relationships/vmlDrawing" Target="../drawings/vmlDrawing27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8.xml"/><Relationship Id="rId2" Type="http://schemas.openxmlformats.org/officeDocument/2006/relationships/vmlDrawing" Target="../drawings/vmlDrawing28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9.xml"/><Relationship Id="rId2" Type="http://schemas.openxmlformats.org/officeDocument/2006/relationships/vmlDrawing" Target="../drawings/vmlDrawing29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0.xml"/><Relationship Id="rId2" Type="http://schemas.openxmlformats.org/officeDocument/2006/relationships/vmlDrawing" Target="../drawings/vmlDrawing30.v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R1002"/>
  <sheetViews>
    <sheetView showGridLines="0" tabSelected="1" topLeftCell="D1" zoomScaleNormal="100" workbookViewId="0">
      <selection activeCell="D1" sqref="D1"/>
    </sheetView>
  </sheetViews>
  <sheetFormatPr defaultColWidth="14.42578125" defaultRowHeight="15" customHeight="1"/>
  <cols>
    <col min="1" max="1" width="10.28515625" style="224" hidden="1" customWidth="1"/>
    <col min="2" max="2" width="7.42578125" style="224" hidden="1" customWidth="1"/>
    <col min="3" max="3" width="2.7109375" style="224" hidden="1" customWidth="1"/>
    <col min="4" max="4" width="5.42578125" style="224" customWidth="1"/>
    <col min="5" max="5" width="2" style="224" customWidth="1"/>
    <col min="6" max="7" width="11.140625" style="224" customWidth="1"/>
    <col min="8" max="8" width="27" style="224" customWidth="1"/>
    <col min="9" max="9" width="1.7109375" style="224" customWidth="1"/>
    <col min="10" max="10" width="21" style="224" hidden="1" customWidth="1"/>
    <col min="11" max="11" width="21.42578125" style="224" customWidth="1"/>
    <col min="12" max="12" width="19" style="224" customWidth="1"/>
    <col min="13" max="13" width="18.7109375" style="224" customWidth="1"/>
    <col min="14" max="14" width="0.140625" style="224" hidden="1" customWidth="1"/>
    <col min="15" max="15" width="19.28515625" style="224" customWidth="1"/>
    <col min="16" max="16" width="18.7109375" style="224" customWidth="1"/>
    <col min="17" max="17" width="14.85546875" style="224" customWidth="1"/>
    <col min="18" max="18" width="11.140625" style="224" customWidth="1"/>
    <col min="19" max="246" width="14.42578125" style="224"/>
    <col min="247" max="249" width="0" style="224" hidden="1" customWidth="1"/>
    <col min="250" max="250" width="5.42578125" style="224" customWidth="1"/>
    <col min="251" max="251" width="2" style="224" customWidth="1"/>
    <col min="252" max="253" width="11.140625" style="224" customWidth="1"/>
    <col min="254" max="254" width="44.28515625" style="224" customWidth="1"/>
    <col min="255" max="255" width="1.7109375" style="224" customWidth="1"/>
    <col min="256" max="256" width="0" style="224" hidden="1" customWidth="1"/>
    <col min="257" max="257" width="17.140625" style="224" customWidth="1"/>
    <col min="258" max="258" width="19" style="224" customWidth="1"/>
    <col min="259" max="259" width="15.7109375" style="224" customWidth="1"/>
    <col min="260" max="260" width="0.85546875" style="224" customWidth="1"/>
    <col min="261" max="261" width="14.85546875" style="224" customWidth="1"/>
    <col min="262" max="262" width="18.7109375" style="224" customWidth="1"/>
    <col min="263" max="263" width="14.85546875" style="224" customWidth="1"/>
    <col min="264" max="264" width="1.28515625" style="224" customWidth="1"/>
    <col min="265" max="265" width="24.7109375" style="224" customWidth="1"/>
    <col min="266" max="266" width="1.42578125" style="224" customWidth="1"/>
    <col min="267" max="267" width="14.5703125" style="224" customWidth="1"/>
    <col min="268" max="268" width="13.140625" style="224" customWidth="1"/>
    <col min="269" max="269" width="14.5703125" style="224" customWidth="1"/>
    <col min="270" max="270" width="11.5703125" style="224" customWidth="1"/>
    <col min="271" max="273" width="11.140625" style="224" customWidth="1"/>
    <col min="274" max="502" width="14.42578125" style="224"/>
    <col min="503" max="505" width="0" style="224" hidden="1" customWidth="1"/>
    <col min="506" max="506" width="5.42578125" style="224" customWidth="1"/>
    <col min="507" max="507" width="2" style="224" customWidth="1"/>
    <col min="508" max="509" width="11.140625" style="224" customWidth="1"/>
    <col min="510" max="510" width="44.28515625" style="224" customWidth="1"/>
    <col min="511" max="511" width="1.7109375" style="224" customWidth="1"/>
    <col min="512" max="512" width="0" style="224" hidden="1" customWidth="1"/>
    <col min="513" max="513" width="17.140625" style="224" customWidth="1"/>
    <col min="514" max="514" width="19" style="224" customWidth="1"/>
    <col min="515" max="515" width="15.7109375" style="224" customWidth="1"/>
    <col min="516" max="516" width="0.85546875" style="224" customWidth="1"/>
    <col min="517" max="517" width="14.85546875" style="224" customWidth="1"/>
    <col min="518" max="518" width="18.7109375" style="224" customWidth="1"/>
    <col min="519" max="519" width="14.85546875" style="224" customWidth="1"/>
    <col min="520" max="520" width="1.28515625" style="224" customWidth="1"/>
    <col min="521" max="521" width="24.7109375" style="224" customWidth="1"/>
    <col min="522" max="522" width="1.42578125" style="224" customWidth="1"/>
    <col min="523" max="523" width="14.5703125" style="224" customWidth="1"/>
    <col min="524" max="524" width="13.140625" style="224" customWidth="1"/>
    <col min="525" max="525" width="14.5703125" style="224" customWidth="1"/>
    <col min="526" max="526" width="11.5703125" style="224" customWidth="1"/>
    <col min="527" max="529" width="11.140625" style="224" customWidth="1"/>
    <col min="530" max="758" width="14.42578125" style="224"/>
    <col min="759" max="761" width="0" style="224" hidden="1" customWidth="1"/>
    <col min="762" max="762" width="5.42578125" style="224" customWidth="1"/>
    <col min="763" max="763" width="2" style="224" customWidth="1"/>
    <col min="764" max="765" width="11.140625" style="224" customWidth="1"/>
    <col min="766" max="766" width="44.28515625" style="224" customWidth="1"/>
    <col min="767" max="767" width="1.7109375" style="224" customWidth="1"/>
    <col min="768" max="768" width="0" style="224" hidden="1" customWidth="1"/>
    <col min="769" max="769" width="17.140625" style="224" customWidth="1"/>
    <col min="770" max="770" width="19" style="224" customWidth="1"/>
    <col min="771" max="771" width="15.7109375" style="224" customWidth="1"/>
    <col min="772" max="772" width="0.85546875" style="224" customWidth="1"/>
    <col min="773" max="773" width="14.85546875" style="224" customWidth="1"/>
    <col min="774" max="774" width="18.7109375" style="224" customWidth="1"/>
    <col min="775" max="775" width="14.85546875" style="224" customWidth="1"/>
    <col min="776" max="776" width="1.28515625" style="224" customWidth="1"/>
    <col min="777" max="777" width="24.7109375" style="224" customWidth="1"/>
    <col min="778" max="778" width="1.42578125" style="224" customWidth="1"/>
    <col min="779" max="779" width="14.5703125" style="224" customWidth="1"/>
    <col min="780" max="780" width="13.140625" style="224" customWidth="1"/>
    <col min="781" max="781" width="14.5703125" style="224" customWidth="1"/>
    <col min="782" max="782" width="11.5703125" style="224" customWidth="1"/>
    <col min="783" max="785" width="11.140625" style="224" customWidth="1"/>
    <col min="786" max="1014" width="14.42578125" style="224"/>
    <col min="1015" max="1017" width="0" style="224" hidden="1" customWidth="1"/>
    <col min="1018" max="1018" width="5.42578125" style="224" customWidth="1"/>
    <col min="1019" max="1019" width="2" style="224" customWidth="1"/>
    <col min="1020" max="1021" width="11.140625" style="224" customWidth="1"/>
    <col min="1022" max="1022" width="44.28515625" style="224" customWidth="1"/>
    <col min="1023" max="1023" width="1.7109375" style="224" customWidth="1"/>
    <col min="1024" max="1024" width="0" style="224" hidden="1" customWidth="1"/>
    <col min="1025" max="1025" width="17.140625" style="224" customWidth="1"/>
    <col min="1026" max="1026" width="19" style="224" customWidth="1"/>
    <col min="1027" max="1027" width="15.7109375" style="224" customWidth="1"/>
    <col min="1028" max="1028" width="0.85546875" style="224" customWidth="1"/>
    <col min="1029" max="1029" width="14.85546875" style="224" customWidth="1"/>
    <col min="1030" max="1030" width="18.7109375" style="224" customWidth="1"/>
    <col min="1031" max="1031" width="14.85546875" style="224" customWidth="1"/>
    <col min="1032" max="1032" width="1.28515625" style="224" customWidth="1"/>
    <col min="1033" max="1033" width="24.7109375" style="224" customWidth="1"/>
    <col min="1034" max="1034" width="1.42578125" style="224" customWidth="1"/>
    <col min="1035" max="1035" width="14.5703125" style="224" customWidth="1"/>
    <col min="1036" max="1036" width="13.140625" style="224" customWidth="1"/>
    <col min="1037" max="1037" width="14.5703125" style="224" customWidth="1"/>
    <col min="1038" max="1038" width="11.5703125" style="224" customWidth="1"/>
    <col min="1039" max="1041" width="11.140625" style="224" customWidth="1"/>
    <col min="1042" max="1270" width="14.42578125" style="224"/>
    <col min="1271" max="1273" width="0" style="224" hidden="1" customWidth="1"/>
    <col min="1274" max="1274" width="5.42578125" style="224" customWidth="1"/>
    <col min="1275" max="1275" width="2" style="224" customWidth="1"/>
    <col min="1276" max="1277" width="11.140625" style="224" customWidth="1"/>
    <col min="1278" max="1278" width="44.28515625" style="224" customWidth="1"/>
    <col min="1279" max="1279" width="1.7109375" style="224" customWidth="1"/>
    <col min="1280" max="1280" width="0" style="224" hidden="1" customWidth="1"/>
    <col min="1281" max="1281" width="17.140625" style="224" customWidth="1"/>
    <col min="1282" max="1282" width="19" style="224" customWidth="1"/>
    <col min="1283" max="1283" width="15.7109375" style="224" customWidth="1"/>
    <col min="1284" max="1284" width="0.85546875" style="224" customWidth="1"/>
    <col min="1285" max="1285" width="14.85546875" style="224" customWidth="1"/>
    <col min="1286" max="1286" width="18.7109375" style="224" customWidth="1"/>
    <col min="1287" max="1287" width="14.85546875" style="224" customWidth="1"/>
    <col min="1288" max="1288" width="1.28515625" style="224" customWidth="1"/>
    <col min="1289" max="1289" width="24.7109375" style="224" customWidth="1"/>
    <col min="1290" max="1290" width="1.42578125" style="224" customWidth="1"/>
    <col min="1291" max="1291" width="14.5703125" style="224" customWidth="1"/>
    <col min="1292" max="1292" width="13.140625" style="224" customWidth="1"/>
    <col min="1293" max="1293" width="14.5703125" style="224" customWidth="1"/>
    <col min="1294" max="1294" width="11.5703125" style="224" customWidth="1"/>
    <col min="1295" max="1297" width="11.140625" style="224" customWidth="1"/>
    <col min="1298" max="1526" width="14.42578125" style="224"/>
    <col min="1527" max="1529" width="0" style="224" hidden="1" customWidth="1"/>
    <col min="1530" max="1530" width="5.42578125" style="224" customWidth="1"/>
    <col min="1531" max="1531" width="2" style="224" customWidth="1"/>
    <col min="1532" max="1533" width="11.140625" style="224" customWidth="1"/>
    <col min="1534" max="1534" width="44.28515625" style="224" customWidth="1"/>
    <col min="1535" max="1535" width="1.7109375" style="224" customWidth="1"/>
    <col min="1536" max="1536" width="0" style="224" hidden="1" customWidth="1"/>
    <col min="1537" max="1537" width="17.140625" style="224" customWidth="1"/>
    <col min="1538" max="1538" width="19" style="224" customWidth="1"/>
    <col min="1539" max="1539" width="15.7109375" style="224" customWidth="1"/>
    <col min="1540" max="1540" width="0.85546875" style="224" customWidth="1"/>
    <col min="1541" max="1541" width="14.85546875" style="224" customWidth="1"/>
    <col min="1542" max="1542" width="18.7109375" style="224" customWidth="1"/>
    <col min="1543" max="1543" width="14.85546875" style="224" customWidth="1"/>
    <col min="1544" max="1544" width="1.28515625" style="224" customWidth="1"/>
    <col min="1545" max="1545" width="24.7109375" style="224" customWidth="1"/>
    <col min="1546" max="1546" width="1.42578125" style="224" customWidth="1"/>
    <col min="1547" max="1547" width="14.5703125" style="224" customWidth="1"/>
    <col min="1548" max="1548" width="13.140625" style="224" customWidth="1"/>
    <col min="1549" max="1549" width="14.5703125" style="224" customWidth="1"/>
    <col min="1550" max="1550" width="11.5703125" style="224" customWidth="1"/>
    <col min="1551" max="1553" width="11.140625" style="224" customWidth="1"/>
    <col min="1554" max="1782" width="14.42578125" style="224"/>
    <col min="1783" max="1785" width="0" style="224" hidden="1" customWidth="1"/>
    <col min="1786" max="1786" width="5.42578125" style="224" customWidth="1"/>
    <col min="1787" max="1787" width="2" style="224" customWidth="1"/>
    <col min="1788" max="1789" width="11.140625" style="224" customWidth="1"/>
    <col min="1790" max="1790" width="44.28515625" style="224" customWidth="1"/>
    <col min="1791" max="1791" width="1.7109375" style="224" customWidth="1"/>
    <col min="1792" max="1792" width="0" style="224" hidden="1" customWidth="1"/>
    <col min="1793" max="1793" width="17.140625" style="224" customWidth="1"/>
    <col min="1794" max="1794" width="19" style="224" customWidth="1"/>
    <col min="1795" max="1795" width="15.7109375" style="224" customWidth="1"/>
    <col min="1796" max="1796" width="0.85546875" style="224" customWidth="1"/>
    <col min="1797" max="1797" width="14.85546875" style="224" customWidth="1"/>
    <col min="1798" max="1798" width="18.7109375" style="224" customWidth="1"/>
    <col min="1799" max="1799" width="14.85546875" style="224" customWidth="1"/>
    <col min="1800" max="1800" width="1.28515625" style="224" customWidth="1"/>
    <col min="1801" max="1801" width="24.7109375" style="224" customWidth="1"/>
    <col min="1802" max="1802" width="1.42578125" style="224" customWidth="1"/>
    <col min="1803" max="1803" width="14.5703125" style="224" customWidth="1"/>
    <col min="1804" max="1804" width="13.140625" style="224" customWidth="1"/>
    <col min="1805" max="1805" width="14.5703125" style="224" customWidth="1"/>
    <col min="1806" max="1806" width="11.5703125" style="224" customWidth="1"/>
    <col min="1807" max="1809" width="11.140625" style="224" customWidth="1"/>
    <col min="1810" max="2038" width="14.42578125" style="224"/>
    <col min="2039" max="2041" width="0" style="224" hidden="1" customWidth="1"/>
    <col min="2042" max="2042" width="5.42578125" style="224" customWidth="1"/>
    <col min="2043" max="2043" width="2" style="224" customWidth="1"/>
    <col min="2044" max="2045" width="11.140625" style="224" customWidth="1"/>
    <col min="2046" max="2046" width="44.28515625" style="224" customWidth="1"/>
    <col min="2047" max="2047" width="1.7109375" style="224" customWidth="1"/>
    <col min="2048" max="2048" width="0" style="224" hidden="1" customWidth="1"/>
    <col min="2049" max="2049" width="17.140625" style="224" customWidth="1"/>
    <col min="2050" max="2050" width="19" style="224" customWidth="1"/>
    <col min="2051" max="2051" width="15.7109375" style="224" customWidth="1"/>
    <col min="2052" max="2052" width="0.85546875" style="224" customWidth="1"/>
    <col min="2053" max="2053" width="14.85546875" style="224" customWidth="1"/>
    <col min="2054" max="2054" width="18.7109375" style="224" customWidth="1"/>
    <col min="2055" max="2055" width="14.85546875" style="224" customWidth="1"/>
    <col min="2056" max="2056" width="1.28515625" style="224" customWidth="1"/>
    <col min="2057" max="2057" width="24.7109375" style="224" customWidth="1"/>
    <col min="2058" max="2058" width="1.42578125" style="224" customWidth="1"/>
    <col min="2059" max="2059" width="14.5703125" style="224" customWidth="1"/>
    <col min="2060" max="2060" width="13.140625" style="224" customWidth="1"/>
    <col min="2061" max="2061" width="14.5703125" style="224" customWidth="1"/>
    <col min="2062" max="2062" width="11.5703125" style="224" customWidth="1"/>
    <col min="2063" max="2065" width="11.140625" style="224" customWidth="1"/>
    <col min="2066" max="2294" width="14.42578125" style="224"/>
    <col min="2295" max="2297" width="0" style="224" hidden="1" customWidth="1"/>
    <col min="2298" max="2298" width="5.42578125" style="224" customWidth="1"/>
    <col min="2299" max="2299" width="2" style="224" customWidth="1"/>
    <col min="2300" max="2301" width="11.140625" style="224" customWidth="1"/>
    <col min="2302" max="2302" width="44.28515625" style="224" customWidth="1"/>
    <col min="2303" max="2303" width="1.7109375" style="224" customWidth="1"/>
    <col min="2304" max="2304" width="0" style="224" hidden="1" customWidth="1"/>
    <col min="2305" max="2305" width="17.140625" style="224" customWidth="1"/>
    <col min="2306" max="2306" width="19" style="224" customWidth="1"/>
    <col min="2307" max="2307" width="15.7109375" style="224" customWidth="1"/>
    <col min="2308" max="2308" width="0.85546875" style="224" customWidth="1"/>
    <col min="2309" max="2309" width="14.85546875" style="224" customWidth="1"/>
    <col min="2310" max="2310" width="18.7109375" style="224" customWidth="1"/>
    <col min="2311" max="2311" width="14.85546875" style="224" customWidth="1"/>
    <col min="2312" max="2312" width="1.28515625" style="224" customWidth="1"/>
    <col min="2313" max="2313" width="24.7109375" style="224" customWidth="1"/>
    <col min="2314" max="2314" width="1.42578125" style="224" customWidth="1"/>
    <col min="2315" max="2315" width="14.5703125" style="224" customWidth="1"/>
    <col min="2316" max="2316" width="13.140625" style="224" customWidth="1"/>
    <col min="2317" max="2317" width="14.5703125" style="224" customWidth="1"/>
    <col min="2318" max="2318" width="11.5703125" style="224" customWidth="1"/>
    <col min="2319" max="2321" width="11.140625" style="224" customWidth="1"/>
    <col min="2322" max="2550" width="14.42578125" style="224"/>
    <col min="2551" max="2553" width="0" style="224" hidden="1" customWidth="1"/>
    <col min="2554" max="2554" width="5.42578125" style="224" customWidth="1"/>
    <col min="2555" max="2555" width="2" style="224" customWidth="1"/>
    <col min="2556" max="2557" width="11.140625" style="224" customWidth="1"/>
    <col min="2558" max="2558" width="44.28515625" style="224" customWidth="1"/>
    <col min="2559" max="2559" width="1.7109375" style="224" customWidth="1"/>
    <col min="2560" max="2560" width="0" style="224" hidden="1" customWidth="1"/>
    <col min="2561" max="2561" width="17.140625" style="224" customWidth="1"/>
    <col min="2562" max="2562" width="19" style="224" customWidth="1"/>
    <col min="2563" max="2563" width="15.7109375" style="224" customWidth="1"/>
    <col min="2564" max="2564" width="0.85546875" style="224" customWidth="1"/>
    <col min="2565" max="2565" width="14.85546875" style="224" customWidth="1"/>
    <col min="2566" max="2566" width="18.7109375" style="224" customWidth="1"/>
    <col min="2567" max="2567" width="14.85546875" style="224" customWidth="1"/>
    <col min="2568" max="2568" width="1.28515625" style="224" customWidth="1"/>
    <col min="2569" max="2569" width="24.7109375" style="224" customWidth="1"/>
    <col min="2570" max="2570" width="1.42578125" style="224" customWidth="1"/>
    <col min="2571" max="2571" width="14.5703125" style="224" customWidth="1"/>
    <col min="2572" max="2572" width="13.140625" style="224" customWidth="1"/>
    <col min="2573" max="2573" width="14.5703125" style="224" customWidth="1"/>
    <col min="2574" max="2574" width="11.5703125" style="224" customWidth="1"/>
    <col min="2575" max="2577" width="11.140625" style="224" customWidth="1"/>
    <col min="2578" max="2806" width="14.42578125" style="224"/>
    <col min="2807" max="2809" width="0" style="224" hidden="1" customWidth="1"/>
    <col min="2810" max="2810" width="5.42578125" style="224" customWidth="1"/>
    <col min="2811" max="2811" width="2" style="224" customWidth="1"/>
    <col min="2812" max="2813" width="11.140625" style="224" customWidth="1"/>
    <col min="2814" max="2814" width="44.28515625" style="224" customWidth="1"/>
    <col min="2815" max="2815" width="1.7109375" style="224" customWidth="1"/>
    <col min="2816" max="2816" width="0" style="224" hidden="1" customWidth="1"/>
    <col min="2817" max="2817" width="17.140625" style="224" customWidth="1"/>
    <col min="2818" max="2818" width="19" style="224" customWidth="1"/>
    <col min="2819" max="2819" width="15.7109375" style="224" customWidth="1"/>
    <col min="2820" max="2820" width="0.85546875" style="224" customWidth="1"/>
    <col min="2821" max="2821" width="14.85546875" style="224" customWidth="1"/>
    <col min="2822" max="2822" width="18.7109375" style="224" customWidth="1"/>
    <col min="2823" max="2823" width="14.85546875" style="224" customWidth="1"/>
    <col min="2824" max="2824" width="1.28515625" style="224" customWidth="1"/>
    <col min="2825" max="2825" width="24.7109375" style="224" customWidth="1"/>
    <col min="2826" max="2826" width="1.42578125" style="224" customWidth="1"/>
    <col min="2827" max="2827" width="14.5703125" style="224" customWidth="1"/>
    <col min="2828" max="2828" width="13.140625" style="224" customWidth="1"/>
    <col min="2829" max="2829" width="14.5703125" style="224" customWidth="1"/>
    <col min="2830" max="2830" width="11.5703125" style="224" customWidth="1"/>
    <col min="2831" max="2833" width="11.140625" style="224" customWidth="1"/>
    <col min="2834" max="3062" width="14.42578125" style="224"/>
    <col min="3063" max="3065" width="0" style="224" hidden="1" customWidth="1"/>
    <col min="3066" max="3066" width="5.42578125" style="224" customWidth="1"/>
    <col min="3067" max="3067" width="2" style="224" customWidth="1"/>
    <col min="3068" max="3069" width="11.140625" style="224" customWidth="1"/>
    <col min="3070" max="3070" width="44.28515625" style="224" customWidth="1"/>
    <col min="3071" max="3071" width="1.7109375" style="224" customWidth="1"/>
    <col min="3072" max="3072" width="0" style="224" hidden="1" customWidth="1"/>
    <col min="3073" max="3073" width="17.140625" style="224" customWidth="1"/>
    <col min="3074" max="3074" width="19" style="224" customWidth="1"/>
    <col min="3075" max="3075" width="15.7109375" style="224" customWidth="1"/>
    <col min="3076" max="3076" width="0.85546875" style="224" customWidth="1"/>
    <col min="3077" max="3077" width="14.85546875" style="224" customWidth="1"/>
    <col min="3078" max="3078" width="18.7109375" style="224" customWidth="1"/>
    <col min="3079" max="3079" width="14.85546875" style="224" customWidth="1"/>
    <col min="3080" max="3080" width="1.28515625" style="224" customWidth="1"/>
    <col min="3081" max="3081" width="24.7109375" style="224" customWidth="1"/>
    <col min="3082" max="3082" width="1.42578125" style="224" customWidth="1"/>
    <col min="3083" max="3083" width="14.5703125" style="224" customWidth="1"/>
    <col min="3084" max="3084" width="13.140625" style="224" customWidth="1"/>
    <col min="3085" max="3085" width="14.5703125" style="224" customWidth="1"/>
    <col min="3086" max="3086" width="11.5703125" style="224" customWidth="1"/>
    <col min="3087" max="3089" width="11.140625" style="224" customWidth="1"/>
    <col min="3090" max="3318" width="14.42578125" style="224"/>
    <col min="3319" max="3321" width="0" style="224" hidden="1" customWidth="1"/>
    <col min="3322" max="3322" width="5.42578125" style="224" customWidth="1"/>
    <col min="3323" max="3323" width="2" style="224" customWidth="1"/>
    <col min="3324" max="3325" width="11.140625" style="224" customWidth="1"/>
    <col min="3326" max="3326" width="44.28515625" style="224" customWidth="1"/>
    <col min="3327" max="3327" width="1.7109375" style="224" customWidth="1"/>
    <col min="3328" max="3328" width="0" style="224" hidden="1" customWidth="1"/>
    <col min="3329" max="3329" width="17.140625" style="224" customWidth="1"/>
    <col min="3330" max="3330" width="19" style="224" customWidth="1"/>
    <col min="3331" max="3331" width="15.7109375" style="224" customWidth="1"/>
    <col min="3332" max="3332" width="0.85546875" style="224" customWidth="1"/>
    <col min="3333" max="3333" width="14.85546875" style="224" customWidth="1"/>
    <col min="3334" max="3334" width="18.7109375" style="224" customWidth="1"/>
    <col min="3335" max="3335" width="14.85546875" style="224" customWidth="1"/>
    <col min="3336" max="3336" width="1.28515625" style="224" customWidth="1"/>
    <col min="3337" max="3337" width="24.7109375" style="224" customWidth="1"/>
    <col min="3338" max="3338" width="1.42578125" style="224" customWidth="1"/>
    <col min="3339" max="3339" width="14.5703125" style="224" customWidth="1"/>
    <col min="3340" max="3340" width="13.140625" style="224" customWidth="1"/>
    <col min="3341" max="3341" width="14.5703125" style="224" customWidth="1"/>
    <col min="3342" max="3342" width="11.5703125" style="224" customWidth="1"/>
    <col min="3343" max="3345" width="11.140625" style="224" customWidth="1"/>
    <col min="3346" max="3574" width="14.42578125" style="224"/>
    <col min="3575" max="3577" width="0" style="224" hidden="1" customWidth="1"/>
    <col min="3578" max="3578" width="5.42578125" style="224" customWidth="1"/>
    <col min="3579" max="3579" width="2" style="224" customWidth="1"/>
    <col min="3580" max="3581" width="11.140625" style="224" customWidth="1"/>
    <col min="3582" max="3582" width="44.28515625" style="224" customWidth="1"/>
    <col min="3583" max="3583" width="1.7109375" style="224" customWidth="1"/>
    <col min="3584" max="3584" width="0" style="224" hidden="1" customWidth="1"/>
    <col min="3585" max="3585" width="17.140625" style="224" customWidth="1"/>
    <col min="3586" max="3586" width="19" style="224" customWidth="1"/>
    <col min="3587" max="3587" width="15.7109375" style="224" customWidth="1"/>
    <col min="3588" max="3588" width="0.85546875" style="224" customWidth="1"/>
    <col min="3589" max="3589" width="14.85546875" style="224" customWidth="1"/>
    <col min="3590" max="3590" width="18.7109375" style="224" customWidth="1"/>
    <col min="3591" max="3591" width="14.85546875" style="224" customWidth="1"/>
    <col min="3592" max="3592" width="1.28515625" style="224" customWidth="1"/>
    <col min="3593" max="3593" width="24.7109375" style="224" customWidth="1"/>
    <col min="3594" max="3594" width="1.42578125" style="224" customWidth="1"/>
    <col min="3595" max="3595" width="14.5703125" style="224" customWidth="1"/>
    <col min="3596" max="3596" width="13.140625" style="224" customWidth="1"/>
    <col min="3597" max="3597" width="14.5703125" style="224" customWidth="1"/>
    <col min="3598" max="3598" width="11.5703125" style="224" customWidth="1"/>
    <col min="3599" max="3601" width="11.140625" style="224" customWidth="1"/>
    <col min="3602" max="3830" width="14.42578125" style="224"/>
    <col min="3831" max="3833" width="0" style="224" hidden="1" customWidth="1"/>
    <col min="3834" max="3834" width="5.42578125" style="224" customWidth="1"/>
    <col min="3835" max="3835" width="2" style="224" customWidth="1"/>
    <col min="3836" max="3837" width="11.140625" style="224" customWidth="1"/>
    <col min="3838" max="3838" width="44.28515625" style="224" customWidth="1"/>
    <col min="3839" max="3839" width="1.7109375" style="224" customWidth="1"/>
    <col min="3840" max="3840" width="0" style="224" hidden="1" customWidth="1"/>
    <col min="3841" max="3841" width="17.140625" style="224" customWidth="1"/>
    <col min="3842" max="3842" width="19" style="224" customWidth="1"/>
    <col min="3843" max="3843" width="15.7109375" style="224" customWidth="1"/>
    <col min="3844" max="3844" width="0.85546875" style="224" customWidth="1"/>
    <col min="3845" max="3845" width="14.85546875" style="224" customWidth="1"/>
    <col min="3846" max="3846" width="18.7109375" style="224" customWidth="1"/>
    <col min="3847" max="3847" width="14.85546875" style="224" customWidth="1"/>
    <col min="3848" max="3848" width="1.28515625" style="224" customWidth="1"/>
    <col min="3849" max="3849" width="24.7109375" style="224" customWidth="1"/>
    <col min="3850" max="3850" width="1.42578125" style="224" customWidth="1"/>
    <col min="3851" max="3851" width="14.5703125" style="224" customWidth="1"/>
    <col min="3852" max="3852" width="13.140625" style="224" customWidth="1"/>
    <col min="3853" max="3853" width="14.5703125" style="224" customWidth="1"/>
    <col min="3854" max="3854" width="11.5703125" style="224" customWidth="1"/>
    <col min="3855" max="3857" width="11.140625" style="224" customWidth="1"/>
    <col min="3858" max="4086" width="14.42578125" style="224"/>
    <col min="4087" max="4089" width="0" style="224" hidden="1" customWidth="1"/>
    <col min="4090" max="4090" width="5.42578125" style="224" customWidth="1"/>
    <col min="4091" max="4091" width="2" style="224" customWidth="1"/>
    <col min="4092" max="4093" width="11.140625" style="224" customWidth="1"/>
    <col min="4094" max="4094" width="44.28515625" style="224" customWidth="1"/>
    <col min="4095" max="4095" width="1.7109375" style="224" customWidth="1"/>
    <col min="4096" max="4096" width="0" style="224" hidden="1" customWidth="1"/>
    <col min="4097" max="4097" width="17.140625" style="224" customWidth="1"/>
    <col min="4098" max="4098" width="19" style="224" customWidth="1"/>
    <col min="4099" max="4099" width="15.7109375" style="224" customWidth="1"/>
    <col min="4100" max="4100" width="0.85546875" style="224" customWidth="1"/>
    <col min="4101" max="4101" width="14.85546875" style="224" customWidth="1"/>
    <col min="4102" max="4102" width="18.7109375" style="224" customWidth="1"/>
    <col min="4103" max="4103" width="14.85546875" style="224" customWidth="1"/>
    <col min="4104" max="4104" width="1.28515625" style="224" customWidth="1"/>
    <col min="4105" max="4105" width="24.7109375" style="224" customWidth="1"/>
    <col min="4106" max="4106" width="1.42578125" style="224" customWidth="1"/>
    <col min="4107" max="4107" width="14.5703125" style="224" customWidth="1"/>
    <col min="4108" max="4108" width="13.140625" style="224" customWidth="1"/>
    <col min="4109" max="4109" width="14.5703125" style="224" customWidth="1"/>
    <col min="4110" max="4110" width="11.5703125" style="224" customWidth="1"/>
    <col min="4111" max="4113" width="11.140625" style="224" customWidth="1"/>
    <col min="4114" max="4342" width="14.42578125" style="224"/>
    <col min="4343" max="4345" width="0" style="224" hidden="1" customWidth="1"/>
    <col min="4346" max="4346" width="5.42578125" style="224" customWidth="1"/>
    <col min="4347" max="4347" width="2" style="224" customWidth="1"/>
    <col min="4348" max="4349" width="11.140625" style="224" customWidth="1"/>
    <col min="4350" max="4350" width="44.28515625" style="224" customWidth="1"/>
    <col min="4351" max="4351" width="1.7109375" style="224" customWidth="1"/>
    <col min="4352" max="4352" width="0" style="224" hidden="1" customWidth="1"/>
    <col min="4353" max="4353" width="17.140625" style="224" customWidth="1"/>
    <col min="4354" max="4354" width="19" style="224" customWidth="1"/>
    <col min="4355" max="4355" width="15.7109375" style="224" customWidth="1"/>
    <col min="4356" max="4356" width="0.85546875" style="224" customWidth="1"/>
    <col min="4357" max="4357" width="14.85546875" style="224" customWidth="1"/>
    <col min="4358" max="4358" width="18.7109375" style="224" customWidth="1"/>
    <col min="4359" max="4359" width="14.85546875" style="224" customWidth="1"/>
    <col min="4360" max="4360" width="1.28515625" style="224" customWidth="1"/>
    <col min="4361" max="4361" width="24.7109375" style="224" customWidth="1"/>
    <col min="4362" max="4362" width="1.42578125" style="224" customWidth="1"/>
    <col min="4363" max="4363" width="14.5703125" style="224" customWidth="1"/>
    <col min="4364" max="4364" width="13.140625" style="224" customWidth="1"/>
    <col min="4365" max="4365" width="14.5703125" style="224" customWidth="1"/>
    <col min="4366" max="4366" width="11.5703125" style="224" customWidth="1"/>
    <col min="4367" max="4369" width="11.140625" style="224" customWidth="1"/>
    <col min="4370" max="4598" width="14.42578125" style="224"/>
    <col min="4599" max="4601" width="0" style="224" hidden="1" customWidth="1"/>
    <col min="4602" max="4602" width="5.42578125" style="224" customWidth="1"/>
    <col min="4603" max="4603" width="2" style="224" customWidth="1"/>
    <col min="4604" max="4605" width="11.140625" style="224" customWidth="1"/>
    <col min="4606" max="4606" width="44.28515625" style="224" customWidth="1"/>
    <col min="4607" max="4607" width="1.7109375" style="224" customWidth="1"/>
    <col min="4608" max="4608" width="0" style="224" hidden="1" customWidth="1"/>
    <col min="4609" max="4609" width="17.140625" style="224" customWidth="1"/>
    <col min="4610" max="4610" width="19" style="224" customWidth="1"/>
    <col min="4611" max="4611" width="15.7109375" style="224" customWidth="1"/>
    <col min="4612" max="4612" width="0.85546875" style="224" customWidth="1"/>
    <col min="4613" max="4613" width="14.85546875" style="224" customWidth="1"/>
    <col min="4614" max="4614" width="18.7109375" style="224" customWidth="1"/>
    <col min="4615" max="4615" width="14.85546875" style="224" customWidth="1"/>
    <col min="4616" max="4616" width="1.28515625" style="224" customWidth="1"/>
    <col min="4617" max="4617" width="24.7109375" style="224" customWidth="1"/>
    <col min="4618" max="4618" width="1.42578125" style="224" customWidth="1"/>
    <col min="4619" max="4619" width="14.5703125" style="224" customWidth="1"/>
    <col min="4620" max="4620" width="13.140625" style="224" customWidth="1"/>
    <col min="4621" max="4621" width="14.5703125" style="224" customWidth="1"/>
    <col min="4622" max="4622" width="11.5703125" style="224" customWidth="1"/>
    <col min="4623" max="4625" width="11.140625" style="224" customWidth="1"/>
    <col min="4626" max="4854" width="14.42578125" style="224"/>
    <col min="4855" max="4857" width="0" style="224" hidden="1" customWidth="1"/>
    <col min="4858" max="4858" width="5.42578125" style="224" customWidth="1"/>
    <col min="4859" max="4859" width="2" style="224" customWidth="1"/>
    <col min="4860" max="4861" width="11.140625" style="224" customWidth="1"/>
    <col min="4862" max="4862" width="44.28515625" style="224" customWidth="1"/>
    <col min="4863" max="4863" width="1.7109375" style="224" customWidth="1"/>
    <col min="4864" max="4864" width="0" style="224" hidden="1" customWidth="1"/>
    <col min="4865" max="4865" width="17.140625" style="224" customWidth="1"/>
    <col min="4866" max="4866" width="19" style="224" customWidth="1"/>
    <col min="4867" max="4867" width="15.7109375" style="224" customWidth="1"/>
    <col min="4868" max="4868" width="0.85546875" style="224" customWidth="1"/>
    <col min="4869" max="4869" width="14.85546875" style="224" customWidth="1"/>
    <col min="4870" max="4870" width="18.7109375" style="224" customWidth="1"/>
    <col min="4871" max="4871" width="14.85546875" style="224" customWidth="1"/>
    <col min="4872" max="4872" width="1.28515625" style="224" customWidth="1"/>
    <col min="4873" max="4873" width="24.7109375" style="224" customWidth="1"/>
    <col min="4874" max="4874" width="1.42578125" style="224" customWidth="1"/>
    <col min="4875" max="4875" width="14.5703125" style="224" customWidth="1"/>
    <col min="4876" max="4876" width="13.140625" style="224" customWidth="1"/>
    <col min="4877" max="4877" width="14.5703125" style="224" customWidth="1"/>
    <col min="4878" max="4878" width="11.5703125" style="224" customWidth="1"/>
    <col min="4879" max="4881" width="11.140625" style="224" customWidth="1"/>
    <col min="4882" max="5110" width="14.42578125" style="224"/>
    <col min="5111" max="5113" width="0" style="224" hidden="1" customWidth="1"/>
    <col min="5114" max="5114" width="5.42578125" style="224" customWidth="1"/>
    <col min="5115" max="5115" width="2" style="224" customWidth="1"/>
    <col min="5116" max="5117" width="11.140625" style="224" customWidth="1"/>
    <col min="5118" max="5118" width="44.28515625" style="224" customWidth="1"/>
    <col min="5119" max="5119" width="1.7109375" style="224" customWidth="1"/>
    <col min="5120" max="5120" width="0" style="224" hidden="1" customWidth="1"/>
    <col min="5121" max="5121" width="17.140625" style="224" customWidth="1"/>
    <col min="5122" max="5122" width="19" style="224" customWidth="1"/>
    <col min="5123" max="5123" width="15.7109375" style="224" customWidth="1"/>
    <col min="5124" max="5124" width="0.85546875" style="224" customWidth="1"/>
    <col min="5125" max="5125" width="14.85546875" style="224" customWidth="1"/>
    <col min="5126" max="5126" width="18.7109375" style="224" customWidth="1"/>
    <col min="5127" max="5127" width="14.85546875" style="224" customWidth="1"/>
    <col min="5128" max="5128" width="1.28515625" style="224" customWidth="1"/>
    <col min="5129" max="5129" width="24.7109375" style="224" customWidth="1"/>
    <col min="5130" max="5130" width="1.42578125" style="224" customWidth="1"/>
    <col min="5131" max="5131" width="14.5703125" style="224" customWidth="1"/>
    <col min="5132" max="5132" width="13.140625" style="224" customWidth="1"/>
    <col min="5133" max="5133" width="14.5703125" style="224" customWidth="1"/>
    <col min="5134" max="5134" width="11.5703125" style="224" customWidth="1"/>
    <col min="5135" max="5137" width="11.140625" style="224" customWidth="1"/>
    <col min="5138" max="5366" width="14.42578125" style="224"/>
    <col min="5367" max="5369" width="0" style="224" hidden="1" customWidth="1"/>
    <col min="5370" max="5370" width="5.42578125" style="224" customWidth="1"/>
    <col min="5371" max="5371" width="2" style="224" customWidth="1"/>
    <col min="5372" max="5373" width="11.140625" style="224" customWidth="1"/>
    <col min="5374" max="5374" width="44.28515625" style="224" customWidth="1"/>
    <col min="5375" max="5375" width="1.7109375" style="224" customWidth="1"/>
    <col min="5376" max="5376" width="0" style="224" hidden="1" customWidth="1"/>
    <col min="5377" max="5377" width="17.140625" style="224" customWidth="1"/>
    <col min="5378" max="5378" width="19" style="224" customWidth="1"/>
    <col min="5379" max="5379" width="15.7109375" style="224" customWidth="1"/>
    <col min="5380" max="5380" width="0.85546875" style="224" customWidth="1"/>
    <col min="5381" max="5381" width="14.85546875" style="224" customWidth="1"/>
    <col min="5382" max="5382" width="18.7109375" style="224" customWidth="1"/>
    <col min="5383" max="5383" width="14.85546875" style="224" customWidth="1"/>
    <col min="5384" max="5384" width="1.28515625" style="224" customWidth="1"/>
    <col min="5385" max="5385" width="24.7109375" style="224" customWidth="1"/>
    <col min="5386" max="5386" width="1.42578125" style="224" customWidth="1"/>
    <col min="5387" max="5387" width="14.5703125" style="224" customWidth="1"/>
    <col min="5388" max="5388" width="13.140625" style="224" customWidth="1"/>
    <col min="5389" max="5389" width="14.5703125" style="224" customWidth="1"/>
    <col min="5390" max="5390" width="11.5703125" style="224" customWidth="1"/>
    <col min="5391" max="5393" width="11.140625" style="224" customWidth="1"/>
    <col min="5394" max="5622" width="14.42578125" style="224"/>
    <col min="5623" max="5625" width="0" style="224" hidden="1" customWidth="1"/>
    <col min="5626" max="5626" width="5.42578125" style="224" customWidth="1"/>
    <col min="5627" max="5627" width="2" style="224" customWidth="1"/>
    <col min="5628" max="5629" width="11.140625" style="224" customWidth="1"/>
    <col min="5630" max="5630" width="44.28515625" style="224" customWidth="1"/>
    <col min="5631" max="5631" width="1.7109375" style="224" customWidth="1"/>
    <col min="5632" max="5632" width="0" style="224" hidden="1" customWidth="1"/>
    <col min="5633" max="5633" width="17.140625" style="224" customWidth="1"/>
    <col min="5634" max="5634" width="19" style="224" customWidth="1"/>
    <col min="5635" max="5635" width="15.7109375" style="224" customWidth="1"/>
    <col min="5636" max="5636" width="0.85546875" style="224" customWidth="1"/>
    <col min="5637" max="5637" width="14.85546875" style="224" customWidth="1"/>
    <col min="5638" max="5638" width="18.7109375" style="224" customWidth="1"/>
    <col min="5639" max="5639" width="14.85546875" style="224" customWidth="1"/>
    <col min="5640" max="5640" width="1.28515625" style="224" customWidth="1"/>
    <col min="5641" max="5641" width="24.7109375" style="224" customWidth="1"/>
    <col min="5642" max="5642" width="1.42578125" style="224" customWidth="1"/>
    <col min="5643" max="5643" width="14.5703125" style="224" customWidth="1"/>
    <col min="5644" max="5644" width="13.140625" style="224" customWidth="1"/>
    <col min="5645" max="5645" width="14.5703125" style="224" customWidth="1"/>
    <col min="5646" max="5646" width="11.5703125" style="224" customWidth="1"/>
    <col min="5647" max="5649" width="11.140625" style="224" customWidth="1"/>
    <col min="5650" max="5878" width="14.42578125" style="224"/>
    <col min="5879" max="5881" width="0" style="224" hidden="1" customWidth="1"/>
    <col min="5882" max="5882" width="5.42578125" style="224" customWidth="1"/>
    <col min="5883" max="5883" width="2" style="224" customWidth="1"/>
    <col min="5884" max="5885" width="11.140625" style="224" customWidth="1"/>
    <col min="5886" max="5886" width="44.28515625" style="224" customWidth="1"/>
    <col min="5887" max="5887" width="1.7109375" style="224" customWidth="1"/>
    <col min="5888" max="5888" width="0" style="224" hidden="1" customWidth="1"/>
    <col min="5889" max="5889" width="17.140625" style="224" customWidth="1"/>
    <col min="5890" max="5890" width="19" style="224" customWidth="1"/>
    <col min="5891" max="5891" width="15.7109375" style="224" customWidth="1"/>
    <col min="5892" max="5892" width="0.85546875" style="224" customWidth="1"/>
    <col min="5893" max="5893" width="14.85546875" style="224" customWidth="1"/>
    <col min="5894" max="5894" width="18.7109375" style="224" customWidth="1"/>
    <col min="5895" max="5895" width="14.85546875" style="224" customWidth="1"/>
    <col min="5896" max="5896" width="1.28515625" style="224" customWidth="1"/>
    <col min="5897" max="5897" width="24.7109375" style="224" customWidth="1"/>
    <col min="5898" max="5898" width="1.42578125" style="224" customWidth="1"/>
    <col min="5899" max="5899" width="14.5703125" style="224" customWidth="1"/>
    <col min="5900" max="5900" width="13.140625" style="224" customWidth="1"/>
    <col min="5901" max="5901" width="14.5703125" style="224" customWidth="1"/>
    <col min="5902" max="5902" width="11.5703125" style="224" customWidth="1"/>
    <col min="5903" max="5905" width="11.140625" style="224" customWidth="1"/>
    <col min="5906" max="6134" width="14.42578125" style="224"/>
    <col min="6135" max="6137" width="0" style="224" hidden="1" customWidth="1"/>
    <col min="6138" max="6138" width="5.42578125" style="224" customWidth="1"/>
    <col min="6139" max="6139" width="2" style="224" customWidth="1"/>
    <col min="6140" max="6141" width="11.140625" style="224" customWidth="1"/>
    <col min="6142" max="6142" width="44.28515625" style="224" customWidth="1"/>
    <col min="6143" max="6143" width="1.7109375" style="224" customWidth="1"/>
    <col min="6144" max="6144" width="0" style="224" hidden="1" customWidth="1"/>
    <col min="6145" max="6145" width="17.140625" style="224" customWidth="1"/>
    <col min="6146" max="6146" width="19" style="224" customWidth="1"/>
    <col min="6147" max="6147" width="15.7109375" style="224" customWidth="1"/>
    <col min="6148" max="6148" width="0.85546875" style="224" customWidth="1"/>
    <col min="6149" max="6149" width="14.85546875" style="224" customWidth="1"/>
    <col min="6150" max="6150" width="18.7109375" style="224" customWidth="1"/>
    <col min="6151" max="6151" width="14.85546875" style="224" customWidth="1"/>
    <col min="6152" max="6152" width="1.28515625" style="224" customWidth="1"/>
    <col min="6153" max="6153" width="24.7109375" style="224" customWidth="1"/>
    <col min="6154" max="6154" width="1.42578125" style="224" customWidth="1"/>
    <col min="6155" max="6155" width="14.5703125" style="224" customWidth="1"/>
    <col min="6156" max="6156" width="13.140625" style="224" customWidth="1"/>
    <col min="6157" max="6157" width="14.5703125" style="224" customWidth="1"/>
    <col min="6158" max="6158" width="11.5703125" style="224" customWidth="1"/>
    <col min="6159" max="6161" width="11.140625" style="224" customWidth="1"/>
    <col min="6162" max="6390" width="14.42578125" style="224"/>
    <col min="6391" max="6393" width="0" style="224" hidden="1" customWidth="1"/>
    <col min="6394" max="6394" width="5.42578125" style="224" customWidth="1"/>
    <col min="6395" max="6395" width="2" style="224" customWidth="1"/>
    <col min="6396" max="6397" width="11.140625" style="224" customWidth="1"/>
    <col min="6398" max="6398" width="44.28515625" style="224" customWidth="1"/>
    <col min="6399" max="6399" width="1.7109375" style="224" customWidth="1"/>
    <col min="6400" max="6400" width="0" style="224" hidden="1" customWidth="1"/>
    <col min="6401" max="6401" width="17.140625" style="224" customWidth="1"/>
    <col min="6402" max="6402" width="19" style="224" customWidth="1"/>
    <col min="6403" max="6403" width="15.7109375" style="224" customWidth="1"/>
    <col min="6404" max="6404" width="0.85546875" style="224" customWidth="1"/>
    <col min="6405" max="6405" width="14.85546875" style="224" customWidth="1"/>
    <col min="6406" max="6406" width="18.7109375" style="224" customWidth="1"/>
    <col min="6407" max="6407" width="14.85546875" style="224" customWidth="1"/>
    <col min="6408" max="6408" width="1.28515625" style="224" customWidth="1"/>
    <col min="6409" max="6409" width="24.7109375" style="224" customWidth="1"/>
    <col min="6410" max="6410" width="1.42578125" style="224" customWidth="1"/>
    <col min="6411" max="6411" width="14.5703125" style="224" customWidth="1"/>
    <col min="6412" max="6412" width="13.140625" style="224" customWidth="1"/>
    <col min="6413" max="6413" width="14.5703125" style="224" customWidth="1"/>
    <col min="6414" max="6414" width="11.5703125" style="224" customWidth="1"/>
    <col min="6415" max="6417" width="11.140625" style="224" customWidth="1"/>
    <col min="6418" max="6646" width="14.42578125" style="224"/>
    <col min="6647" max="6649" width="0" style="224" hidden="1" customWidth="1"/>
    <col min="6650" max="6650" width="5.42578125" style="224" customWidth="1"/>
    <col min="6651" max="6651" width="2" style="224" customWidth="1"/>
    <col min="6652" max="6653" width="11.140625" style="224" customWidth="1"/>
    <col min="6654" max="6654" width="44.28515625" style="224" customWidth="1"/>
    <col min="6655" max="6655" width="1.7109375" style="224" customWidth="1"/>
    <col min="6656" max="6656" width="0" style="224" hidden="1" customWidth="1"/>
    <col min="6657" max="6657" width="17.140625" style="224" customWidth="1"/>
    <col min="6658" max="6658" width="19" style="224" customWidth="1"/>
    <col min="6659" max="6659" width="15.7109375" style="224" customWidth="1"/>
    <col min="6660" max="6660" width="0.85546875" style="224" customWidth="1"/>
    <col min="6661" max="6661" width="14.85546875" style="224" customWidth="1"/>
    <col min="6662" max="6662" width="18.7109375" style="224" customWidth="1"/>
    <col min="6663" max="6663" width="14.85546875" style="224" customWidth="1"/>
    <col min="6664" max="6664" width="1.28515625" style="224" customWidth="1"/>
    <col min="6665" max="6665" width="24.7109375" style="224" customWidth="1"/>
    <col min="6666" max="6666" width="1.42578125" style="224" customWidth="1"/>
    <col min="6667" max="6667" width="14.5703125" style="224" customWidth="1"/>
    <col min="6668" max="6668" width="13.140625" style="224" customWidth="1"/>
    <col min="6669" max="6669" width="14.5703125" style="224" customWidth="1"/>
    <col min="6670" max="6670" width="11.5703125" style="224" customWidth="1"/>
    <col min="6671" max="6673" width="11.140625" style="224" customWidth="1"/>
    <col min="6674" max="6902" width="14.42578125" style="224"/>
    <col min="6903" max="6905" width="0" style="224" hidden="1" customWidth="1"/>
    <col min="6906" max="6906" width="5.42578125" style="224" customWidth="1"/>
    <col min="6907" max="6907" width="2" style="224" customWidth="1"/>
    <col min="6908" max="6909" width="11.140625" style="224" customWidth="1"/>
    <col min="6910" max="6910" width="44.28515625" style="224" customWidth="1"/>
    <col min="6911" max="6911" width="1.7109375" style="224" customWidth="1"/>
    <col min="6912" max="6912" width="0" style="224" hidden="1" customWidth="1"/>
    <col min="6913" max="6913" width="17.140625" style="224" customWidth="1"/>
    <col min="6914" max="6914" width="19" style="224" customWidth="1"/>
    <col min="6915" max="6915" width="15.7109375" style="224" customWidth="1"/>
    <col min="6916" max="6916" width="0.85546875" style="224" customWidth="1"/>
    <col min="6917" max="6917" width="14.85546875" style="224" customWidth="1"/>
    <col min="6918" max="6918" width="18.7109375" style="224" customWidth="1"/>
    <col min="6919" max="6919" width="14.85546875" style="224" customWidth="1"/>
    <col min="6920" max="6920" width="1.28515625" style="224" customWidth="1"/>
    <col min="6921" max="6921" width="24.7109375" style="224" customWidth="1"/>
    <col min="6922" max="6922" width="1.42578125" style="224" customWidth="1"/>
    <col min="6923" max="6923" width="14.5703125" style="224" customWidth="1"/>
    <col min="6924" max="6924" width="13.140625" style="224" customWidth="1"/>
    <col min="6925" max="6925" width="14.5703125" style="224" customWidth="1"/>
    <col min="6926" max="6926" width="11.5703125" style="224" customWidth="1"/>
    <col min="6927" max="6929" width="11.140625" style="224" customWidth="1"/>
    <col min="6930" max="7158" width="14.42578125" style="224"/>
    <col min="7159" max="7161" width="0" style="224" hidden="1" customWidth="1"/>
    <col min="7162" max="7162" width="5.42578125" style="224" customWidth="1"/>
    <col min="7163" max="7163" width="2" style="224" customWidth="1"/>
    <col min="7164" max="7165" width="11.140625" style="224" customWidth="1"/>
    <col min="7166" max="7166" width="44.28515625" style="224" customWidth="1"/>
    <col min="7167" max="7167" width="1.7109375" style="224" customWidth="1"/>
    <col min="7168" max="7168" width="0" style="224" hidden="1" customWidth="1"/>
    <col min="7169" max="7169" width="17.140625" style="224" customWidth="1"/>
    <col min="7170" max="7170" width="19" style="224" customWidth="1"/>
    <col min="7171" max="7171" width="15.7109375" style="224" customWidth="1"/>
    <col min="7172" max="7172" width="0.85546875" style="224" customWidth="1"/>
    <col min="7173" max="7173" width="14.85546875" style="224" customWidth="1"/>
    <col min="7174" max="7174" width="18.7109375" style="224" customWidth="1"/>
    <col min="7175" max="7175" width="14.85546875" style="224" customWidth="1"/>
    <col min="7176" max="7176" width="1.28515625" style="224" customWidth="1"/>
    <col min="7177" max="7177" width="24.7109375" style="224" customWidth="1"/>
    <col min="7178" max="7178" width="1.42578125" style="224" customWidth="1"/>
    <col min="7179" max="7179" width="14.5703125" style="224" customWidth="1"/>
    <col min="7180" max="7180" width="13.140625" style="224" customWidth="1"/>
    <col min="7181" max="7181" width="14.5703125" style="224" customWidth="1"/>
    <col min="7182" max="7182" width="11.5703125" style="224" customWidth="1"/>
    <col min="7183" max="7185" width="11.140625" style="224" customWidth="1"/>
    <col min="7186" max="7414" width="14.42578125" style="224"/>
    <col min="7415" max="7417" width="0" style="224" hidden="1" customWidth="1"/>
    <col min="7418" max="7418" width="5.42578125" style="224" customWidth="1"/>
    <col min="7419" max="7419" width="2" style="224" customWidth="1"/>
    <col min="7420" max="7421" width="11.140625" style="224" customWidth="1"/>
    <col min="7422" max="7422" width="44.28515625" style="224" customWidth="1"/>
    <col min="7423" max="7423" width="1.7109375" style="224" customWidth="1"/>
    <col min="7424" max="7424" width="0" style="224" hidden="1" customWidth="1"/>
    <col min="7425" max="7425" width="17.140625" style="224" customWidth="1"/>
    <col min="7426" max="7426" width="19" style="224" customWidth="1"/>
    <col min="7427" max="7427" width="15.7109375" style="224" customWidth="1"/>
    <col min="7428" max="7428" width="0.85546875" style="224" customWidth="1"/>
    <col min="7429" max="7429" width="14.85546875" style="224" customWidth="1"/>
    <col min="7430" max="7430" width="18.7109375" style="224" customWidth="1"/>
    <col min="7431" max="7431" width="14.85546875" style="224" customWidth="1"/>
    <col min="7432" max="7432" width="1.28515625" style="224" customWidth="1"/>
    <col min="7433" max="7433" width="24.7109375" style="224" customWidth="1"/>
    <col min="7434" max="7434" width="1.42578125" style="224" customWidth="1"/>
    <col min="7435" max="7435" width="14.5703125" style="224" customWidth="1"/>
    <col min="7436" max="7436" width="13.140625" style="224" customWidth="1"/>
    <col min="7437" max="7437" width="14.5703125" style="224" customWidth="1"/>
    <col min="7438" max="7438" width="11.5703125" style="224" customWidth="1"/>
    <col min="7439" max="7441" width="11.140625" style="224" customWidth="1"/>
    <col min="7442" max="7670" width="14.42578125" style="224"/>
    <col min="7671" max="7673" width="0" style="224" hidden="1" customWidth="1"/>
    <col min="7674" max="7674" width="5.42578125" style="224" customWidth="1"/>
    <col min="7675" max="7675" width="2" style="224" customWidth="1"/>
    <col min="7676" max="7677" width="11.140625" style="224" customWidth="1"/>
    <col min="7678" max="7678" width="44.28515625" style="224" customWidth="1"/>
    <col min="7679" max="7679" width="1.7109375" style="224" customWidth="1"/>
    <col min="7680" max="7680" width="0" style="224" hidden="1" customWidth="1"/>
    <col min="7681" max="7681" width="17.140625" style="224" customWidth="1"/>
    <col min="7682" max="7682" width="19" style="224" customWidth="1"/>
    <col min="7683" max="7683" width="15.7109375" style="224" customWidth="1"/>
    <col min="7684" max="7684" width="0.85546875" style="224" customWidth="1"/>
    <col min="7685" max="7685" width="14.85546875" style="224" customWidth="1"/>
    <col min="7686" max="7686" width="18.7109375" style="224" customWidth="1"/>
    <col min="7687" max="7687" width="14.85546875" style="224" customWidth="1"/>
    <col min="7688" max="7688" width="1.28515625" style="224" customWidth="1"/>
    <col min="7689" max="7689" width="24.7109375" style="224" customWidth="1"/>
    <col min="7690" max="7690" width="1.42578125" style="224" customWidth="1"/>
    <col min="7691" max="7691" width="14.5703125" style="224" customWidth="1"/>
    <col min="7692" max="7692" width="13.140625" style="224" customWidth="1"/>
    <col min="7693" max="7693" width="14.5703125" style="224" customWidth="1"/>
    <col min="7694" max="7694" width="11.5703125" style="224" customWidth="1"/>
    <col min="7695" max="7697" width="11.140625" style="224" customWidth="1"/>
    <col min="7698" max="7926" width="14.42578125" style="224"/>
    <col min="7927" max="7929" width="0" style="224" hidden="1" customWidth="1"/>
    <col min="7930" max="7930" width="5.42578125" style="224" customWidth="1"/>
    <col min="7931" max="7931" width="2" style="224" customWidth="1"/>
    <col min="7932" max="7933" width="11.140625" style="224" customWidth="1"/>
    <col min="7934" max="7934" width="44.28515625" style="224" customWidth="1"/>
    <col min="7935" max="7935" width="1.7109375" style="224" customWidth="1"/>
    <col min="7936" max="7936" width="0" style="224" hidden="1" customWidth="1"/>
    <col min="7937" max="7937" width="17.140625" style="224" customWidth="1"/>
    <col min="7938" max="7938" width="19" style="224" customWidth="1"/>
    <col min="7939" max="7939" width="15.7109375" style="224" customWidth="1"/>
    <col min="7940" max="7940" width="0.85546875" style="224" customWidth="1"/>
    <col min="7941" max="7941" width="14.85546875" style="224" customWidth="1"/>
    <col min="7942" max="7942" width="18.7109375" style="224" customWidth="1"/>
    <col min="7943" max="7943" width="14.85546875" style="224" customWidth="1"/>
    <col min="7944" max="7944" width="1.28515625" style="224" customWidth="1"/>
    <col min="7945" max="7945" width="24.7109375" style="224" customWidth="1"/>
    <col min="7946" max="7946" width="1.42578125" style="224" customWidth="1"/>
    <col min="7947" max="7947" width="14.5703125" style="224" customWidth="1"/>
    <col min="7948" max="7948" width="13.140625" style="224" customWidth="1"/>
    <col min="7949" max="7949" width="14.5703125" style="224" customWidth="1"/>
    <col min="7950" max="7950" width="11.5703125" style="224" customWidth="1"/>
    <col min="7951" max="7953" width="11.140625" style="224" customWidth="1"/>
    <col min="7954" max="8182" width="14.42578125" style="224"/>
    <col min="8183" max="8185" width="0" style="224" hidden="1" customWidth="1"/>
    <col min="8186" max="8186" width="5.42578125" style="224" customWidth="1"/>
    <col min="8187" max="8187" width="2" style="224" customWidth="1"/>
    <col min="8188" max="8189" width="11.140625" style="224" customWidth="1"/>
    <col min="8190" max="8190" width="44.28515625" style="224" customWidth="1"/>
    <col min="8191" max="8191" width="1.7109375" style="224" customWidth="1"/>
    <col min="8192" max="8192" width="0" style="224" hidden="1" customWidth="1"/>
    <col min="8193" max="8193" width="17.140625" style="224" customWidth="1"/>
    <col min="8194" max="8194" width="19" style="224" customWidth="1"/>
    <col min="8195" max="8195" width="15.7109375" style="224" customWidth="1"/>
    <col min="8196" max="8196" width="0.85546875" style="224" customWidth="1"/>
    <col min="8197" max="8197" width="14.85546875" style="224" customWidth="1"/>
    <col min="8198" max="8198" width="18.7109375" style="224" customWidth="1"/>
    <col min="8199" max="8199" width="14.85546875" style="224" customWidth="1"/>
    <col min="8200" max="8200" width="1.28515625" style="224" customWidth="1"/>
    <col min="8201" max="8201" width="24.7109375" style="224" customWidth="1"/>
    <col min="8202" max="8202" width="1.42578125" style="224" customWidth="1"/>
    <col min="8203" max="8203" width="14.5703125" style="224" customWidth="1"/>
    <col min="8204" max="8204" width="13.140625" style="224" customWidth="1"/>
    <col min="8205" max="8205" width="14.5703125" style="224" customWidth="1"/>
    <col min="8206" max="8206" width="11.5703125" style="224" customWidth="1"/>
    <col min="8207" max="8209" width="11.140625" style="224" customWidth="1"/>
    <col min="8210" max="8438" width="14.42578125" style="224"/>
    <col min="8439" max="8441" width="0" style="224" hidden="1" customWidth="1"/>
    <col min="8442" max="8442" width="5.42578125" style="224" customWidth="1"/>
    <col min="8443" max="8443" width="2" style="224" customWidth="1"/>
    <col min="8444" max="8445" width="11.140625" style="224" customWidth="1"/>
    <col min="8446" max="8446" width="44.28515625" style="224" customWidth="1"/>
    <col min="8447" max="8447" width="1.7109375" style="224" customWidth="1"/>
    <col min="8448" max="8448" width="0" style="224" hidden="1" customWidth="1"/>
    <col min="8449" max="8449" width="17.140625" style="224" customWidth="1"/>
    <col min="8450" max="8450" width="19" style="224" customWidth="1"/>
    <col min="8451" max="8451" width="15.7109375" style="224" customWidth="1"/>
    <col min="8452" max="8452" width="0.85546875" style="224" customWidth="1"/>
    <col min="8453" max="8453" width="14.85546875" style="224" customWidth="1"/>
    <col min="8454" max="8454" width="18.7109375" style="224" customWidth="1"/>
    <col min="8455" max="8455" width="14.85546875" style="224" customWidth="1"/>
    <col min="8456" max="8456" width="1.28515625" style="224" customWidth="1"/>
    <col min="8457" max="8457" width="24.7109375" style="224" customWidth="1"/>
    <col min="8458" max="8458" width="1.42578125" style="224" customWidth="1"/>
    <col min="8459" max="8459" width="14.5703125" style="224" customWidth="1"/>
    <col min="8460" max="8460" width="13.140625" style="224" customWidth="1"/>
    <col min="8461" max="8461" width="14.5703125" style="224" customWidth="1"/>
    <col min="8462" max="8462" width="11.5703125" style="224" customWidth="1"/>
    <col min="8463" max="8465" width="11.140625" style="224" customWidth="1"/>
    <col min="8466" max="8694" width="14.42578125" style="224"/>
    <col min="8695" max="8697" width="0" style="224" hidden="1" customWidth="1"/>
    <col min="8698" max="8698" width="5.42578125" style="224" customWidth="1"/>
    <col min="8699" max="8699" width="2" style="224" customWidth="1"/>
    <col min="8700" max="8701" width="11.140625" style="224" customWidth="1"/>
    <col min="8702" max="8702" width="44.28515625" style="224" customWidth="1"/>
    <col min="8703" max="8703" width="1.7109375" style="224" customWidth="1"/>
    <col min="8704" max="8704" width="0" style="224" hidden="1" customWidth="1"/>
    <col min="8705" max="8705" width="17.140625" style="224" customWidth="1"/>
    <col min="8706" max="8706" width="19" style="224" customWidth="1"/>
    <col min="8707" max="8707" width="15.7109375" style="224" customWidth="1"/>
    <col min="8708" max="8708" width="0.85546875" style="224" customWidth="1"/>
    <col min="8709" max="8709" width="14.85546875" style="224" customWidth="1"/>
    <col min="8710" max="8710" width="18.7109375" style="224" customWidth="1"/>
    <col min="8711" max="8711" width="14.85546875" style="224" customWidth="1"/>
    <col min="8712" max="8712" width="1.28515625" style="224" customWidth="1"/>
    <col min="8713" max="8713" width="24.7109375" style="224" customWidth="1"/>
    <col min="8714" max="8714" width="1.42578125" style="224" customWidth="1"/>
    <col min="8715" max="8715" width="14.5703125" style="224" customWidth="1"/>
    <col min="8716" max="8716" width="13.140625" style="224" customWidth="1"/>
    <col min="8717" max="8717" width="14.5703125" style="224" customWidth="1"/>
    <col min="8718" max="8718" width="11.5703125" style="224" customWidth="1"/>
    <col min="8719" max="8721" width="11.140625" style="224" customWidth="1"/>
    <col min="8722" max="8950" width="14.42578125" style="224"/>
    <col min="8951" max="8953" width="0" style="224" hidden="1" customWidth="1"/>
    <col min="8954" max="8954" width="5.42578125" style="224" customWidth="1"/>
    <col min="8955" max="8955" width="2" style="224" customWidth="1"/>
    <col min="8956" max="8957" width="11.140625" style="224" customWidth="1"/>
    <col min="8958" max="8958" width="44.28515625" style="224" customWidth="1"/>
    <col min="8959" max="8959" width="1.7109375" style="224" customWidth="1"/>
    <col min="8960" max="8960" width="0" style="224" hidden="1" customWidth="1"/>
    <col min="8961" max="8961" width="17.140625" style="224" customWidth="1"/>
    <col min="8962" max="8962" width="19" style="224" customWidth="1"/>
    <col min="8963" max="8963" width="15.7109375" style="224" customWidth="1"/>
    <col min="8964" max="8964" width="0.85546875" style="224" customWidth="1"/>
    <col min="8965" max="8965" width="14.85546875" style="224" customWidth="1"/>
    <col min="8966" max="8966" width="18.7109375" style="224" customWidth="1"/>
    <col min="8967" max="8967" width="14.85546875" style="224" customWidth="1"/>
    <col min="8968" max="8968" width="1.28515625" style="224" customWidth="1"/>
    <col min="8969" max="8969" width="24.7109375" style="224" customWidth="1"/>
    <col min="8970" max="8970" width="1.42578125" style="224" customWidth="1"/>
    <col min="8971" max="8971" width="14.5703125" style="224" customWidth="1"/>
    <col min="8972" max="8972" width="13.140625" style="224" customWidth="1"/>
    <col min="8973" max="8973" width="14.5703125" style="224" customWidth="1"/>
    <col min="8974" max="8974" width="11.5703125" style="224" customWidth="1"/>
    <col min="8975" max="8977" width="11.140625" style="224" customWidth="1"/>
    <col min="8978" max="9206" width="14.42578125" style="224"/>
    <col min="9207" max="9209" width="0" style="224" hidden="1" customWidth="1"/>
    <col min="9210" max="9210" width="5.42578125" style="224" customWidth="1"/>
    <col min="9211" max="9211" width="2" style="224" customWidth="1"/>
    <col min="9212" max="9213" width="11.140625" style="224" customWidth="1"/>
    <col min="9214" max="9214" width="44.28515625" style="224" customWidth="1"/>
    <col min="9215" max="9215" width="1.7109375" style="224" customWidth="1"/>
    <col min="9216" max="9216" width="0" style="224" hidden="1" customWidth="1"/>
    <col min="9217" max="9217" width="17.140625" style="224" customWidth="1"/>
    <col min="9218" max="9218" width="19" style="224" customWidth="1"/>
    <col min="9219" max="9219" width="15.7109375" style="224" customWidth="1"/>
    <col min="9220" max="9220" width="0.85546875" style="224" customWidth="1"/>
    <col min="9221" max="9221" width="14.85546875" style="224" customWidth="1"/>
    <col min="9222" max="9222" width="18.7109375" style="224" customWidth="1"/>
    <col min="9223" max="9223" width="14.85546875" style="224" customWidth="1"/>
    <col min="9224" max="9224" width="1.28515625" style="224" customWidth="1"/>
    <col min="9225" max="9225" width="24.7109375" style="224" customWidth="1"/>
    <col min="9226" max="9226" width="1.42578125" style="224" customWidth="1"/>
    <col min="9227" max="9227" width="14.5703125" style="224" customWidth="1"/>
    <col min="9228" max="9228" width="13.140625" style="224" customWidth="1"/>
    <col min="9229" max="9229" width="14.5703125" style="224" customWidth="1"/>
    <col min="9230" max="9230" width="11.5703125" style="224" customWidth="1"/>
    <col min="9231" max="9233" width="11.140625" style="224" customWidth="1"/>
    <col min="9234" max="9462" width="14.42578125" style="224"/>
    <col min="9463" max="9465" width="0" style="224" hidden="1" customWidth="1"/>
    <col min="9466" max="9466" width="5.42578125" style="224" customWidth="1"/>
    <col min="9467" max="9467" width="2" style="224" customWidth="1"/>
    <col min="9468" max="9469" width="11.140625" style="224" customWidth="1"/>
    <col min="9470" max="9470" width="44.28515625" style="224" customWidth="1"/>
    <col min="9471" max="9471" width="1.7109375" style="224" customWidth="1"/>
    <col min="9472" max="9472" width="0" style="224" hidden="1" customWidth="1"/>
    <col min="9473" max="9473" width="17.140625" style="224" customWidth="1"/>
    <col min="9474" max="9474" width="19" style="224" customWidth="1"/>
    <col min="9475" max="9475" width="15.7109375" style="224" customWidth="1"/>
    <col min="9476" max="9476" width="0.85546875" style="224" customWidth="1"/>
    <col min="9477" max="9477" width="14.85546875" style="224" customWidth="1"/>
    <col min="9478" max="9478" width="18.7109375" style="224" customWidth="1"/>
    <col min="9479" max="9479" width="14.85546875" style="224" customWidth="1"/>
    <col min="9480" max="9480" width="1.28515625" style="224" customWidth="1"/>
    <col min="9481" max="9481" width="24.7109375" style="224" customWidth="1"/>
    <col min="9482" max="9482" width="1.42578125" style="224" customWidth="1"/>
    <col min="9483" max="9483" width="14.5703125" style="224" customWidth="1"/>
    <col min="9484" max="9484" width="13.140625" style="224" customWidth="1"/>
    <col min="9485" max="9485" width="14.5703125" style="224" customWidth="1"/>
    <col min="9486" max="9486" width="11.5703125" style="224" customWidth="1"/>
    <col min="9487" max="9489" width="11.140625" style="224" customWidth="1"/>
    <col min="9490" max="9718" width="14.42578125" style="224"/>
    <col min="9719" max="9721" width="0" style="224" hidden="1" customWidth="1"/>
    <col min="9722" max="9722" width="5.42578125" style="224" customWidth="1"/>
    <col min="9723" max="9723" width="2" style="224" customWidth="1"/>
    <col min="9724" max="9725" width="11.140625" style="224" customWidth="1"/>
    <col min="9726" max="9726" width="44.28515625" style="224" customWidth="1"/>
    <col min="9727" max="9727" width="1.7109375" style="224" customWidth="1"/>
    <col min="9728" max="9728" width="0" style="224" hidden="1" customWidth="1"/>
    <col min="9729" max="9729" width="17.140625" style="224" customWidth="1"/>
    <col min="9730" max="9730" width="19" style="224" customWidth="1"/>
    <col min="9731" max="9731" width="15.7109375" style="224" customWidth="1"/>
    <col min="9732" max="9732" width="0.85546875" style="224" customWidth="1"/>
    <col min="9733" max="9733" width="14.85546875" style="224" customWidth="1"/>
    <col min="9734" max="9734" width="18.7109375" style="224" customWidth="1"/>
    <col min="9735" max="9735" width="14.85546875" style="224" customWidth="1"/>
    <col min="9736" max="9736" width="1.28515625" style="224" customWidth="1"/>
    <col min="9737" max="9737" width="24.7109375" style="224" customWidth="1"/>
    <col min="9738" max="9738" width="1.42578125" style="224" customWidth="1"/>
    <col min="9739" max="9739" width="14.5703125" style="224" customWidth="1"/>
    <col min="9740" max="9740" width="13.140625" style="224" customWidth="1"/>
    <col min="9741" max="9741" width="14.5703125" style="224" customWidth="1"/>
    <col min="9742" max="9742" width="11.5703125" style="224" customWidth="1"/>
    <col min="9743" max="9745" width="11.140625" style="224" customWidth="1"/>
    <col min="9746" max="9974" width="14.42578125" style="224"/>
    <col min="9975" max="9977" width="0" style="224" hidden="1" customWidth="1"/>
    <col min="9978" max="9978" width="5.42578125" style="224" customWidth="1"/>
    <col min="9979" max="9979" width="2" style="224" customWidth="1"/>
    <col min="9980" max="9981" width="11.140625" style="224" customWidth="1"/>
    <col min="9982" max="9982" width="44.28515625" style="224" customWidth="1"/>
    <col min="9983" max="9983" width="1.7109375" style="224" customWidth="1"/>
    <col min="9984" max="9984" width="0" style="224" hidden="1" customWidth="1"/>
    <col min="9985" max="9985" width="17.140625" style="224" customWidth="1"/>
    <col min="9986" max="9986" width="19" style="224" customWidth="1"/>
    <col min="9987" max="9987" width="15.7109375" style="224" customWidth="1"/>
    <col min="9988" max="9988" width="0.85546875" style="224" customWidth="1"/>
    <col min="9989" max="9989" width="14.85546875" style="224" customWidth="1"/>
    <col min="9990" max="9990" width="18.7109375" style="224" customWidth="1"/>
    <col min="9991" max="9991" width="14.85546875" style="224" customWidth="1"/>
    <col min="9992" max="9992" width="1.28515625" style="224" customWidth="1"/>
    <col min="9993" max="9993" width="24.7109375" style="224" customWidth="1"/>
    <col min="9994" max="9994" width="1.42578125" style="224" customWidth="1"/>
    <col min="9995" max="9995" width="14.5703125" style="224" customWidth="1"/>
    <col min="9996" max="9996" width="13.140625" style="224" customWidth="1"/>
    <col min="9997" max="9997" width="14.5703125" style="224" customWidth="1"/>
    <col min="9998" max="9998" width="11.5703125" style="224" customWidth="1"/>
    <col min="9999" max="10001" width="11.140625" style="224" customWidth="1"/>
    <col min="10002" max="10230" width="14.42578125" style="224"/>
    <col min="10231" max="10233" width="0" style="224" hidden="1" customWidth="1"/>
    <col min="10234" max="10234" width="5.42578125" style="224" customWidth="1"/>
    <col min="10235" max="10235" width="2" style="224" customWidth="1"/>
    <col min="10236" max="10237" width="11.140625" style="224" customWidth="1"/>
    <col min="10238" max="10238" width="44.28515625" style="224" customWidth="1"/>
    <col min="10239" max="10239" width="1.7109375" style="224" customWidth="1"/>
    <col min="10240" max="10240" width="0" style="224" hidden="1" customWidth="1"/>
    <col min="10241" max="10241" width="17.140625" style="224" customWidth="1"/>
    <col min="10242" max="10242" width="19" style="224" customWidth="1"/>
    <col min="10243" max="10243" width="15.7109375" style="224" customWidth="1"/>
    <col min="10244" max="10244" width="0.85546875" style="224" customWidth="1"/>
    <col min="10245" max="10245" width="14.85546875" style="224" customWidth="1"/>
    <col min="10246" max="10246" width="18.7109375" style="224" customWidth="1"/>
    <col min="10247" max="10247" width="14.85546875" style="224" customWidth="1"/>
    <col min="10248" max="10248" width="1.28515625" style="224" customWidth="1"/>
    <col min="10249" max="10249" width="24.7109375" style="224" customWidth="1"/>
    <col min="10250" max="10250" width="1.42578125" style="224" customWidth="1"/>
    <col min="10251" max="10251" width="14.5703125" style="224" customWidth="1"/>
    <col min="10252" max="10252" width="13.140625" style="224" customWidth="1"/>
    <col min="10253" max="10253" width="14.5703125" style="224" customWidth="1"/>
    <col min="10254" max="10254" width="11.5703125" style="224" customWidth="1"/>
    <col min="10255" max="10257" width="11.140625" style="224" customWidth="1"/>
    <col min="10258" max="10486" width="14.42578125" style="224"/>
    <col min="10487" max="10489" width="0" style="224" hidden="1" customWidth="1"/>
    <col min="10490" max="10490" width="5.42578125" style="224" customWidth="1"/>
    <col min="10491" max="10491" width="2" style="224" customWidth="1"/>
    <col min="10492" max="10493" width="11.140625" style="224" customWidth="1"/>
    <col min="10494" max="10494" width="44.28515625" style="224" customWidth="1"/>
    <col min="10495" max="10495" width="1.7109375" style="224" customWidth="1"/>
    <col min="10496" max="10496" width="0" style="224" hidden="1" customWidth="1"/>
    <col min="10497" max="10497" width="17.140625" style="224" customWidth="1"/>
    <col min="10498" max="10498" width="19" style="224" customWidth="1"/>
    <col min="10499" max="10499" width="15.7109375" style="224" customWidth="1"/>
    <col min="10500" max="10500" width="0.85546875" style="224" customWidth="1"/>
    <col min="10501" max="10501" width="14.85546875" style="224" customWidth="1"/>
    <col min="10502" max="10502" width="18.7109375" style="224" customWidth="1"/>
    <col min="10503" max="10503" width="14.85546875" style="224" customWidth="1"/>
    <col min="10504" max="10504" width="1.28515625" style="224" customWidth="1"/>
    <col min="10505" max="10505" width="24.7109375" style="224" customWidth="1"/>
    <col min="10506" max="10506" width="1.42578125" style="224" customWidth="1"/>
    <col min="10507" max="10507" width="14.5703125" style="224" customWidth="1"/>
    <col min="10508" max="10508" width="13.140625" style="224" customWidth="1"/>
    <col min="10509" max="10509" width="14.5703125" style="224" customWidth="1"/>
    <col min="10510" max="10510" width="11.5703125" style="224" customWidth="1"/>
    <col min="10511" max="10513" width="11.140625" style="224" customWidth="1"/>
    <col min="10514" max="10742" width="14.42578125" style="224"/>
    <col min="10743" max="10745" width="0" style="224" hidden="1" customWidth="1"/>
    <col min="10746" max="10746" width="5.42578125" style="224" customWidth="1"/>
    <col min="10747" max="10747" width="2" style="224" customWidth="1"/>
    <col min="10748" max="10749" width="11.140625" style="224" customWidth="1"/>
    <col min="10750" max="10750" width="44.28515625" style="224" customWidth="1"/>
    <col min="10751" max="10751" width="1.7109375" style="224" customWidth="1"/>
    <col min="10752" max="10752" width="0" style="224" hidden="1" customWidth="1"/>
    <col min="10753" max="10753" width="17.140625" style="224" customWidth="1"/>
    <col min="10754" max="10754" width="19" style="224" customWidth="1"/>
    <col min="10755" max="10755" width="15.7109375" style="224" customWidth="1"/>
    <col min="10756" max="10756" width="0.85546875" style="224" customWidth="1"/>
    <col min="10757" max="10757" width="14.85546875" style="224" customWidth="1"/>
    <col min="10758" max="10758" width="18.7109375" style="224" customWidth="1"/>
    <col min="10759" max="10759" width="14.85546875" style="224" customWidth="1"/>
    <col min="10760" max="10760" width="1.28515625" style="224" customWidth="1"/>
    <col min="10761" max="10761" width="24.7109375" style="224" customWidth="1"/>
    <col min="10762" max="10762" width="1.42578125" style="224" customWidth="1"/>
    <col min="10763" max="10763" width="14.5703125" style="224" customWidth="1"/>
    <col min="10764" max="10764" width="13.140625" style="224" customWidth="1"/>
    <col min="10765" max="10765" width="14.5703125" style="224" customWidth="1"/>
    <col min="10766" max="10766" width="11.5703125" style="224" customWidth="1"/>
    <col min="10767" max="10769" width="11.140625" style="224" customWidth="1"/>
    <col min="10770" max="10998" width="14.42578125" style="224"/>
    <col min="10999" max="11001" width="0" style="224" hidden="1" customWidth="1"/>
    <col min="11002" max="11002" width="5.42578125" style="224" customWidth="1"/>
    <col min="11003" max="11003" width="2" style="224" customWidth="1"/>
    <col min="11004" max="11005" width="11.140625" style="224" customWidth="1"/>
    <col min="11006" max="11006" width="44.28515625" style="224" customWidth="1"/>
    <col min="11007" max="11007" width="1.7109375" style="224" customWidth="1"/>
    <col min="11008" max="11008" width="0" style="224" hidden="1" customWidth="1"/>
    <col min="11009" max="11009" width="17.140625" style="224" customWidth="1"/>
    <col min="11010" max="11010" width="19" style="224" customWidth="1"/>
    <col min="11011" max="11011" width="15.7109375" style="224" customWidth="1"/>
    <col min="11012" max="11012" width="0.85546875" style="224" customWidth="1"/>
    <col min="11013" max="11013" width="14.85546875" style="224" customWidth="1"/>
    <col min="11014" max="11014" width="18.7109375" style="224" customWidth="1"/>
    <col min="11015" max="11015" width="14.85546875" style="224" customWidth="1"/>
    <col min="11016" max="11016" width="1.28515625" style="224" customWidth="1"/>
    <col min="11017" max="11017" width="24.7109375" style="224" customWidth="1"/>
    <col min="11018" max="11018" width="1.42578125" style="224" customWidth="1"/>
    <col min="11019" max="11019" width="14.5703125" style="224" customWidth="1"/>
    <col min="11020" max="11020" width="13.140625" style="224" customWidth="1"/>
    <col min="11021" max="11021" width="14.5703125" style="224" customWidth="1"/>
    <col min="11022" max="11022" width="11.5703125" style="224" customWidth="1"/>
    <col min="11023" max="11025" width="11.140625" style="224" customWidth="1"/>
    <col min="11026" max="11254" width="14.42578125" style="224"/>
    <col min="11255" max="11257" width="0" style="224" hidden="1" customWidth="1"/>
    <col min="11258" max="11258" width="5.42578125" style="224" customWidth="1"/>
    <col min="11259" max="11259" width="2" style="224" customWidth="1"/>
    <col min="11260" max="11261" width="11.140625" style="224" customWidth="1"/>
    <col min="11262" max="11262" width="44.28515625" style="224" customWidth="1"/>
    <col min="11263" max="11263" width="1.7109375" style="224" customWidth="1"/>
    <col min="11264" max="11264" width="0" style="224" hidden="1" customWidth="1"/>
    <col min="11265" max="11265" width="17.140625" style="224" customWidth="1"/>
    <col min="11266" max="11266" width="19" style="224" customWidth="1"/>
    <col min="11267" max="11267" width="15.7109375" style="224" customWidth="1"/>
    <col min="11268" max="11268" width="0.85546875" style="224" customWidth="1"/>
    <col min="11269" max="11269" width="14.85546875" style="224" customWidth="1"/>
    <col min="11270" max="11270" width="18.7109375" style="224" customWidth="1"/>
    <col min="11271" max="11271" width="14.85546875" style="224" customWidth="1"/>
    <col min="11272" max="11272" width="1.28515625" style="224" customWidth="1"/>
    <col min="11273" max="11273" width="24.7109375" style="224" customWidth="1"/>
    <col min="11274" max="11274" width="1.42578125" style="224" customWidth="1"/>
    <col min="11275" max="11275" width="14.5703125" style="224" customWidth="1"/>
    <col min="11276" max="11276" width="13.140625" style="224" customWidth="1"/>
    <col min="11277" max="11277" width="14.5703125" style="224" customWidth="1"/>
    <col min="11278" max="11278" width="11.5703125" style="224" customWidth="1"/>
    <col min="11279" max="11281" width="11.140625" style="224" customWidth="1"/>
    <col min="11282" max="11510" width="14.42578125" style="224"/>
    <col min="11511" max="11513" width="0" style="224" hidden="1" customWidth="1"/>
    <col min="11514" max="11514" width="5.42578125" style="224" customWidth="1"/>
    <col min="11515" max="11515" width="2" style="224" customWidth="1"/>
    <col min="11516" max="11517" width="11.140625" style="224" customWidth="1"/>
    <col min="11518" max="11518" width="44.28515625" style="224" customWidth="1"/>
    <col min="11519" max="11519" width="1.7109375" style="224" customWidth="1"/>
    <col min="11520" max="11520" width="0" style="224" hidden="1" customWidth="1"/>
    <col min="11521" max="11521" width="17.140625" style="224" customWidth="1"/>
    <col min="11522" max="11522" width="19" style="224" customWidth="1"/>
    <col min="11523" max="11523" width="15.7109375" style="224" customWidth="1"/>
    <col min="11524" max="11524" width="0.85546875" style="224" customWidth="1"/>
    <col min="11525" max="11525" width="14.85546875" style="224" customWidth="1"/>
    <col min="11526" max="11526" width="18.7109375" style="224" customWidth="1"/>
    <col min="11527" max="11527" width="14.85546875" style="224" customWidth="1"/>
    <col min="11528" max="11528" width="1.28515625" style="224" customWidth="1"/>
    <col min="11529" max="11529" width="24.7109375" style="224" customWidth="1"/>
    <col min="11530" max="11530" width="1.42578125" style="224" customWidth="1"/>
    <col min="11531" max="11531" width="14.5703125" style="224" customWidth="1"/>
    <col min="11532" max="11532" width="13.140625" style="224" customWidth="1"/>
    <col min="11533" max="11533" width="14.5703125" style="224" customWidth="1"/>
    <col min="11534" max="11534" width="11.5703125" style="224" customWidth="1"/>
    <col min="11535" max="11537" width="11.140625" style="224" customWidth="1"/>
    <col min="11538" max="11766" width="14.42578125" style="224"/>
    <col min="11767" max="11769" width="0" style="224" hidden="1" customWidth="1"/>
    <col min="11770" max="11770" width="5.42578125" style="224" customWidth="1"/>
    <col min="11771" max="11771" width="2" style="224" customWidth="1"/>
    <col min="11772" max="11773" width="11.140625" style="224" customWidth="1"/>
    <col min="11774" max="11774" width="44.28515625" style="224" customWidth="1"/>
    <col min="11775" max="11775" width="1.7109375" style="224" customWidth="1"/>
    <col min="11776" max="11776" width="0" style="224" hidden="1" customWidth="1"/>
    <col min="11777" max="11777" width="17.140625" style="224" customWidth="1"/>
    <col min="11778" max="11778" width="19" style="224" customWidth="1"/>
    <col min="11779" max="11779" width="15.7109375" style="224" customWidth="1"/>
    <col min="11780" max="11780" width="0.85546875" style="224" customWidth="1"/>
    <col min="11781" max="11781" width="14.85546875" style="224" customWidth="1"/>
    <col min="11782" max="11782" width="18.7109375" style="224" customWidth="1"/>
    <col min="11783" max="11783" width="14.85546875" style="224" customWidth="1"/>
    <col min="11784" max="11784" width="1.28515625" style="224" customWidth="1"/>
    <col min="11785" max="11785" width="24.7109375" style="224" customWidth="1"/>
    <col min="11786" max="11786" width="1.42578125" style="224" customWidth="1"/>
    <col min="11787" max="11787" width="14.5703125" style="224" customWidth="1"/>
    <col min="11788" max="11788" width="13.140625" style="224" customWidth="1"/>
    <col min="11789" max="11789" width="14.5703125" style="224" customWidth="1"/>
    <col min="11790" max="11790" width="11.5703125" style="224" customWidth="1"/>
    <col min="11791" max="11793" width="11.140625" style="224" customWidth="1"/>
    <col min="11794" max="12022" width="14.42578125" style="224"/>
    <col min="12023" max="12025" width="0" style="224" hidden="1" customWidth="1"/>
    <col min="12026" max="12026" width="5.42578125" style="224" customWidth="1"/>
    <col min="12027" max="12027" width="2" style="224" customWidth="1"/>
    <col min="12028" max="12029" width="11.140625" style="224" customWidth="1"/>
    <col min="12030" max="12030" width="44.28515625" style="224" customWidth="1"/>
    <col min="12031" max="12031" width="1.7109375" style="224" customWidth="1"/>
    <col min="12032" max="12032" width="0" style="224" hidden="1" customWidth="1"/>
    <col min="12033" max="12033" width="17.140625" style="224" customWidth="1"/>
    <col min="12034" max="12034" width="19" style="224" customWidth="1"/>
    <col min="12035" max="12035" width="15.7109375" style="224" customWidth="1"/>
    <col min="12036" max="12036" width="0.85546875" style="224" customWidth="1"/>
    <col min="12037" max="12037" width="14.85546875" style="224" customWidth="1"/>
    <col min="12038" max="12038" width="18.7109375" style="224" customWidth="1"/>
    <col min="12039" max="12039" width="14.85546875" style="224" customWidth="1"/>
    <col min="12040" max="12040" width="1.28515625" style="224" customWidth="1"/>
    <col min="12041" max="12041" width="24.7109375" style="224" customWidth="1"/>
    <col min="12042" max="12042" width="1.42578125" style="224" customWidth="1"/>
    <col min="12043" max="12043" width="14.5703125" style="224" customWidth="1"/>
    <col min="12044" max="12044" width="13.140625" style="224" customWidth="1"/>
    <col min="12045" max="12045" width="14.5703125" style="224" customWidth="1"/>
    <col min="12046" max="12046" width="11.5703125" style="224" customWidth="1"/>
    <col min="12047" max="12049" width="11.140625" style="224" customWidth="1"/>
    <col min="12050" max="12278" width="14.42578125" style="224"/>
    <col min="12279" max="12281" width="0" style="224" hidden="1" customWidth="1"/>
    <col min="12282" max="12282" width="5.42578125" style="224" customWidth="1"/>
    <col min="12283" max="12283" width="2" style="224" customWidth="1"/>
    <col min="12284" max="12285" width="11.140625" style="224" customWidth="1"/>
    <col min="12286" max="12286" width="44.28515625" style="224" customWidth="1"/>
    <col min="12287" max="12287" width="1.7109375" style="224" customWidth="1"/>
    <col min="12288" max="12288" width="0" style="224" hidden="1" customWidth="1"/>
    <col min="12289" max="12289" width="17.140625" style="224" customWidth="1"/>
    <col min="12290" max="12290" width="19" style="224" customWidth="1"/>
    <col min="12291" max="12291" width="15.7109375" style="224" customWidth="1"/>
    <col min="12292" max="12292" width="0.85546875" style="224" customWidth="1"/>
    <col min="12293" max="12293" width="14.85546875" style="224" customWidth="1"/>
    <col min="12294" max="12294" width="18.7109375" style="224" customWidth="1"/>
    <col min="12295" max="12295" width="14.85546875" style="224" customWidth="1"/>
    <col min="12296" max="12296" width="1.28515625" style="224" customWidth="1"/>
    <col min="12297" max="12297" width="24.7109375" style="224" customWidth="1"/>
    <col min="12298" max="12298" width="1.42578125" style="224" customWidth="1"/>
    <col min="12299" max="12299" width="14.5703125" style="224" customWidth="1"/>
    <col min="12300" max="12300" width="13.140625" style="224" customWidth="1"/>
    <col min="12301" max="12301" width="14.5703125" style="224" customWidth="1"/>
    <col min="12302" max="12302" width="11.5703125" style="224" customWidth="1"/>
    <col min="12303" max="12305" width="11.140625" style="224" customWidth="1"/>
    <col min="12306" max="12534" width="14.42578125" style="224"/>
    <col min="12535" max="12537" width="0" style="224" hidden="1" customWidth="1"/>
    <col min="12538" max="12538" width="5.42578125" style="224" customWidth="1"/>
    <col min="12539" max="12539" width="2" style="224" customWidth="1"/>
    <col min="12540" max="12541" width="11.140625" style="224" customWidth="1"/>
    <col min="12542" max="12542" width="44.28515625" style="224" customWidth="1"/>
    <col min="12543" max="12543" width="1.7109375" style="224" customWidth="1"/>
    <col min="12544" max="12544" width="0" style="224" hidden="1" customWidth="1"/>
    <col min="12545" max="12545" width="17.140625" style="224" customWidth="1"/>
    <col min="12546" max="12546" width="19" style="224" customWidth="1"/>
    <col min="12547" max="12547" width="15.7109375" style="224" customWidth="1"/>
    <col min="12548" max="12548" width="0.85546875" style="224" customWidth="1"/>
    <col min="12549" max="12549" width="14.85546875" style="224" customWidth="1"/>
    <col min="12550" max="12550" width="18.7109375" style="224" customWidth="1"/>
    <col min="12551" max="12551" width="14.85546875" style="224" customWidth="1"/>
    <col min="12552" max="12552" width="1.28515625" style="224" customWidth="1"/>
    <col min="12553" max="12553" width="24.7109375" style="224" customWidth="1"/>
    <col min="12554" max="12554" width="1.42578125" style="224" customWidth="1"/>
    <col min="12555" max="12555" width="14.5703125" style="224" customWidth="1"/>
    <col min="12556" max="12556" width="13.140625" style="224" customWidth="1"/>
    <col min="12557" max="12557" width="14.5703125" style="224" customWidth="1"/>
    <col min="12558" max="12558" width="11.5703125" style="224" customWidth="1"/>
    <col min="12559" max="12561" width="11.140625" style="224" customWidth="1"/>
    <col min="12562" max="12790" width="14.42578125" style="224"/>
    <col min="12791" max="12793" width="0" style="224" hidden="1" customWidth="1"/>
    <col min="12794" max="12794" width="5.42578125" style="224" customWidth="1"/>
    <col min="12795" max="12795" width="2" style="224" customWidth="1"/>
    <col min="12796" max="12797" width="11.140625" style="224" customWidth="1"/>
    <col min="12798" max="12798" width="44.28515625" style="224" customWidth="1"/>
    <col min="12799" max="12799" width="1.7109375" style="224" customWidth="1"/>
    <col min="12800" max="12800" width="0" style="224" hidden="1" customWidth="1"/>
    <col min="12801" max="12801" width="17.140625" style="224" customWidth="1"/>
    <col min="12802" max="12802" width="19" style="224" customWidth="1"/>
    <col min="12803" max="12803" width="15.7109375" style="224" customWidth="1"/>
    <col min="12804" max="12804" width="0.85546875" style="224" customWidth="1"/>
    <col min="12805" max="12805" width="14.85546875" style="224" customWidth="1"/>
    <col min="12806" max="12806" width="18.7109375" style="224" customWidth="1"/>
    <col min="12807" max="12807" width="14.85546875" style="224" customWidth="1"/>
    <col min="12808" max="12808" width="1.28515625" style="224" customWidth="1"/>
    <col min="12809" max="12809" width="24.7109375" style="224" customWidth="1"/>
    <col min="12810" max="12810" width="1.42578125" style="224" customWidth="1"/>
    <col min="12811" max="12811" width="14.5703125" style="224" customWidth="1"/>
    <col min="12812" max="12812" width="13.140625" style="224" customWidth="1"/>
    <col min="12813" max="12813" width="14.5703125" style="224" customWidth="1"/>
    <col min="12814" max="12814" width="11.5703125" style="224" customWidth="1"/>
    <col min="12815" max="12817" width="11.140625" style="224" customWidth="1"/>
    <col min="12818" max="13046" width="14.42578125" style="224"/>
    <col min="13047" max="13049" width="0" style="224" hidden="1" customWidth="1"/>
    <col min="13050" max="13050" width="5.42578125" style="224" customWidth="1"/>
    <col min="13051" max="13051" width="2" style="224" customWidth="1"/>
    <col min="13052" max="13053" width="11.140625" style="224" customWidth="1"/>
    <col min="13054" max="13054" width="44.28515625" style="224" customWidth="1"/>
    <col min="13055" max="13055" width="1.7109375" style="224" customWidth="1"/>
    <col min="13056" max="13056" width="0" style="224" hidden="1" customWidth="1"/>
    <col min="13057" max="13057" width="17.140625" style="224" customWidth="1"/>
    <col min="13058" max="13058" width="19" style="224" customWidth="1"/>
    <col min="13059" max="13059" width="15.7109375" style="224" customWidth="1"/>
    <col min="13060" max="13060" width="0.85546875" style="224" customWidth="1"/>
    <col min="13061" max="13061" width="14.85546875" style="224" customWidth="1"/>
    <col min="13062" max="13062" width="18.7109375" style="224" customWidth="1"/>
    <col min="13063" max="13063" width="14.85546875" style="224" customWidth="1"/>
    <col min="13064" max="13064" width="1.28515625" style="224" customWidth="1"/>
    <col min="13065" max="13065" width="24.7109375" style="224" customWidth="1"/>
    <col min="13066" max="13066" width="1.42578125" style="224" customWidth="1"/>
    <col min="13067" max="13067" width="14.5703125" style="224" customWidth="1"/>
    <col min="13068" max="13068" width="13.140625" style="224" customWidth="1"/>
    <col min="13069" max="13069" width="14.5703125" style="224" customWidth="1"/>
    <col min="13070" max="13070" width="11.5703125" style="224" customWidth="1"/>
    <col min="13071" max="13073" width="11.140625" style="224" customWidth="1"/>
    <col min="13074" max="13302" width="14.42578125" style="224"/>
    <col min="13303" max="13305" width="0" style="224" hidden="1" customWidth="1"/>
    <col min="13306" max="13306" width="5.42578125" style="224" customWidth="1"/>
    <col min="13307" max="13307" width="2" style="224" customWidth="1"/>
    <col min="13308" max="13309" width="11.140625" style="224" customWidth="1"/>
    <col min="13310" max="13310" width="44.28515625" style="224" customWidth="1"/>
    <col min="13311" max="13311" width="1.7109375" style="224" customWidth="1"/>
    <col min="13312" max="13312" width="0" style="224" hidden="1" customWidth="1"/>
    <col min="13313" max="13313" width="17.140625" style="224" customWidth="1"/>
    <col min="13314" max="13314" width="19" style="224" customWidth="1"/>
    <col min="13315" max="13315" width="15.7109375" style="224" customWidth="1"/>
    <col min="13316" max="13316" width="0.85546875" style="224" customWidth="1"/>
    <col min="13317" max="13317" width="14.85546875" style="224" customWidth="1"/>
    <col min="13318" max="13318" width="18.7109375" style="224" customWidth="1"/>
    <col min="13319" max="13319" width="14.85546875" style="224" customWidth="1"/>
    <col min="13320" max="13320" width="1.28515625" style="224" customWidth="1"/>
    <col min="13321" max="13321" width="24.7109375" style="224" customWidth="1"/>
    <col min="13322" max="13322" width="1.42578125" style="224" customWidth="1"/>
    <col min="13323" max="13323" width="14.5703125" style="224" customWidth="1"/>
    <col min="13324" max="13324" width="13.140625" style="224" customWidth="1"/>
    <col min="13325" max="13325" width="14.5703125" style="224" customWidth="1"/>
    <col min="13326" max="13326" width="11.5703125" style="224" customWidth="1"/>
    <col min="13327" max="13329" width="11.140625" style="224" customWidth="1"/>
    <col min="13330" max="13558" width="14.42578125" style="224"/>
    <col min="13559" max="13561" width="0" style="224" hidden="1" customWidth="1"/>
    <col min="13562" max="13562" width="5.42578125" style="224" customWidth="1"/>
    <col min="13563" max="13563" width="2" style="224" customWidth="1"/>
    <col min="13564" max="13565" width="11.140625" style="224" customWidth="1"/>
    <col min="13566" max="13566" width="44.28515625" style="224" customWidth="1"/>
    <col min="13567" max="13567" width="1.7109375" style="224" customWidth="1"/>
    <col min="13568" max="13568" width="0" style="224" hidden="1" customWidth="1"/>
    <col min="13569" max="13569" width="17.140625" style="224" customWidth="1"/>
    <col min="13570" max="13570" width="19" style="224" customWidth="1"/>
    <col min="13571" max="13571" width="15.7109375" style="224" customWidth="1"/>
    <col min="13572" max="13572" width="0.85546875" style="224" customWidth="1"/>
    <col min="13573" max="13573" width="14.85546875" style="224" customWidth="1"/>
    <col min="13574" max="13574" width="18.7109375" style="224" customWidth="1"/>
    <col min="13575" max="13575" width="14.85546875" style="224" customWidth="1"/>
    <col min="13576" max="13576" width="1.28515625" style="224" customWidth="1"/>
    <col min="13577" max="13577" width="24.7109375" style="224" customWidth="1"/>
    <col min="13578" max="13578" width="1.42578125" style="224" customWidth="1"/>
    <col min="13579" max="13579" width="14.5703125" style="224" customWidth="1"/>
    <col min="13580" max="13580" width="13.140625" style="224" customWidth="1"/>
    <col min="13581" max="13581" width="14.5703125" style="224" customWidth="1"/>
    <col min="13582" max="13582" width="11.5703125" style="224" customWidth="1"/>
    <col min="13583" max="13585" width="11.140625" style="224" customWidth="1"/>
    <col min="13586" max="13814" width="14.42578125" style="224"/>
    <col min="13815" max="13817" width="0" style="224" hidden="1" customWidth="1"/>
    <col min="13818" max="13818" width="5.42578125" style="224" customWidth="1"/>
    <col min="13819" max="13819" width="2" style="224" customWidth="1"/>
    <col min="13820" max="13821" width="11.140625" style="224" customWidth="1"/>
    <col min="13822" max="13822" width="44.28515625" style="224" customWidth="1"/>
    <col min="13823" max="13823" width="1.7109375" style="224" customWidth="1"/>
    <col min="13824" max="13824" width="0" style="224" hidden="1" customWidth="1"/>
    <col min="13825" max="13825" width="17.140625" style="224" customWidth="1"/>
    <col min="13826" max="13826" width="19" style="224" customWidth="1"/>
    <col min="13827" max="13827" width="15.7109375" style="224" customWidth="1"/>
    <col min="13828" max="13828" width="0.85546875" style="224" customWidth="1"/>
    <col min="13829" max="13829" width="14.85546875" style="224" customWidth="1"/>
    <col min="13830" max="13830" width="18.7109375" style="224" customWidth="1"/>
    <col min="13831" max="13831" width="14.85546875" style="224" customWidth="1"/>
    <col min="13832" max="13832" width="1.28515625" style="224" customWidth="1"/>
    <col min="13833" max="13833" width="24.7109375" style="224" customWidth="1"/>
    <col min="13834" max="13834" width="1.42578125" style="224" customWidth="1"/>
    <col min="13835" max="13835" width="14.5703125" style="224" customWidth="1"/>
    <col min="13836" max="13836" width="13.140625" style="224" customWidth="1"/>
    <col min="13837" max="13837" width="14.5703125" style="224" customWidth="1"/>
    <col min="13838" max="13838" width="11.5703125" style="224" customWidth="1"/>
    <col min="13839" max="13841" width="11.140625" style="224" customWidth="1"/>
    <col min="13842" max="14070" width="14.42578125" style="224"/>
    <col min="14071" max="14073" width="0" style="224" hidden="1" customWidth="1"/>
    <col min="14074" max="14074" width="5.42578125" style="224" customWidth="1"/>
    <col min="14075" max="14075" width="2" style="224" customWidth="1"/>
    <col min="14076" max="14077" width="11.140625" style="224" customWidth="1"/>
    <col min="14078" max="14078" width="44.28515625" style="224" customWidth="1"/>
    <col min="14079" max="14079" width="1.7109375" style="224" customWidth="1"/>
    <col min="14080" max="14080" width="0" style="224" hidden="1" customWidth="1"/>
    <col min="14081" max="14081" width="17.140625" style="224" customWidth="1"/>
    <col min="14082" max="14082" width="19" style="224" customWidth="1"/>
    <col min="14083" max="14083" width="15.7109375" style="224" customWidth="1"/>
    <col min="14084" max="14084" width="0.85546875" style="224" customWidth="1"/>
    <col min="14085" max="14085" width="14.85546875" style="224" customWidth="1"/>
    <col min="14086" max="14086" width="18.7109375" style="224" customWidth="1"/>
    <col min="14087" max="14087" width="14.85546875" style="224" customWidth="1"/>
    <col min="14088" max="14088" width="1.28515625" style="224" customWidth="1"/>
    <col min="14089" max="14089" width="24.7109375" style="224" customWidth="1"/>
    <col min="14090" max="14090" width="1.42578125" style="224" customWidth="1"/>
    <col min="14091" max="14091" width="14.5703125" style="224" customWidth="1"/>
    <col min="14092" max="14092" width="13.140625" style="224" customWidth="1"/>
    <col min="14093" max="14093" width="14.5703125" style="224" customWidth="1"/>
    <col min="14094" max="14094" width="11.5703125" style="224" customWidth="1"/>
    <col min="14095" max="14097" width="11.140625" style="224" customWidth="1"/>
    <col min="14098" max="14326" width="14.42578125" style="224"/>
    <col min="14327" max="14329" width="0" style="224" hidden="1" customWidth="1"/>
    <col min="14330" max="14330" width="5.42578125" style="224" customWidth="1"/>
    <col min="14331" max="14331" width="2" style="224" customWidth="1"/>
    <col min="14332" max="14333" width="11.140625" style="224" customWidth="1"/>
    <col min="14334" max="14334" width="44.28515625" style="224" customWidth="1"/>
    <col min="14335" max="14335" width="1.7109375" style="224" customWidth="1"/>
    <col min="14336" max="14336" width="0" style="224" hidden="1" customWidth="1"/>
    <col min="14337" max="14337" width="17.140625" style="224" customWidth="1"/>
    <col min="14338" max="14338" width="19" style="224" customWidth="1"/>
    <col min="14339" max="14339" width="15.7109375" style="224" customWidth="1"/>
    <col min="14340" max="14340" width="0.85546875" style="224" customWidth="1"/>
    <col min="14341" max="14341" width="14.85546875" style="224" customWidth="1"/>
    <col min="14342" max="14342" width="18.7109375" style="224" customWidth="1"/>
    <col min="14343" max="14343" width="14.85546875" style="224" customWidth="1"/>
    <col min="14344" max="14344" width="1.28515625" style="224" customWidth="1"/>
    <col min="14345" max="14345" width="24.7109375" style="224" customWidth="1"/>
    <col min="14346" max="14346" width="1.42578125" style="224" customWidth="1"/>
    <col min="14347" max="14347" width="14.5703125" style="224" customWidth="1"/>
    <col min="14348" max="14348" width="13.140625" style="224" customWidth="1"/>
    <col min="14349" max="14349" width="14.5703125" style="224" customWidth="1"/>
    <col min="14350" max="14350" width="11.5703125" style="224" customWidth="1"/>
    <col min="14351" max="14353" width="11.140625" style="224" customWidth="1"/>
    <col min="14354" max="14582" width="14.42578125" style="224"/>
    <col min="14583" max="14585" width="0" style="224" hidden="1" customWidth="1"/>
    <col min="14586" max="14586" width="5.42578125" style="224" customWidth="1"/>
    <col min="14587" max="14587" width="2" style="224" customWidth="1"/>
    <col min="14588" max="14589" width="11.140625" style="224" customWidth="1"/>
    <col min="14590" max="14590" width="44.28515625" style="224" customWidth="1"/>
    <col min="14591" max="14591" width="1.7109375" style="224" customWidth="1"/>
    <col min="14592" max="14592" width="0" style="224" hidden="1" customWidth="1"/>
    <col min="14593" max="14593" width="17.140625" style="224" customWidth="1"/>
    <col min="14594" max="14594" width="19" style="224" customWidth="1"/>
    <col min="14595" max="14595" width="15.7109375" style="224" customWidth="1"/>
    <col min="14596" max="14596" width="0.85546875" style="224" customWidth="1"/>
    <col min="14597" max="14597" width="14.85546875" style="224" customWidth="1"/>
    <col min="14598" max="14598" width="18.7109375" style="224" customWidth="1"/>
    <col min="14599" max="14599" width="14.85546875" style="224" customWidth="1"/>
    <col min="14600" max="14600" width="1.28515625" style="224" customWidth="1"/>
    <col min="14601" max="14601" width="24.7109375" style="224" customWidth="1"/>
    <col min="14602" max="14602" width="1.42578125" style="224" customWidth="1"/>
    <col min="14603" max="14603" width="14.5703125" style="224" customWidth="1"/>
    <col min="14604" max="14604" width="13.140625" style="224" customWidth="1"/>
    <col min="14605" max="14605" width="14.5703125" style="224" customWidth="1"/>
    <col min="14606" max="14606" width="11.5703125" style="224" customWidth="1"/>
    <col min="14607" max="14609" width="11.140625" style="224" customWidth="1"/>
    <col min="14610" max="14838" width="14.42578125" style="224"/>
    <col min="14839" max="14841" width="0" style="224" hidden="1" customWidth="1"/>
    <col min="14842" max="14842" width="5.42578125" style="224" customWidth="1"/>
    <col min="14843" max="14843" width="2" style="224" customWidth="1"/>
    <col min="14844" max="14845" width="11.140625" style="224" customWidth="1"/>
    <col min="14846" max="14846" width="44.28515625" style="224" customWidth="1"/>
    <col min="14847" max="14847" width="1.7109375" style="224" customWidth="1"/>
    <col min="14848" max="14848" width="0" style="224" hidden="1" customWidth="1"/>
    <col min="14849" max="14849" width="17.140625" style="224" customWidth="1"/>
    <col min="14850" max="14850" width="19" style="224" customWidth="1"/>
    <col min="14851" max="14851" width="15.7109375" style="224" customWidth="1"/>
    <col min="14852" max="14852" width="0.85546875" style="224" customWidth="1"/>
    <col min="14853" max="14853" width="14.85546875" style="224" customWidth="1"/>
    <col min="14854" max="14854" width="18.7109375" style="224" customWidth="1"/>
    <col min="14855" max="14855" width="14.85546875" style="224" customWidth="1"/>
    <col min="14856" max="14856" width="1.28515625" style="224" customWidth="1"/>
    <col min="14857" max="14857" width="24.7109375" style="224" customWidth="1"/>
    <col min="14858" max="14858" width="1.42578125" style="224" customWidth="1"/>
    <col min="14859" max="14859" width="14.5703125" style="224" customWidth="1"/>
    <col min="14860" max="14860" width="13.140625" style="224" customWidth="1"/>
    <col min="14861" max="14861" width="14.5703125" style="224" customWidth="1"/>
    <col min="14862" max="14862" width="11.5703125" style="224" customWidth="1"/>
    <col min="14863" max="14865" width="11.140625" style="224" customWidth="1"/>
    <col min="14866" max="15094" width="14.42578125" style="224"/>
    <col min="15095" max="15097" width="0" style="224" hidden="1" customWidth="1"/>
    <col min="15098" max="15098" width="5.42578125" style="224" customWidth="1"/>
    <col min="15099" max="15099" width="2" style="224" customWidth="1"/>
    <col min="15100" max="15101" width="11.140625" style="224" customWidth="1"/>
    <col min="15102" max="15102" width="44.28515625" style="224" customWidth="1"/>
    <col min="15103" max="15103" width="1.7109375" style="224" customWidth="1"/>
    <col min="15104" max="15104" width="0" style="224" hidden="1" customWidth="1"/>
    <col min="15105" max="15105" width="17.140625" style="224" customWidth="1"/>
    <col min="15106" max="15106" width="19" style="224" customWidth="1"/>
    <col min="15107" max="15107" width="15.7109375" style="224" customWidth="1"/>
    <col min="15108" max="15108" width="0.85546875" style="224" customWidth="1"/>
    <col min="15109" max="15109" width="14.85546875" style="224" customWidth="1"/>
    <col min="15110" max="15110" width="18.7109375" style="224" customWidth="1"/>
    <col min="15111" max="15111" width="14.85546875" style="224" customWidth="1"/>
    <col min="15112" max="15112" width="1.28515625" style="224" customWidth="1"/>
    <col min="15113" max="15113" width="24.7109375" style="224" customWidth="1"/>
    <col min="15114" max="15114" width="1.42578125" style="224" customWidth="1"/>
    <col min="15115" max="15115" width="14.5703125" style="224" customWidth="1"/>
    <col min="15116" max="15116" width="13.140625" style="224" customWidth="1"/>
    <col min="15117" max="15117" width="14.5703125" style="224" customWidth="1"/>
    <col min="15118" max="15118" width="11.5703125" style="224" customWidth="1"/>
    <col min="15119" max="15121" width="11.140625" style="224" customWidth="1"/>
    <col min="15122" max="15350" width="14.42578125" style="224"/>
    <col min="15351" max="15353" width="0" style="224" hidden="1" customWidth="1"/>
    <col min="15354" max="15354" width="5.42578125" style="224" customWidth="1"/>
    <col min="15355" max="15355" width="2" style="224" customWidth="1"/>
    <col min="15356" max="15357" width="11.140625" style="224" customWidth="1"/>
    <col min="15358" max="15358" width="44.28515625" style="224" customWidth="1"/>
    <col min="15359" max="15359" width="1.7109375" style="224" customWidth="1"/>
    <col min="15360" max="15360" width="0" style="224" hidden="1" customWidth="1"/>
    <col min="15361" max="15361" width="17.140625" style="224" customWidth="1"/>
    <col min="15362" max="15362" width="19" style="224" customWidth="1"/>
    <col min="15363" max="15363" width="15.7109375" style="224" customWidth="1"/>
    <col min="15364" max="15364" width="0.85546875" style="224" customWidth="1"/>
    <col min="15365" max="15365" width="14.85546875" style="224" customWidth="1"/>
    <col min="15366" max="15366" width="18.7109375" style="224" customWidth="1"/>
    <col min="15367" max="15367" width="14.85546875" style="224" customWidth="1"/>
    <col min="15368" max="15368" width="1.28515625" style="224" customWidth="1"/>
    <col min="15369" max="15369" width="24.7109375" style="224" customWidth="1"/>
    <col min="15370" max="15370" width="1.42578125" style="224" customWidth="1"/>
    <col min="15371" max="15371" width="14.5703125" style="224" customWidth="1"/>
    <col min="15372" max="15372" width="13.140625" style="224" customWidth="1"/>
    <col min="15373" max="15373" width="14.5703125" style="224" customWidth="1"/>
    <col min="15374" max="15374" width="11.5703125" style="224" customWidth="1"/>
    <col min="15375" max="15377" width="11.140625" style="224" customWidth="1"/>
    <col min="15378" max="15606" width="14.42578125" style="224"/>
    <col min="15607" max="15609" width="0" style="224" hidden="1" customWidth="1"/>
    <col min="15610" max="15610" width="5.42578125" style="224" customWidth="1"/>
    <col min="15611" max="15611" width="2" style="224" customWidth="1"/>
    <col min="15612" max="15613" width="11.140625" style="224" customWidth="1"/>
    <col min="15614" max="15614" width="44.28515625" style="224" customWidth="1"/>
    <col min="15615" max="15615" width="1.7109375" style="224" customWidth="1"/>
    <col min="15616" max="15616" width="0" style="224" hidden="1" customWidth="1"/>
    <col min="15617" max="15617" width="17.140625" style="224" customWidth="1"/>
    <col min="15618" max="15618" width="19" style="224" customWidth="1"/>
    <col min="15619" max="15619" width="15.7109375" style="224" customWidth="1"/>
    <col min="15620" max="15620" width="0.85546875" style="224" customWidth="1"/>
    <col min="15621" max="15621" width="14.85546875" style="224" customWidth="1"/>
    <col min="15622" max="15622" width="18.7109375" style="224" customWidth="1"/>
    <col min="15623" max="15623" width="14.85546875" style="224" customWidth="1"/>
    <col min="15624" max="15624" width="1.28515625" style="224" customWidth="1"/>
    <col min="15625" max="15625" width="24.7109375" style="224" customWidth="1"/>
    <col min="15626" max="15626" width="1.42578125" style="224" customWidth="1"/>
    <col min="15627" max="15627" width="14.5703125" style="224" customWidth="1"/>
    <col min="15628" max="15628" width="13.140625" style="224" customWidth="1"/>
    <col min="15629" max="15629" width="14.5703125" style="224" customWidth="1"/>
    <col min="15630" max="15630" width="11.5703125" style="224" customWidth="1"/>
    <col min="15631" max="15633" width="11.140625" style="224" customWidth="1"/>
    <col min="15634" max="15862" width="14.42578125" style="224"/>
    <col min="15863" max="15865" width="0" style="224" hidden="1" customWidth="1"/>
    <col min="15866" max="15866" width="5.42578125" style="224" customWidth="1"/>
    <col min="15867" max="15867" width="2" style="224" customWidth="1"/>
    <col min="15868" max="15869" width="11.140625" style="224" customWidth="1"/>
    <col min="15870" max="15870" width="44.28515625" style="224" customWidth="1"/>
    <col min="15871" max="15871" width="1.7109375" style="224" customWidth="1"/>
    <col min="15872" max="15872" width="0" style="224" hidden="1" customWidth="1"/>
    <col min="15873" max="15873" width="17.140625" style="224" customWidth="1"/>
    <col min="15874" max="15874" width="19" style="224" customWidth="1"/>
    <col min="15875" max="15875" width="15.7109375" style="224" customWidth="1"/>
    <col min="15876" max="15876" width="0.85546875" style="224" customWidth="1"/>
    <col min="15877" max="15877" width="14.85546875" style="224" customWidth="1"/>
    <col min="15878" max="15878" width="18.7109375" style="224" customWidth="1"/>
    <col min="15879" max="15879" width="14.85546875" style="224" customWidth="1"/>
    <col min="15880" max="15880" width="1.28515625" style="224" customWidth="1"/>
    <col min="15881" max="15881" width="24.7109375" style="224" customWidth="1"/>
    <col min="15882" max="15882" width="1.42578125" style="224" customWidth="1"/>
    <col min="15883" max="15883" width="14.5703125" style="224" customWidth="1"/>
    <col min="15884" max="15884" width="13.140625" style="224" customWidth="1"/>
    <col min="15885" max="15885" width="14.5703125" style="224" customWidth="1"/>
    <col min="15886" max="15886" width="11.5703125" style="224" customWidth="1"/>
    <col min="15887" max="15889" width="11.140625" style="224" customWidth="1"/>
    <col min="15890" max="16118" width="14.42578125" style="224"/>
    <col min="16119" max="16121" width="0" style="224" hidden="1" customWidth="1"/>
    <col min="16122" max="16122" width="5.42578125" style="224" customWidth="1"/>
    <col min="16123" max="16123" width="2" style="224" customWidth="1"/>
    <col min="16124" max="16125" width="11.140625" style="224" customWidth="1"/>
    <col min="16126" max="16126" width="44.28515625" style="224" customWidth="1"/>
    <col min="16127" max="16127" width="1.7109375" style="224" customWidth="1"/>
    <col min="16128" max="16128" width="0" style="224" hidden="1" customWidth="1"/>
    <col min="16129" max="16129" width="17.140625" style="224" customWidth="1"/>
    <col min="16130" max="16130" width="19" style="224" customWidth="1"/>
    <col min="16131" max="16131" width="15.7109375" style="224" customWidth="1"/>
    <col min="16132" max="16132" width="0.85546875" style="224" customWidth="1"/>
    <col min="16133" max="16133" width="14.85546875" style="224" customWidth="1"/>
    <col min="16134" max="16134" width="18.7109375" style="224" customWidth="1"/>
    <col min="16135" max="16135" width="14.85546875" style="224" customWidth="1"/>
    <col min="16136" max="16136" width="1.28515625" style="224" customWidth="1"/>
    <col min="16137" max="16137" width="24.7109375" style="224" customWidth="1"/>
    <col min="16138" max="16138" width="1.42578125" style="224" customWidth="1"/>
    <col min="16139" max="16139" width="14.5703125" style="224" customWidth="1"/>
    <col min="16140" max="16140" width="13.140625" style="224" customWidth="1"/>
    <col min="16141" max="16141" width="14.5703125" style="224" customWidth="1"/>
    <col min="16142" max="16142" width="11.5703125" style="224" customWidth="1"/>
    <col min="16143" max="16145" width="11.140625" style="224" customWidth="1"/>
    <col min="16146" max="16384" width="14.42578125" style="224"/>
  </cols>
  <sheetData>
    <row r="1" spans="1:18" ht="28.5" customHeight="1" thickTop="1" thickBot="1">
      <c r="A1" s="217"/>
      <c r="B1" s="218"/>
      <c r="C1" s="219" t="s">
        <v>125</v>
      </c>
      <c r="D1" s="220"/>
      <c r="E1" s="221"/>
      <c r="F1" s="219"/>
      <c r="G1" s="219"/>
      <c r="H1" s="219"/>
      <c r="I1" s="219"/>
      <c r="J1" s="219"/>
      <c r="K1" s="220" t="s">
        <v>341</v>
      </c>
      <c r="L1" s="219"/>
      <c r="M1" s="219"/>
      <c r="N1" s="219"/>
      <c r="O1" s="219"/>
      <c r="P1" s="219"/>
      <c r="Q1" s="222"/>
      <c r="R1" s="223"/>
    </row>
    <row r="2" spans="1:18" ht="15" customHeight="1" thickTop="1">
      <c r="A2" s="225"/>
      <c r="B2" s="226"/>
      <c r="C2" s="227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9" t="s">
        <v>2</v>
      </c>
      <c r="P2" s="230" t="s">
        <v>324</v>
      </c>
      <c r="Q2" s="230"/>
      <c r="R2" s="223"/>
    </row>
    <row r="3" spans="1:18" ht="15" customHeight="1">
      <c r="A3" s="225"/>
      <c r="B3" s="231"/>
      <c r="C3" s="232"/>
      <c r="D3" s="223"/>
      <c r="E3" s="233"/>
      <c r="F3" s="233"/>
      <c r="G3" s="233"/>
      <c r="H3" s="233"/>
      <c r="I3" s="233"/>
      <c r="J3" s="233"/>
      <c r="K3" s="234" t="s">
        <v>342</v>
      </c>
      <c r="L3" s="233"/>
      <c r="M3" s="233"/>
      <c r="N3" s="233"/>
      <c r="O3" s="233"/>
      <c r="P3" s="233"/>
      <c r="Q3" s="233"/>
      <c r="R3" s="235"/>
    </row>
    <row r="4" spans="1:18" ht="12.75" customHeight="1">
      <c r="A4" s="225"/>
      <c r="B4" s="231"/>
      <c r="C4" s="232"/>
      <c r="D4" s="223"/>
      <c r="E4" s="233"/>
      <c r="F4" s="233"/>
      <c r="G4" s="233"/>
      <c r="H4" s="233"/>
      <c r="I4" s="233"/>
      <c r="J4" s="233"/>
      <c r="K4" s="234" t="s">
        <v>0</v>
      </c>
      <c r="L4" s="233"/>
      <c r="M4" s="233"/>
      <c r="N4" s="233"/>
      <c r="O4" s="233"/>
      <c r="P4" s="233"/>
      <c r="Q4" s="233"/>
      <c r="R4" s="223"/>
    </row>
    <row r="5" spans="1:18" ht="12.75" customHeight="1">
      <c r="A5" s="225"/>
      <c r="B5" s="231"/>
      <c r="C5" s="232"/>
      <c r="D5" s="223"/>
      <c r="E5" s="233"/>
      <c r="F5" s="233"/>
      <c r="G5" s="233"/>
      <c r="H5" s="233"/>
      <c r="I5" s="233"/>
      <c r="J5" s="233"/>
      <c r="K5" s="234" t="s">
        <v>126</v>
      </c>
      <c r="L5" s="233"/>
      <c r="M5" s="233"/>
      <c r="N5" s="233"/>
      <c r="O5" s="233"/>
      <c r="P5" s="233"/>
      <c r="Q5" s="233"/>
      <c r="R5" s="223"/>
    </row>
    <row r="6" spans="1:18" ht="12.75" customHeight="1">
      <c r="A6" s="225"/>
      <c r="B6" s="231"/>
      <c r="C6" s="232"/>
      <c r="D6" s="223"/>
      <c r="E6" s="236"/>
      <c r="F6" s="236"/>
      <c r="G6" s="236"/>
      <c r="H6" s="236"/>
      <c r="I6" s="236"/>
      <c r="J6" s="236"/>
      <c r="K6" s="237" t="s">
        <v>343</v>
      </c>
      <c r="L6" s="236"/>
      <c r="M6" s="236"/>
      <c r="N6" s="236"/>
      <c r="O6" s="236"/>
      <c r="P6" s="236"/>
      <c r="Q6" s="236"/>
      <c r="R6" s="223"/>
    </row>
    <row r="7" spans="1:18" ht="7.5" customHeight="1">
      <c r="A7" s="225"/>
      <c r="B7" s="238"/>
      <c r="C7" s="239"/>
      <c r="D7" s="228"/>
      <c r="E7" s="228"/>
      <c r="F7" s="228"/>
      <c r="G7" s="228"/>
      <c r="H7" s="228"/>
      <c r="I7" s="228"/>
      <c r="J7" s="228"/>
      <c r="K7" s="228"/>
      <c r="L7" s="240"/>
      <c r="M7" s="240"/>
      <c r="N7" s="240"/>
      <c r="O7" s="228"/>
      <c r="P7" s="228"/>
      <c r="Q7" s="228"/>
      <c r="R7" s="223"/>
    </row>
    <row r="8" spans="1:18" ht="12.75" customHeight="1">
      <c r="A8" s="225"/>
      <c r="B8" s="226"/>
      <c r="C8" s="227"/>
      <c r="D8" s="228"/>
      <c r="E8" s="228"/>
      <c r="F8" s="228"/>
      <c r="G8" s="228"/>
      <c r="H8" s="228"/>
      <c r="I8" s="228"/>
      <c r="J8" s="228"/>
      <c r="K8" s="241" t="s">
        <v>3</v>
      </c>
      <c r="L8" s="242"/>
      <c r="M8" s="242" t="s">
        <v>3</v>
      </c>
      <c r="N8" s="243"/>
      <c r="O8" s="242" t="s">
        <v>4</v>
      </c>
      <c r="P8" s="242" t="s">
        <v>5</v>
      </c>
      <c r="Q8" s="242"/>
      <c r="R8" s="223"/>
    </row>
    <row r="9" spans="1:18" ht="15" customHeight="1">
      <c r="A9" s="225"/>
      <c r="B9" s="226"/>
      <c r="C9" s="227"/>
      <c r="D9" s="228"/>
      <c r="E9" s="228"/>
      <c r="F9" s="228"/>
      <c r="G9" s="228"/>
      <c r="H9" s="228"/>
      <c r="I9" s="228"/>
      <c r="J9" s="228"/>
      <c r="K9" s="244" t="s">
        <v>291</v>
      </c>
      <c r="L9" s="245" t="s">
        <v>292</v>
      </c>
      <c r="M9" s="246"/>
      <c r="N9" s="243"/>
      <c r="O9" s="244" t="s">
        <v>127</v>
      </c>
      <c r="P9" s="244"/>
      <c r="Q9" s="247"/>
      <c r="R9" s="223"/>
    </row>
    <row r="10" spans="1:18" ht="12.75" customHeight="1">
      <c r="A10" s="225"/>
      <c r="B10" s="226"/>
      <c r="C10" s="227"/>
      <c r="D10" s="233" t="s">
        <v>128</v>
      </c>
      <c r="E10" s="228"/>
      <c r="F10" s="228"/>
      <c r="G10" s="228"/>
      <c r="H10" s="228"/>
      <c r="I10" s="228"/>
      <c r="J10" s="228"/>
      <c r="K10" s="228"/>
      <c r="L10" s="228"/>
      <c r="M10" s="243"/>
      <c r="N10" s="243"/>
      <c r="O10" s="243"/>
      <c r="P10" s="243"/>
      <c r="Q10" s="243"/>
      <c r="R10" s="223"/>
    </row>
    <row r="11" spans="1:18" ht="12.75" customHeight="1">
      <c r="A11" s="248" t="s">
        <v>7</v>
      </c>
      <c r="B11" s="249" t="s">
        <v>8</v>
      </c>
      <c r="C11" s="227"/>
      <c r="D11" s="228" t="s">
        <v>129</v>
      </c>
      <c r="E11" s="228"/>
      <c r="F11" s="228"/>
      <c r="G11" s="228"/>
      <c r="H11" s="228"/>
      <c r="I11" s="228"/>
      <c r="J11" s="228"/>
      <c r="K11" s="250"/>
      <c r="L11" s="228"/>
      <c r="M11" s="251"/>
      <c r="N11" s="243"/>
      <c r="O11" s="243"/>
      <c r="P11" s="243"/>
      <c r="Q11" s="243"/>
      <c r="R11" s="223"/>
    </row>
    <row r="12" spans="1:18" ht="12.75" customHeight="1">
      <c r="A12" s="225" t="s">
        <v>130</v>
      </c>
      <c r="B12" s="226" t="s">
        <v>131</v>
      </c>
      <c r="C12" s="227"/>
      <c r="D12" s="252"/>
      <c r="E12" s="228" t="s">
        <v>132</v>
      </c>
      <c r="F12" s="228"/>
      <c r="G12" s="228"/>
      <c r="H12" s="228"/>
      <c r="I12" s="228"/>
      <c r="J12" s="228"/>
      <c r="K12" s="253">
        <v>617404317.34000003</v>
      </c>
      <c r="L12" s="253">
        <v>-9500304.25</v>
      </c>
      <c r="M12" s="253">
        <v>607904013.09000003</v>
      </c>
      <c r="N12" s="253">
        <v>0</v>
      </c>
      <c r="O12" s="253">
        <v>83388958.810000002</v>
      </c>
      <c r="P12" s="254">
        <v>691292971.9000001</v>
      </c>
      <c r="Q12" s="255"/>
      <c r="R12" s="223"/>
    </row>
    <row r="13" spans="1:18" ht="12.75" customHeight="1">
      <c r="A13" s="225" t="s">
        <v>133</v>
      </c>
      <c r="B13" s="226" t="s">
        <v>131</v>
      </c>
      <c r="C13" s="227"/>
      <c r="D13" s="252"/>
      <c r="E13" s="228" t="s">
        <v>134</v>
      </c>
      <c r="F13" s="228"/>
      <c r="G13" s="228"/>
      <c r="H13" s="228"/>
      <c r="I13" s="228"/>
      <c r="J13" s="228"/>
      <c r="K13" s="253">
        <v>216176609.10999995</v>
      </c>
      <c r="L13" s="253">
        <v>-10162274.030000001</v>
      </c>
      <c r="M13" s="253">
        <v>206014335.07999998</v>
      </c>
      <c r="N13" s="253">
        <v>0</v>
      </c>
      <c r="O13" s="253">
        <v>9854768</v>
      </c>
      <c r="P13" s="254">
        <v>215869103.07999998</v>
      </c>
      <c r="Q13" s="255"/>
      <c r="R13" s="223"/>
    </row>
    <row r="14" spans="1:18" ht="12.75" customHeight="1">
      <c r="A14" s="225" t="s">
        <v>135</v>
      </c>
      <c r="B14" s="226" t="s">
        <v>131</v>
      </c>
      <c r="C14" s="227"/>
      <c r="D14" s="252"/>
      <c r="E14" s="228" t="s">
        <v>136</v>
      </c>
      <c r="F14" s="228"/>
      <c r="G14" s="228"/>
      <c r="H14" s="228"/>
      <c r="I14" s="228"/>
      <c r="J14" s="228"/>
      <c r="K14" s="253">
        <v>16395910.370000001</v>
      </c>
      <c r="L14" s="256">
        <v>0</v>
      </c>
      <c r="M14" s="253">
        <v>16395910.370000001</v>
      </c>
      <c r="N14" s="253">
        <v>0</v>
      </c>
      <c r="O14" s="253">
        <v>133432561</v>
      </c>
      <c r="P14" s="254">
        <v>149828471.37</v>
      </c>
      <c r="Q14" s="255"/>
      <c r="R14" s="223"/>
    </row>
    <row r="15" spans="1:18" ht="12.75" customHeight="1">
      <c r="A15" s="225" t="s">
        <v>137</v>
      </c>
      <c r="B15" s="226" t="s">
        <v>131</v>
      </c>
      <c r="C15" s="227"/>
      <c r="D15" s="252"/>
      <c r="E15" s="228" t="s">
        <v>138</v>
      </c>
      <c r="F15" s="228"/>
      <c r="G15" s="228"/>
      <c r="H15" s="228"/>
      <c r="I15" s="228"/>
      <c r="J15" s="228"/>
      <c r="K15" s="253">
        <v>3536876.01</v>
      </c>
      <c r="L15" s="256">
        <v>0</v>
      </c>
      <c r="M15" s="253">
        <v>3536876.01</v>
      </c>
      <c r="N15" s="253">
        <v>0</v>
      </c>
      <c r="O15" s="253">
        <v>71698121.210000008</v>
      </c>
      <c r="P15" s="254">
        <v>75234997.220000014</v>
      </c>
      <c r="Q15" s="255"/>
      <c r="R15" s="223"/>
    </row>
    <row r="16" spans="1:18" ht="12.75" customHeight="1">
      <c r="A16" s="225" t="s">
        <v>139</v>
      </c>
      <c r="B16" s="226" t="s">
        <v>131</v>
      </c>
      <c r="C16" s="227"/>
      <c r="D16" s="252"/>
      <c r="E16" s="228" t="s">
        <v>140</v>
      </c>
      <c r="F16" s="228"/>
      <c r="G16" s="228"/>
      <c r="H16" s="228"/>
      <c r="I16" s="228"/>
      <c r="J16" s="228"/>
      <c r="K16" s="253">
        <v>87037202.669999987</v>
      </c>
      <c r="L16" s="253">
        <v>1.23</v>
      </c>
      <c r="M16" s="253">
        <v>87037203.899999976</v>
      </c>
      <c r="N16" s="253">
        <v>0</v>
      </c>
      <c r="O16" s="253">
        <v>16038638.9</v>
      </c>
      <c r="P16" s="254">
        <v>103075842.79999998</v>
      </c>
      <c r="Q16" s="255"/>
      <c r="R16" s="223"/>
    </row>
    <row r="17" spans="1:18" ht="12.75" customHeight="1">
      <c r="A17" s="225" t="s">
        <v>141</v>
      </c>
      <c r="B17" s="226" t="s">
        <v>131</v>
      </c>
      <c r="C17" s="227"/>
      <c r="D17" s="252"/>
      <c r="E17" s="228" t="s">
        <v>142</v>
      </c>
      <c r="F17" s="228"/>
      <c r="G17" s="228"/>
      <c r="H17" s="228"/>
      <c r="I17" s="228"/>
      <c r="J17" s="228"/>
      <c r="K17" s="253">
        <v>6790984.1900000004</v>
      </c>
      <c r="L17" s="253">
        <v>0.16</v>
      </c>
      <c r="M17" s="253">
        <v>6790984.3499999996</v>
      </c>
      <c r="N17" s="253">
        <v>0</v>
      </c>
      <c r="O17" s="253">
        <v>1270151</v>
      </c>
      <c r="P17" s="254">
        <v>8061135.3499999996</v>
      </c>
      <c r="Q17" s="255"/>
      <c r="R17" s="223"/>
    </row>
    <row r="18" spans="1:18" ht="12.75" customHeight="1">
      <c r="A18" s="225" t="s">
        <v>344</v>
      </c>
      <c r="B18" s="226" t="s">
        <v>131</v>
      </c>
      <c r="C18" s="227"/>
      <c r="D18" s="252"/>
      <c r="E18" s="257" t="s">
        <v>340</v>
      </c>
      <c r="F18" s="257"/>
      <c r="G18" s="257"/>
      <c r="H18" s="228"/>
      <c r="I18" s="228"/>
      <c r="J18" s="228"/>
      <c r="K18" s="253">
        <v>5467965.1699999999</v>
      </c>
      <c r="L18" s="256">
        <v>0</v>
      </c>
      <c r="M18" s="253">
        <v>5467965.1699999999</v>
      </c>
      <c r="N18" s="253">
        <v>0</v>
      </c>
      <c r="O18" s="256">
        <v>0</v>
      </c>
      <c r="P18" s="254">
        <v>5467965.1699999999</v>
      </c>
      <c r="Q18" s="255"/>
      <c r="R18" s="223"/>
    </row>
    <row r="19" spans="1:18" ht="12.75" customHeight="1">
      <c r="A19" s="225" t="s">
        <v>143</v>
      </c>
      <c r="B19" s="226" t="s">
        <v>144</v>
      </c>
      <c r="C19" s="227"/>
      <c r="D19" s="258"/>
      <c r="E19" s="228" t="s">
        <v>145</v>
      </c>
      <c r="F19" s="228"/>
      <c r="G19" s="228"/>
      <c r="H19" s="228"/>
      <c r="I19" s="228"/>
      <c r="J19" s="228"/>
      <c r="K19" s="253">
        <v>320265778.06999993</v>
      </c>
      <c r="L19" s="253">
        <v>0.26</v>
      </c>
      <c r="M19" s="253">
        <v>320265778.32999992</v>
      </c>
      <c r="N19" s="253">
        <v>0</v>
      </c>
      <c r="O19" s="253">
        <v>32995</v>
      </c>
      <c r="P19" s="254">
        <v>320298773.32999992</v>
      </c>
      <c r="Q19" s="255"/>
      <c r="R19" s="223"/>
    </row>
    <row r="20" spans="1:18" ht="12.75" customHeight="1">
      <c r="A20" s="225" t="s">
        <v>146</v>
      </c>
      <c r="B20" s="226" t="s">
        <v>147</v>
      </c>
      <c r="C20" s="227"/>
      <c r="D20" s="258"/>
      <c r="E20" s="228" t="s">
        <v>148</v>
      </c>
      <c r="F20" s="228"/>
      <c r="G20" s="228"/>
      <c r="H20" s="228"/>
      <c r="I20" s="228"/>
      <c r="J20" s="228"/>
      <c r="K20" s="253">
        <v>39683933.150000006</v>
      </c>
      <c r="L20" s="253">
        <v>0.12</v>
      </c>
      <c r="M20" s="253">
        <v>39683933.270000003</v>
      </c>
      <c r="N20" s="253">
        <v>0</v>
      </c>
      <c r="O20" s="253">
        <v>17091133.489999998</v>
      </c>
      <c r="P20" s="254">
        <v>56775066.760000005</v>
      </c>
      <c r="Q20" s="255"/>
      <c r="R20" s="223"/>
    </row>
    <row r="21" spans="1:18" ht="12.75" customHeight="1">
      <c r="A21" s="225" t="s">
        <v>149</v>
      </c>
      <c r="B21" s="226" t="s">
        <v>150</v>
      </c>
      <c r="C21" s="227"/>
      <c r="D21" s="252"/>
      <c r="E21" s="228" t="s">
        <v>151</v>
      </c>
      <c r="F21" s="228"/>
      <c r="G21" s="228"/>
      <c r="H21" s="228"/>
      <c r="I21" s="228"/>
      <c r="J21" s="228"/>
      <c r="K21" s="253">
        <v>5680843.8300000001</v>
      </c>
      <c r="L21" s="253">
        <v>0.45</v>
      </c>
      <c r="M21" s="253">
        <v>5680844.2800000012</v>
      </c>
      <c r="N21" s="253">
        <v>0</v>
      </c>
      <c r="O21" s="256">
        <v>0</v>
      </c>
      <c r="P21" s="254">
        <v>5680844.2800000012</v>
      </c>
      <c r="Q21" s="255"/>
      <c r="R21" s="223"/>
    </row>
    <row r="22" spans="1:18" ht="12.75" customHeight="1">
      <c r="A22" s="225" t="s">
        <v>152</v>
      </c>
      <c r="B22" s="226" t="s">
        <v>153</v>
      </c>
      <c r="C22" s="227"/>
      <c r="D22" s="252"/>
      <c r="E22" s="228" t="s">
        <v>154</v>
      </c>
      <c r="F22" s="228"/>
      <c r="G22" s="228"/>
      <c r="H22" s="228"/>
      <c r="I22" s="228"/>
      <c r="J22" s="228"/>
      <c r="K22" s="253">
        <v>24944303.069999997</v>
      </c>
      <c r="L22" s="253">
        <v>-0.22</v>
      </c>
      <c r="M22" s="253">
        <v>24944302.849999998</v>
      </c>
      <c r="N22" s="253">
        <v>0</v>
      </c>
      <c r="O22" s="253">
        <v>822174.80999999994</v>
      </c>
      <c r="P22" s="254">
        <v>25766477.659999996</v>
      </c>
      <c r="Q22" s="255"/>
      <c r="R22" s="223"/>
    </row>
    <row r="23" spans="1:18" ht="12.75" customHeight="1">
      <c r="A23" s="225" t="s">
        <v>155</v>
      </c>
      <c r="B23" s="226" t="s">
        <v>156</v>
      </c>
      <c r="C23" s="227"/>
      <c r="D23" s="252"/>
      <c r="E23" s="228" t="s">
        <v>157</v>
      </c>
      <c r="F23" s="228"/>
      <c r="G23" s="228"/>
      <c r="H23" s="228"/>
      <c r="I23" s="228"/>
      <c r="J23" s="228"/>
      <c r="K23" s="253">
        <v>829467.18</v>
      </c>
      <c r="L23" s="256">
        <v>0</v>
      </c>
      <c r="M23" s="253">
        <v>829467.18</v>
      </c>
      <c r="N23" s="253">
        <v>0</v>
      </c>
      <c r="O23" s="253">
        <v>1055718</v>
      </c>
      <c r="P23" s="254">
        <v>1885185.1800000002</v>
      </c>
      <c r="Q23" s="255"/>
      <c r="R23" s="223"/>
    </row>
    <row r="24" spans="1:18" ht="12.75" customHeight="1">
      <c r="A24" s="225" t="s">
        <v>158</v>
      </c>
      <c r="B24" s="226" t="s">
        <v>159</v>
      </c>
      <c r="C24" s="227"/>
      <c r="D24" s="252"/>
      <c r="E24" s="228" t="s">
        <v>160</v>
      </c>
      <c r="F24" s="228"/>
      <c r="G24" s="228"/>
      <c r="H24" s="228"/>
      <c r="I24" s="228"/>
      <c r="J24" s="228"/>
      <c r="K24" s="253">
        <v>52969462.880000003</v>
      </c>
      <c r="L24" s="253">
        <v>0</v>
      </c>
      <c r="M24" s="253">
        <v>52969462.880000003</v>
      </c>
      <c r="N24" s="253">
        <v>0</v>
      </c>
      <c r="O24" s="253">
        <v>30962765.649999999</v>
      </c>
      <c r="P24" s="254">
        <v>83932228.530000001</v>
      </c>
      <c r="Q24" s="255"/>
      <c r="R24" s="223"/>
    </row>
    <row r="25" spans="1:18" ht="7.5" customHeight="1">
      <c r="A25" s="225"/>
      <c r="B25" s="238"/>
      <c r="C25" s="239"/>
      <c r="D25" s="228"/>
      <c r="E25" s="228"/>
      <c r="F25" s="228"/>
      <c r="G25" s="228"/>
      <c r="H25" s="228"/>
      <c r="I25" s="228"/>
      <c r="J25" s="228"/>
      <c r="K25" s="253"/>
      <c r="L25" s="259"/>
      <c r="M25" s="253"/>
      <c r="N25" s="260"/>
      <c r="O25" s="259"/>
      <c r="P25" s="254">
        <v>0</v>
      </c>
      <c r="Q25" s="228"/>
      <c r="R25" s="223"/>
    </row>
    <row r="26" spans="1:18" ht="12.75" customHeight="1">
      <c r="A26" s="225" t="s">
        <v>161</v>
      </c>
      <c r="B26" s="226"/>
      <c r="C26" s="227"/>
      <c r="D26" s="258"/>
      <c r="E26" s="233" t="s">
        <v>162</v>
      </c>
      <c r="F26" s="228"/>
      <c r="G26" s="228"/>
      <c r="H26" s="228"/>
      <c r="I26" s="228"/>
      <c r="J26" s="228"/>
      <c r="K26" s="261">
        <v>1397183653.04</v>
      </c>
      <c r="L26" s="261">
        <v>-19662576.280000001</v>
      </c>
      <c r="M26" s="261">
        <v>1377521076.76</v>
      </c>
      <c r="N26" s="261">
        <v>0</v>
      </c>
      <c r="O26" s="261">
        <v>365647985.87</v>
      </c>
      <c r="P26" s="262">
        <v>1743169062.6300001</v>
      </c>
      <c r="Q26" s="263"/>
      <c r="R26" s="223"/>
    </row>
    <row r="27" spans="1:18" ht="7.5" customHeight="1">
      <c r="A27" s="225"/>
      <c r="B27" s="238"/>
      <c r="C27" s="239"/>
      <c r="D27" s="228"/>
      <c r="E27" s="228"/>
      <c r="F27" s="228"/>
      <c r="G27" s="228"/>
      <c r="H27" s="228"/>
      <c r="I27" s="228"/>
      <c r="J27" s="228"/>
      <c r="K27" s="264"/>
      <c r="L27" s="265"/>
      <c r="M27" s="264"/>
      <c r="N27" s="264"/>
      <c r="O27" s="265"/>
      <c r="P27" s="264"/>
      <c r="Q27" s="240"/>
      <c r="R27" s="223"/>
    </row>
    <row r="28" spans="1:18" ht="12.75" customHeight="1">
      <c r="A28" s="225"/>
      <c r="B28" s="226"/>
      <c r="C28" s="227"/>
      <c r="D28" s="228" t="s">
        <v>163</v>
      </c>
      <c r="E28" s="228"/>
      <c r="F28" s="266"/>
      <c r="G28" s="228"/>
      <c r="H28" s="228"/>
      <c r="I28" s="228"/>
      <c r="J28" s="228"/>
      <c r="K28" s="264"/>
      <c r="L28" s="265"/>
      <c r="M28" s="264"/>
      <c r="N28" s="264"/>
      <c r="O28" s="265"/>
      <c r="P28" s="264"/>
      <c r="Q28" s="266"/>
      <c r="R28" s="223"/>
    </row>
    <row r="29" spans="1:18" ht="12.75" customHeight="1">
      <c r="A29" s="225" t="s">
        <v>164</v>
      </c>
      <c r="B29" s="226" t="s">
        <v>131</v>
      </c>
      <c r="C29" s="227"/>
      <c r="D29" s="228"/>
      <c r="E29" s="228" t="s">
        <v>134</v>
      </c>
      <c r="F29" s="266"/>
      <c r="G29" s="228"/>
      <c r="H29" s="228"/>
      <c r="I29" s="228"/>
      <c r="J29" s="228"/>
      <c r="K29" s="253">
        <v>429450050.69999993</v>
      </c>
      <c r="L29" s="253">
        <v>19662577.219999995</v>
      </c>
      <c r="M29" s="253">
        <v>449112627.92000008</v>
      </c>
      <c r="N29" s="253">
        <v>0</v>
      </c>
      <c r="O29" s="253">
        <v>31454898.325948015</v>
      </c>
      <c r="P29" s="254">
        <v>480567526.24594808</v>
      </c>
      <c r="Q29" s="255"/>
      <c r="R29" s="223"/>
    </row>
    <row r="30" spans="1:18" ht="12.75" customHeight="1">
      <c r="A30" s="225" t="s">
        <v>165</v>
      </c>
      <c r="B30" s="226" t="s">
        <v>131</v>
      </c>
      <c r="C30" s="227"/>
      <c r="D30" s="228"/>
      <c r="E30" s="228" t="s">
        <v>136</v>
      </c>
      <c r="F30" s="266"/>
      <c r="G30" s="228"/>
      <c r="H30" s="228"/>
      <c r="I30" s="228"/>
      <c r="J30" s="228"/>
      <c r="K30" s="253">
        <v>132013214.40000001</v>
      </c>
      <c r="L30" s="253">
        <v>-0.18</v>
      </c>
      <c r="M30" s="253">
        <v>132013214.22</v>
      </c>
      <c r="N30" s="253">
        <v>0</v>
      </c>
      <c r="O30" s="253">
        <v>719009627</v>
      </c>
      <c r="P30" s="254">
        <v>851022841.22000003</v>
      </c>
      <c r="Q30" s="255"/>
      <c r="R30" s="223"/>
    </row>
    <row r="31" spans="1:18" ht="12.75" customHeight="1">
      <c r="A31" s="225" t="s">
        <v>166</v>
      </c>
      <c r="B31" s="226" t="s">
        <v>131</v>
      </c>
      <c r="C31" s="227"/>
      <c r="D31" s="228"/>
      <c r="E31" s="228" t="s">
        <v>138</v>
      </c>
      <c r="F31" s="266"/>
      <c r="G31" s="228"/>
      <c r="H31" s="228"/>
      <c r="I31" s="228"/>
      <c r="J31" s="228"/>
      <c r="K31" s="253">
        <v>535090818.43000001</v>
      </c>
      <c r="L31" s="253">
        <v>-0.01</v>
      </c>
      <c r="M31" s="253">
        <v>535090818.42000002</v>
      </c>
      <c r="N31" s="253">
        <v>0</v>
      </c>
      <c r="O31" s="253">
        <v>642645146.22000003</v>
      </c>
      <c r="P31" s="254">
        <v>1177735964.6400001</v>
      </c>
      <c r="Q31" s="255"/>
      <c r="R31" s="223"/>
    </row>
    <row r="32" spans="1:18" ht="12.75" customHeight="1">
      <c r="A32" s="225" t="s">
        <v>345</v>
      </c>
      <c r="B32" s="226" t="s">
        <v>131</v>
      </c>
      <c r="C32" s="227"/>
      <c r="D32" s="228"/>
      <c r="E32" s="257" t="s">
        <v>340</v>
      </c>
      <c r="F32" s="267"/>
      <c r="G32" s="257"/>
      <c r="H32" s="228"/>
      <c r="I32" s="228"/>
      <c r="J32" s="228"/>
      <c r="K32" s="253">
        <v>75446127.629999995</v>
      </c>
      <c r="L32" s="256">
        <v>0</v>
      </c>
      <c r="M32" s="253">
        <v>75446127.629999995</v>
      </c>
      <c r="N32" s="253">
        <v>0</v>
      </c>
      <c r="O32" s="256">
        <v>0</v>
      </c>
      <c r="P32" s="254">
        <v>75446127.629999995</v>
      </c>
      <c r="Q32" s="255"/>
      <c r="R32" s="223"/>
    </row>
    <row r="33" spans="1:18" ht="12.75" customHeight="1">
      <c r="A33" s="225" t="s">
        <v>346</v>
      </c>
      <c r="B33" s="226" t="s">
        <v>131</v>
      </c>
      <c r="C33" s="227"/>
      <c r="D33" s="228"/>
      <c r="E33" s="228" t="s">
        <v>154</v>
      </c>
      <c r="F33" s="266"/>
      <c r="G33" s="228"/>
      <c r="H33" s="228"/>
      <c r="I33" s="228"/>
      <c r="J33" s="228"/>
      <c r="K33" s="253">
        <v>1424937.62</v>
      </c>
      <c r="L33" s="253">
        <v>-0.38</v>
      </c>
      <c r="M33" s="253">
        <v>1424937.24</v>
      </c>
      <c r="N33" s="253">
        <v>0</v>
      </c>
      <c r="O33" s="253">
        <v>236922</v>
      </c>
      <c r="P33" s="254">
        <v>1661859.24</v>
      </c>
      <c r="Q33" s="255"/>
      <c r="R33" s="223"/>
    </row>
    <row r="34" spans="1:18" ht="12.75" customHeight="1">
      <c r="A34" s="225" t="s">
        <v>167</v>
      </c>
      <c r="B34" s="226" t="s">
        <v>131</v>
      </c>
      <c r="C34" s="227"/>
      <c r="D34" s="228"/>
      <c r="E34" s="228" t="s">
        <v>168</v>
      </c>
      <c r="F34" s="266"/>
      <c r="G34" s="228"/>
      <c r="H34" s="228"/>
      <c r="I34" s="228"/>
      <c r="J34" s="228"/>
      <c r="K34" s="253">
        <v>280343</v>
      </c>
      <c r="L34" s="256">
        <v>0</v>
      </c>
      <c r="M34" s="253">
        <v>280343</v>
      </c>
      <c r="N34" s="253">
        <v>0</v>
      </c>
      <c r="O34" s="253">
        <v>566815</v>
      </c>
      <c r="P34" s="254">
        <v>847158</v>
      </c>
      <c r="Q34" s="255"/>
      <c r="R34" s="223"/>
    </row>
    <row r="35" spans="1:18" ht="12.75" customHeight="1">
      <c r="A35" s="225" t="s">
        <v>169</v>
      </c>
      <c r="B35" s="226" t="s">
        <v>131</v>
      </c>
      <c r="C35" s="227"/>
      <c r="D35" s="228"/>
      <c r="E35" s="228" t="s">
        <v>170</v>
      </c>
      <c r="F35" s="266"/>
      <c r="G35" s="228"/>
      <c r="H35" s="228"/>
      <c r="I35" s="228"/>
      <c r="J35" s="228"/>
      <c r="K35" s="253">
        <v>3649796150.9399996</v>
      </c>
      <c r="L35" s="253">
        <v>0.75</v>
      </c>
      <c r="M35" s="253">
        <v>3649796151.6899996</v>
      </c>
      <c r="N35" s="253">
        <v>0</v>
      </c>
      <c r="O35" s="253">
        <v>51044703</v>
      </c>
      <c r="P35" s="254">
        <v>3700840854.6899996</v>
      </c>
      <c r="Q35" s="255"/>
      <c r="R35" s="223"/>
    </row>
    <row r="36" spans="1:18" ht="12.75" customHeight="1">
      <c r="A36" s="225" t="s">
        <v>171</v>
      </c>
      <c r="B36" s="226" t="s">
        <v>131</v>
      </c>
      <c r="C36" s="227"/>
      <c r="D36" s="228"/>
      <c r="E36" s="228" t="s">
        <v>172</v>
      </c>
      <c r="F36" s="266"/>
      <c r="G36" s="228"/>
      <c r="H36" s="228"/>
      <c r="I36" s="228"/>
      <c r="J36" s="228"/>
      <c r="K36" s="253">
        <v>754149609.58000004</v>
      </c>
      <c r="L36" s="253">
        <v>0.71</v>
      </c>
      <c r="M36" s="253">
        <v>754149610.29000008</v>
      </c>
      <c r="N36" s="253">
        <v>0</v>
      </c>
      <c r="O36" s="253">
        <v>31427735</v>
      </c>
      <c r="P36" s="254">
        <v>785577345.29000008</v>
      </c>
      <c r="Q36" s="255"/>
      <c r="R36" s="223"/>
    </row>
    <row r="37" spans="1:18" ht="12" customHeight="1">
      <c r="A37" s="225" t="s">
        <v>173</v>
      </c>
      <c r="B37" s="226" t="s">
        <v>174</v>
      </c>
      <c r="C37" s="227"/>
      <c r="D37" s="228"/>
      <c r="E37" s="228" t="s">
        <v>160</v>
      </c>
      <c r="F37" s="266"/>
      <c r="G37" s="228"/>
      <c r="H37" s="228"/>
      <c r="I37" s="228"/>
      <c r="J37" s="228"/>
      <c r="K37" s="253">
        <v>2939132.0100000002</v>
      </c>
      <c r="L37" s="256">
        <v>0</v>
      </c>
      <c r="M37" s="253">
        <v>2939132.0100000002</v>
      </c>
      <c r="N37" s="253">
        <v>0</v>
      </c>
      <c r="O37" s="253">
        <v>17402715</v>
      </c>
      <c r="P37" s="254">
        <v>20341847.010000002</v>
      </c>
      <c r="Q37" s="255"/>
      <c r="R37" s="223"/>
    </row>
    <row r="38" spans="1:18" ht="7.5" customHeight="1">
      <c r="A38" s="225"/>
      <c r="B38" s="238"/>
      <c r="C38" s="239"/>
      <c r="D38" s="228"/>
      <c r="E38" s="228"/>
      <c r="F38" s="228"/>
      <c r="G38" s="228"/>
      <c r="H38" s="228"/>
      <c r="I38" s="228"/>
      <c r="J38" s="228"/>
      <c r="K38" s="253"/>
      <c r="L38" s="259"/>
      <c r="M38" s="253"/>
      <c r="N38" s="260"/>
      <c r="O38" s="259"/>
      <c r="P38" s="254">
        <v>0</v>
      </c>
      <c r="Q38" s="268"/>
      <c r="R38" s="223"/>
    </row>
    <row r="39" spans="1:18" ht="12.75" customHeight="1">
      <c r="A39" s="225" t="s">
        <v>175</v>
      </c>
      <c r="B39" s="226"/>
      <c r="C39" s="227"/>
      <c r="D39" s="233"/>
      <c r="E39" s="233" t="s">
        <v>176</v>
      </c>
      <c r="F39" s="266"/>
      <c r="G39" s="228"/>
      <c r="H39" s="228"/>
      <c r="I39" s="228"/>
      <c r="J39" s="228"/>
      <c r="K39" s="261">
        <v>5580590384.3100004</v>
      </c>
      <c r="L39" s="261">
        <v>19662578.109999999</v>
      </c>
      <c r="M39" s="261">
        <v>5600252962.4200001</v>
      </c>
      <c r="N39" s="261">
        <v>0</v>
      </c>
      <c r="O39" s="261">
        <v>1493788561.55</v>
      </c>
      <c r="P39" s="262">
        <v>7094041523.9700003</v>
      </c>
      <c r="Q39" s="268"/>
      <c r="R39" s="223"/>
    </row>
    <row r="40" spans="1:18" ht="7.5" customHeight="1">
      <c r="A40" s="225"/>
      <c r="B40" s="238"/>
      <c r="C40" s="239"/>
      <c r="D40" s="228"/>
      <c r="E40" s="228"/>
      <c r="F40" s="228"/>
      <c r="G40" s="228"/>
      <c r="H40" s="228"/>
      <c r="I40" s="228"/>
      <c r="J40" s="228"/>
      <c r="K40" s="264"/>
      <c r="L40" s="265"/>
      <c r="M40" s="264"/>
      <c r="N40" s="264"/>
      <c r="O40" s="265"/>
      <c r="P40" s="264"/>
      <c r="Q40" s="228"/>
      <c r="R40" s="223"/>
    </row>
    <row r="41" spans="1:18" ht="12.75" customHeight="1" thickBot="1">
      <c r="A41" s="225"/>
      <c r="B41" s="226"/>
      <c r="C41" s="227"/>
      <c r="D41" s="233" t="s">
        <v>177</v>
      </c>
      <c r="E41" s="228"/>
      <c r="F41" s="266"/>
      <c r="G41" s="228"/>
      <c r="H41" s="228"/>
      <c r="I41" s="228"/>
      <c r="J41" s="228"/>
      <c r="K41" s="269">
        <v>6977774037.3500004</v>
      </c>
      <c r="L41" s="269">
        <v>1.8299999982118607</v>
      </c>
      <c r="M41" s="269">
        <v>6977774039.1800003</v>
      </c>
      <c r="N41" s="269">
        <v>0</v>
      </c>
      <c r="O41" s="269">
        <v>1859436547.4200001</v>
      </c>
      <c r="P41" s="269">
        <v>8837210586.6000004</v>
      </c>
      <c r="Q41" s="270"/>
      <c r="R41" s="223"/>
    </row>
    <row r="42" spans="1:18" ht="12.75" customHeight="1" thickTop="1">
      <c r="A42" s="225"/>
      <c r="B42" s="226"/>
      <c r="C42" s="227"/>
      <c r="D42" s="233"/>
      <c r="E42" s="228"/>
      <c r="F42" s="266"/>
      <c r="G42" s="228"/>
      <c r="H42" s="228"/>
      <c r="I42" s="228"/>
      <c r="J42" s="228"/>
      <c r="K42" s="254"/>
      <c r="L42" s="265"/>
      <c r="M42" s="254"/>
      <c r="N42" s="264"/>
      <c r="O42" s="265"/>
      <c r="P42" s="264"/>
      <c r="Q42" s="270"/>
      <c r="R42" s="223"/>
    </row>
    <row r="43" spans="1:18" ht="12.75" customHeight="1">
      <c r="A43" s="225"/>
      <c r="B43" s="226"/>
      <c r="C43" s="227"/>
      <c r="D43" s="271" t="s">
        <v>178</v>
      </c>
      <c r="E43" s="223"/>
      <c r="F43" s="272"/>
      <c r="G43" s="223"/>
      <c r="H43" s="223"/>
      <c r="I43" s="223"/>
      <c r="J43" s="223"/>
      <c r="K43" s="254"/>
      <c r="L43" s="273"/>
      <c r="M43" s="254"/>
      <c r="N43" s="254"/>
      <c r="O43" s="273"/>
      <c r="P43" s="264"/>
      <c r="Q43" s="270"/>
      <c r="R43" s="223"/>
    </row>
    <row r="44" spans="1:18" ht="12.75" customHeight="1">
      <c r="A44" s="225"/>
      <c r="B44" s="226"/>
      <c r="C44" s="227"/>
      <c r="D44" s="223" t="s">
        <v>179</v>
      </c>
      <c r="E44" s="223"/>
      <c r="F44" s="272"/>
      <c r="G44" s="223"/>
      <c r="H44" s="223"/>
      <c r="I44" s="223"/>
      <c r="J44" s="223"/>
      <c r="K44" s="256">
        <v>0</v>
      </c>
      <c r="L44" s="256">
        <v>0</v>
      </c>
      <c r="M44" s="256">
        <v>0</v>
      </c>
      <c r="N44" s="256">
        <v>0</v>
      </c>
      <c r="O44" s="256">
        <v>0</v>
      </c>
      <c r="P44" s="274">
        <v>0</v>
      </c>
      <c r="Q44" s="255"/>
      <c r="R44" s="223"/>
    </row>
    <row r="45" spans="1:18" ht="13.5" customHeight="1">
      <c r="A45" s="225" t="s">
        <v>347</v>
      </c>
      <c r="B45" s="226" t="s">
        <v>348</v>
      </c>
      <c r="C45" s="227"/>
      <c r="D45" s="223" t="s">
        <v>284</v>
      </c>
      <c r="E45" s="223"/>
      <c r="F45" s="272"/>
      <c r="G45" s="223"/>
      <c r="H45" s="223"/>
      <c r="I45" s="223"/>
      <c r="J45" s="223"/>
      <c r="K45" s="253">
        <v>292959035.83000004</v>
      </c>
      <c r="L45" s="256">
        <v>0</v>
      </c>
      <c r="M45" s="253">
        <v>292959035.83000004</v>
      </c>
      <c r="N45" s="253">
        <v>0</v>
      </c>
      <c r="O45" s="256">
        <v>0</v>
      </c>
      <c r="P45" s="254">
        <v>292959035.83000004</v>
      </c>
      <c r="Q45" s="255"/>
      <c r="R45" s="223"/>
    </row>
    <row r="46" spans="1:18" ht="12.75" customHeight="1">
      <c r="A46" s="225" t="s">
        <v>349</v>
      </c>
      <c r="B46" s="226" t="s">
        <v>350</v>
      </c>
      <c r="C46" s="227"/>
      <c r="D46" s="223" t="s">
        <v>285</v>
      </c>
      <c r="E46" s="223"/>
      <c r="F46" s="272"/>
      <c r="G46" s="223"/>
      <c r="H46" s="223"/>
      <c r="I46" s="223"/>
      <c r="J46" s="223"/>
      <c r="K46" s="253">
        <v>73467529.129999995</v>
      </c>
      <c r="L46" s="256">
        <v>0</v>
      </c>
      <c r="M46" s="253">
        <v>73467529.129999995</v>
      </c>
      <c r="N46" s="253">
        <v>0</v>
      </c>
      <c r="O46" s="256">
        <v>0</v>
      </c>
      <c r="P46" s="254">
        <v>73467529.129999995</v>
      </c>
      <c r="Q46" s="255"/>
      <c r="R46" s="223"/>
    </row>
    <row r="47" spans="1:18" ht="12.75" customHeight="1">
      <c r="A47" s="225" t="s">
        <v>296</v>
      </c>
      <c r="B47" s="226" t="s">
        <v>297</v>
      </c>
      <c r="C47" s="227"/>
      <c r="D47" s="223" t="s">
        <v>298</v>
      </c>
      <c r="E47" s="223"/>
      <c r="F47" s="272"/>
      <c r="G47" s="223"/>
      <c r="H47" s="223"/>
      <c r="I47" s="223"/>
      <c r="J47" s="275"/>
      <c r="K47" s="253">
        <v>32844117.98</v>
      </c>
      <c r="L47" s="256">
        <v>0</v>
      </c>
      <c r="M47" s="253">
        <v>32844117.98</v>
      </c>
      <c r="N47" s="253">
        <v>0</v>
      </c>
      <c r="O47" s="256">
        <v>0</v>
      </c>
      <c r="P47" s="254">
        <v>32844117.98</v>
      </c>
      <c r="Q47" s="255"/>
      <c r="R47" s="223"/>
    </row>
    <row r="48" spans="1:18" ht="12.75" customHeight="1">
      <c r="A48" s="225" t="s">
        <v>351</v>
      </c>
      <c r="B48" s="226" t="s">
        <v>352</v>
      </c>
      <c r="C48" s="227"/>
      <c r="D48" s="223" t="s">
        <v>305</v>
      </c>
      <c r="E48" s="223"/>
      <c r="F48" s="223"/>
      <c r="G48" s="223"/>
      <c r="H48" s="223"/>
      <c r="I48" s="223"/>
      <c r="J48" s="275"/>
      <c r="K48" s="256">
        <v>0</v>
      </c>
      <c r="L48" s="256">
        <v>0</v>
      </c>
      <c r="M48" s="253">
        <v>0</v>
      </c>
      <c r="N48" s="253">
        <v>0</v>
      </c>
      <c r="O48" s="256">
        <v>0</v>
      </c>
      <c r="P48" s="274">
        <v>0</v>
      </c>
      <c r="Q48" s="255"/>
      <c r="R48" s="223"/>
    </row>
    <row r="49" spans="1:18" ht="12.75" customHeight="1">
      <c r="A49" s="225" t="s">
        <v>353</v>
      </c>
      <c r="B49" s="226" t="s">
        <v>354</v>
      </c>
      <c r="C49" s="227"/>
      <c r="D49" s="276" t="s">
        <v>355</v>
      </c>
      <c r="E49" s="276"/>
      <c r="F49" s="277"/>
      <c r="G49" s="276"/>
      <c r="H49" s="276"/>
      <c r="I49" s="223"/>
      <c r="J49" s="275"/>
      <c r="K49" s="253">
        <v>1277166.0900000001</v>
      </c>
      <c r="L49" s="256">
        <v>0</v>
      </c>
      <c r="M49" s="253">
        <v>1277166.0900000001</v>
      </c>
      <c r="N49" s="253">
        <v>0</v>
      </c>
      <c r="O49" s="256">
        <v>0</v>
      </c>
      <c r="P49" s="254">
        <v>1277166.0900000001</v>
      </c>
      <c r="Q49" s="255"/>
      <c r="R49" s="223"/>
    </row>
    <row r="50" spans="1:18" ht="12.75" customHeight="1">
      <c r="A50" s="225"/>
      <c r="B50" s="226"/>
      <c r="C50" s="227"/>
      <c r="D50" s="223" t="s">
        <v>356</v>
      </c>
      <c r="E50" s="223"/>
      <c r="F50" s="223"/>
      <c r="G50" s="223"/>
      <c r="H50" s="223"/>
      <c r="I50" s="223"/>
      <c r="J50" s="223"/>
      <c r="K50" s="256">
        <v>0</v>
      </c>
      <c r="L50" s="256">
        <v>0</v>
      </c>
      <c r="M50" s="256">
        <v>0</v>
      </c>
      <c r="N50" s="253">
        <v>0</v>
      </c>
      <c r="O50" s="256">
        <v>0</v>
      </c>
      <c r="P50" s="274">
        <v>0</v>
      </c>
      <c r="Q50" s="255"/>
      <c r="R50" s="223"/>
    </row>
    <row r="51" spans="1:18" ht="12.75" customHeight="1">
      <c r="A51" s="225"/>
      <c r="B51" s="226"/>
      <c r="C51" s="227"/>
      <c r="D51" s="271"/>
      <c r="E51" s="223"/>
      <c r="F51" s="272"/>
      <c r="G51" s="223"/>
      <c r="H51" s="223"/>
      <c r="I51" s="223"/>
      <c r="J51" s="223"/>
      <c r="K51" s="253"/>
      <c r="L51" s="278"/>
      <c r="M51" s="279"/>
      <c r="N51" s="279"/>
      <c r="O51" s="278"/>
      <c r="P51" s="254"/>
      <c r="Q51" s="268"/>
      <c r="R51" s="223"/>
    </row>
    <row r="52" spans="1:18" ht="12.75" customHeight="1" thickBot="1">
      <c r="A52" s="225"/>
      <c r="B52" s="226"/>
      <c r="C52" s="227"/>
      <c r="D52" s="271" t="s">
        <v>180</v>
      </c>
      <c r="E52" s="223"/>
      <c r="F52" s="272"/>
      <c r="G52" s="223"/>
      <c r="H52" s="223"/>
      <c r="I52" s="223"/>
      <c r="J52" s="223"/>
      <c r="K52" s="280">
        <v>400547849.02999997</v>
      </c>
      <c r="L52" s="280">
        <v>0</v>
      </c>
      <c r="M52" s="280">
        <v>400547849.02999997</v>
      </c>
      <c r="N52" s="280">
        <v>0</v>
      </c>
      <c r="O52" s="280">
        <v>0</v>
      </c>
      <c r="P52" s="269">
        <v>400547849.02999997</v>
      </c>
      <c r="Q52" s="250"/>
      <c r="R52" s="223"/>
    </row>
    <row r="53" spans="1:18" ht="15.75" customHeight="1" thickTop="1" thickBot="1">
      <c r="A53" s="225"/>
      <c r="B53" s="238"/>
      <c r="C53" s="239"/>
      <c r="D53" s="271" t="s">
        <v>181</v>
      </c>
      <c r="E53" s="223"/>
      <c r="F53" s="272"/>
      <c r="G53" s="223"/>
      <c r="H53" s="223"/>
      <c r="I53" s="223"/>
      <c r="J53" s="223"/>
      <c r="K53" s="269">
        <v>7378321886.3800001</v>
      </c>
      <c r="L53" s="269">
        <v>1.8299999982118607</v>
      </c>
      <c r="M53" s="269">
        <v>7378321888.21</v>
      </c>
      <c r="N53" s="269">
        <v>0</v>
      </c>
      <c r="O53" s="269">
        <v>1859436547.4200001</v>
      </c>
      <c r="P53" s="269">
        <v>9237758435.6300011</v>
      </c>
      <c r="Q53" s="270"/>
      <c r="R53" s="223"/>
    </row>
    <row r="54" spans="1:18" ht="12.75" customHeight="1" thickTop="1">
      <c r="A54" s="225"/>
      <c r="B54" s="238"/>
      <c r="C54" s="239"/>
      <c r="D54" s="228"/>
      <c r="E54" s="228"/>
      <c r="F54" s="228"/>
      <c r="G54" s="228"/>
      <c r="H54" s="228"/>
      <c r="I54" s="228"/>
      <c r="J54" s="228"/>
      <c r="K54" s="264"/>
      <c r="L54" s="265"/>
      <c r="M54" s="264"/>
      <c r="N54" s="264"/>
      <c r="O54" s="265"/>
      <c r="P54" s="264"/>
      <c r="Q54" s="228"/>
      <c r="R54" s="223"/>
    </row>
    <row r="55" spans="1:18" ht="12.75" customHeight="1">
      <c r="A55" s="225"/>
      <c r="B55" s="226"/>
      <c r="C55" s="227"/>
      <c r="D55" s="233" t="s">
        <v>182</v>
      </c>
      <c r="E55" s="228"/>
      <c r="F55" s="228"/>
      <c r="G55" s="228"/>
      <c r="H55" s="228"/>
      <c r="I55" s="228"/>
      <c r="J55" s="228"/>
      <c r="K55" s="264"/>
      <c r="L55" s="265"/>
      <c r="M55" s="264"/>
      <c r="N55" s="264"/>
      <c r="O55" s="265"/>
      <c r="P55" s="264"/>
      <c r="Q55" s="281"/>
      <c r="R55" s="223"/>
    </row>
    <row r="56" spans="1:18" ht="12.75" customHeight="1">
      <c r="A56" s="225"/>
      <c r="B56" s="282"/>
      <c r="C56" s="283"/>
      <c r="D56" s="228" t="s">
        <v>183</v>
      </c>
      <c r="E56" s="228"/>
      <c r="F56" s="228"/>
      <c r="G56" s="228"/>
      <c r="H56" s="228"/>
      <c r="I56" s="228"/>
      <c r="J56" s="228"/>
      <c r="K56" s="254"/>
      <c r="L56" s="265"/>
      <c r="M56" s="254"/>
      <c r="N56" s="264"/>
      <c r="O56" s="265"/>
      <c r="P56" s="264"/>
      <c r="Q56" s="281"/>
      <c r="R56" s="223"/>
    </row>
    <row r="57" spans="1:18" ht="12.75" customHeight="1">
      <c r="A57" s="225" t="s">
        <v>184</v>
      </c>
      <c r="B57" s="226" t="s">
        <v>185</v>
      </c>
      <c r="C57" s="227"/>
      <c r="D57" s="228"/>
      <c r="E57" s="228" t="s">
        <v>186</v>
      </c>
      <c r="F57" s="228"/>
      <c r="G57" s="228"/>
      <c r="H57" s="228"/>
      <c r="I57" s="228"/>
      <c r="J57" s="228"/>
      <c r="K57" s="253">
        <v>138500588.23000002</v>
      </c>
      <c r="L57" s="253">
        <v>-4743.5599999999995</v>
      </c>
      <c r="M57" s="253">
        <v>138495844.67000002</v>
      </c>
      <c r="N57" s="253">
        <v>0</v>
      </c>
      <c r="O57" s="253">
        <v>9319758.8599999994</v>
      </c>
      <c r="P57" s="254">
        <v>147815603.53000003</v>
      </c>
      <c r="Q57" s="255"/>
      <c r="R57" s="223"/>
    </row>
    <row r="58" spans="1:18" ht="12.75" customHeight="1">
      <c r="A58" s="225" t="s">
        <v>187</v>
      </c>
      <c r="B58" s="226" t="s">
        <v>188</v>
      </c>
      <c r="C58" s="227"/>
      <c r="D58" s="228"/>
      <c r="E58" s="228" t="s">
        <v>189</v>
      </c>
      <c r="F58" s="228"/>
      <c r="G58" s="228"/>
      <c r="H58" s="228"/>
      <c r="I58" s="228"/>
      <c r="J58" s="228"/>
      <c r="K58" s="253">
        <v>209365.47</v>
      </c>
      <c r="L58" s="256">
        <v>0</v>
      </c>
      <c r="M58" s="253">
        <v>209365.47</v>
      </c>
      <c r="N58" s="253">
        <v>0</v>
      </c>
      <c r="O58" s="253">
        <v>16910</v>
      </c>
      <c r="P58" s="254">
        <v>226275.47</v>
      </c>
      <c r="Q58" s="255"/>
      <c r="R58" s="223"/>
    </row>
    <row r="59" spans="1:18" ht="12.75" customHeight="1">
      <c r="A59" s="225" t="s">
        <v>190</v>
      </c>
      <c r="B59" s="226" t="s">
        <v>191</v>
      </c>
      <c r="C59" s="227"/>
      <c r="D59" s="228"/>
      <c r="E59" s="228" t="s">
        <v>192</v>
      </c>
      <c r="F59" s="228"/>
      <c r="G59" s="228"/>
      <c r="H59" s="228"/>
      <c r="I59" s="228"/>
      <c r="J59" s="228"/>
      <c r="K59" s="253">
        <v>80419099.039000005</v>
      </c>
      <c r="L59" s="253">
        <v>156951.81000000003</v>
      </c>
      <c r="M59" s="253">
        <v>80576050.849000007</v>
      </c>
      <c r="N59" s="253">
        <v>0</v>
      </c>
      <c r="O59" s="256">
        <v>0</v>
      </c>
      <c r="P59" s="254">
        <v>80576050.849000007</v>
      </c>
      <c r="Q59" s="255"/>
      <c r="R59" s="223"/>
    </row>
    <row r="60" spans="1:18" ht="12.75" customHeight="1">
      <c r="A60" s="225" t="s">
        <v>193</v>
      </c>
      <c r="B60" s="226" t="s">
        <v>194</v>
      </c>
      <c r="C60" s="227"/>
      <c r="D60" s="228"/>
      <c r="E60" s="228" t="s">
        <v>195</v>
      </c>
      <c r="F60" s="228"/>
      <c r="G60" s="228"/>
      <c r="H60" s="228"/>
      <c r="I60" s="228"/>
      <c r="J60" s="228"/>
      <c r="K60" s="253">
        <v>11580498.349999998</v>
      </c>
      <c r="L60" s="253">
        <v>0.24999999999999997</v>
      </c>
      <c r="M60" s="253">
        <v>11580498.599999998</v>
      </c>
      <c r="N60" s="253">
        <v>0</v>
      </c>
      <c r="O60" s="256">
        <v>0</v>
      </c>
      <c r="P60" s="254">
        <v>11580498.599999998</v>
      </c>
      <c r="Q60" s="255"/>
      <c r="R60" s="223"/>
    </row>
    <row r="61" spans="1:18" ht="12.75" customHeight="1">
      <c r="A61" s="225" t="s">
        <v>196</v>
      </c>
      <c r="B61" s="226" t="s">
        <v>197</v>
      </c>
      <c r="C61" s="227"/>
      <c r="D61" s="228"/>
      <c r="E61" s="228" t="s">
        <v>198</v>
      </c>
      <c r="F61" s="228"/>
      <c r="G61" s="228"/>
      <c r="H61" s="228"/>
      <c r="I61" s="228"/>
      <c r="J61" s="228"/>
      <c r="K61" s="253">
        <v>2207625.54</v>
      </c>
      <c r="L61" s="256">
        <v>0</v>
      </c>
      <c r="M61" s="253">
        <v>2207625.54</v>
      </c>
      <c r="N61" s="253">
        <v>0</v>
      </c>
      <c r="O61" s="256">
        <v>0</v>
      </c>
      <c r="P61" s="254">
        <v>2207625.54</v>
      </c>
      <c r="Q61" s="255"/>
      <c r="R61" s="223"/>
    </row>
    <row r="62" spans="1:18" ht="12.75" customHeight="1">
      <c r="A62" s="225" t="s">
        <v>199</v>
      </c>
      <c r="B62" s="226" t="s">
        <v>200</v>
      </c>
      <c r="C62" s="227"/>
      <c r="D62" s="228"/>
      <c r="E62" s="228" t="s">
        <v>201</v>
      </c>
      <c r="F62" s="228"/>
      <c r="G62" s="228"/>
      <c r="H62" s="228"/>
      <c r="I62" s="228"/>
      <c r="J62" s="228"/>
      <c r="K62" s="253">
        <v>8765364.5100000016</v>
      </c>
      <c r="L62" s="253">
        <v>4842.8999999999996</v>
      </c>
      <c r="M62" s="253">
        <v>8770207.410000002</v>
      </c>
      <c r="N62" s="253">
        <v>0</v>
      </c>
      <c r="O62" s="253">
        <v>23638311.010000002</v>
      </c>
      <c r="P62" s="254">
        <v>32408518.420000002</v>
      </c>
      <c r="Q62" s="255"/>
      <c r="R62" s="223"/>
    </row>
    <row r="63" spans="1:18" ht="12.75" customHeight="1">
      <c r="A63" s="225" t="s">
        <v>202</v>
      </c>
      <c r="B63" s="226" t="s">
        <v>203</v>
      </c>
      <c r="C63" s="227"/>
      <c r="D63" s="228"/>
      <c r="E63" s="223" t="s">
        <v>204</v>
      </c>
      <c r="F63" s="223"/>
      <c r="G63" s="223"/>
      <c r="H63" s="228"/>
      <c r="I63" s="228"/>
      <c r="J63" s="228"/>
      <c r="K63" s="253">
        <v>44482233.600000001</v>
      </c>
      <c r="L63" s="253">
        <v>0.5</v>
      </c>
      <c r="M63" s="253">
        <v>44482234.100000001</v>
      </c>
      <c r="N63" s="253">
        <v>0</v>
      </c>
      <c r="O63" s="253">
        <v>15272680</v>
      </c>
      <c r="P63" s="254">
        <v>59754914.100000001</v>
      </c>
      <c r="Q63" s="255"/>
      <c r="R63" s="223"/>
    </row>
    <row r="64" spans="1:18" ht="12.75" customHeight="1">
      <c r="A64" s="225" t="s">
        <v>205</v>
      </c>
      <c r="B64" s="226" t="s">
        <v>206</v>
      </c>
      <c r="C64" s="227"/>
      <c r="D64" s="228"/>
      <c r="E64" s="228" t="s">
        <v>207</v>
      </c>
      <c r="F64" s="228"/>
      <c r="G64" s="228"/>
      <c r="H64" s="228"/>
      <c r="I64" s="228"/>
      <c r="J64" s="228"/>
      <c r="K64" s="253">
        <v>10889264.74</v>
      </c>
      <c r="L64" s="256">
        <v>0</v>
      </c>
      <c r="M64" s="253">
        <v>10889264.74</v>
      </c>
      <c r="N64" s="253">
        <v>0</v>
      </c>
      <c r="O64" s="256">
        <v>0</v>
      </c>
      <c r="P64" s="254">
        <v>10889264.74</v>
      </c>
      <c r="Q64" s="255"/>
      <c r="R64" s="223"/>
    </row>
    <row r="65" spans="1:18" ht="12.75" customHeight="1">
      <c r="A65" s="225" t="s">
        <v>208</v>
      </c>
      <c r="B65" s="226">
        <v>33100</v>
      </c>
      <c r="C65" s="227"/>
      <c r="D65" s="228"/>
      <c r="E65" s="228" t="s">
        <v>209</v>
      </c>
      <c r="F65" s="228"/>
      <c r="G65" s="228"/>
      <c r="H65" s="228"/>
      <c r="I65" s="228"/>
      <c r="J65" s="228"/>
      <c r="K65" s="253">
        <v>139746786.47</v>
      </c>
      <c r="L65" s="253">
        <v>-20918542.579999998</v>
      </c>
      <c r="M65" s="253">
        <v>118828243.89000002</v>
      </c>
      <c r="N65" s="253">
        <v>0</v>
      </c>
      <c r="O65" s="253">
        <v>21518296</v>
      </c>
      <c r="P65" s="254">
        <v>140346539.89000002</v>
      </c>
      <c r="Q65" s="255"/>
      <c r="R65" s="223"/>
    </row>
    <row r="66" spans="1:18" ht="12.75" customHeight="1">
      <c r="A66" s="225"/>
      <c r="B66" s="226"/>
      <c r="C66" s="227"/>
      <c r="D66" s="228"/>
      <c r="E66" s="228" t="s">
        <v>210</v>
      </c>
      <c r="F66" s="228"/>
      <c r="G66" s="228"/>
      <c r="H66" s="228"/>
      <c r="I66" s="228"/>
      <c r="J66" s="228"/>
      <c r="K66" s="256">
        <v>0</v>
      </c>
      <c r="L66" s="256">
        <v>0</v>
      </c>
      <c r="M66" s="253">
        <v>0</v>
      </c>
      <c r="N66" s="253">
        <v>0</v>
      </c>
      <c r="O66" s="256">
        <v>0</v>
      </c>
      <c r="P66" s="274">
        <v>0</v>
      </c>
      <c r="Q66" s="255"/>
      <c r="R66" s="223"/>
    </row>
    <row r="67" spans="1:18" ht="12.75" customHeight="1">
      <c r="A67" s="225" t="s">
        <v>211</v>
      </c>
      <c r="B67" s="226" t="s">
        <v>212</v>
      </c>
      <c r="C67" s="227"/>
      <c r="D67" s="228"/>
      <c r="E67" s="228"/>
      <c r="F67" s="228" t="s">
        <v>213</v>
      </c>
      <c r="G67" s="228"/>
      <c r="H67" s="228"/>
      <c r="I67" s="228"/>
      <c r="J67" s="228"/>
      <c r="K67" s="253">
        <v>7794259.3399999999</v>
      </c>
      <c r="L67" s="256">
        <v>0</v>
      </c>
      <c r="M67" s="253">
        <v>7794259.3399999999</v>
      </c>
      <c r="N67" s="253">
        <v>0</v>
      </c>
      <c r="O67" s="256">
        <v>0</v>
      </c>
      <c r="P67" s="254">
        <v>7794259.3399999999</v>
      </c>
      <c r="Q67" s="255"/>
      <c r="R67" s="223"/>
    </row>
    <row r="68" spans="1:18" ht="12.75" customHeight="1">
      <c r="A68" s="225" t="s">
        <v>214</v>
      </c>
      <c r="B68" s="226" t="s">
        <v>215</v>
      </c>
      <c r="C68" s="227"/>
      <c r="D68" s="228"/>
      <c r="E68" s="228"/>
      <c r="F68" s="228" t="s">
        <v>216</v>
      </c>
      <c r="G68" s="228"/>
      <c r="H68" s="228"/>
      <c r="I68" s="228"/>
      <c r="J68" s="228"/>
      <c r="K68" s="253">
        <v>5850364.0099999998</v>
      </c>
      <c r="L68" s="256">
        <v>0</v>
      </c>
      <c r="M68" s="253">
        <v>5850364.0099999998</v>
      </c>
      <c r="N68" s="253">
        <v>0</v>
      </c>
      <c r="O68" s="253">
        <v>2408378</v>
      </c>
      <c r="P68" s="254">
        <v>8258742.0099999998</v>
      </c>
      <c r="Q68" s="255"/>
      <c r="R68" s="223"/>
    </row>
    <row r="69" spans="1:18" ht="12.75" customHeight="1">
      <c r="A69" s="225" t="s">
        <v>217</v>
      </c>
      <c r="B69" s="226" t="s">
        <v>218</v>
      </c>
      <c r="C69" s="227"/>
      <c r="D69" s="228"/>
      <c r="E69" s="228"/>
      <c r="F69" s="228" t="s">
        <v>219</v>
      </c>
      <c r="G69" s="228"/>
      <c r="H69" s="228"/>
      <c r="I69" s="228"/>
      <c r="J69" s="228"/>
      <c r="K69" s="253">
        <v>539435.31000000006</v>
      </c>
      <c r="L69" s="256">
        <v>0</v>
      </c>
      <c r="M69" s="253">
        <v>539435.31000000006</v>
      </c>
      <c r="N69" s="253">
        <v>0</v>
      </c>
      <c r="O69" s="256">
        <v>0</v>
      </c>
      <c r="P69" s="254">
        <v>539435.31000000006</v>
      </c>
      <c r="Q69" s="255"/>
      <c r="R69" s="223"/>
    </row>
    <row r="70" spans="1:18" ht="12.75" customHeight="1">
      <c r="A70" s="225" t="s">
        <v>220</v>
      </c>
      <c r="B70" s="226" t="s">
        <v>221</v>
      </c>
      <c r="C70" s="227"/>
      <c r="D70" s="228"/>
      <c r="E70" s="228"/>
      <c r="F70" s="228" t="s">
        <v>222</v>
      </c>
      <c r="G70" s="228"/>
      <c r="H70" s="228"/>
      <c r="I70" s="228"/>
      <c r="J70" s="228"/>
      <c r="K70" s="253">
        <v>10766345.779999999</v>
      </c>
      <c r="L70" s="253">
        <v>-512293.3</v>
      </c>
      <c r="M70" s="253">
        <v>10254052.479999999</v>
      </c>
      <c r="N70" s="253">
        <v>0</v>
      </c>
      <c r="O70" s="256">
        <v>0</v>
      </c>
      <c r="P70" s="254">
        <v>10254052.479999999</v>
      </c>
      <c r="Q70" s="255"/>
      <c r="R70" s="223"/>
    </row>
    <row r="71" spans="1:18" ht="12.75" customHeight="1">
      <c r="A71" s="225" t="s">
        <v>357</v>
      </c>
      <c r="B71" s="226" t="s">
        <v>358</v>
      </c>
      <c r="C71" s="227"/>
      <c r="D71" s="228"/>
      <c r="E71" s="228"/>
      <c r="F71" s="284" t="s">
        <v>306</v>
      </c>
      <c r="G71" s="223"/>
      <c r="H71" s="223"/>
      <c r="I71" s="223"/>
      <c r="J71" s="228"/>
      <c r="K71" s="256">
        <v>0</v>
      </c>
      <c r="L71" s="256">
        <v>0</v>
      </c>
      <c r="M71" s="253">
        <v>0</v>
      </c>
      <c r="N71" s="253">
        <v>0</v>
      </c>
      <c r="O71" s="256">
        <v>0</v>
      </c>
      <c r="P71" s="274">
        <v>0</v>
      </c>
      <c r="Q71" s="255"/>
      <c r="R71" s="223"/>
    </row>
    <row r="72" spans="1:18" ht="12.75" customHeight="1">
      <c r="A72" s="225" t="s">
        <v>223</v>
      </c>
      <c r="B72" s="226" t="s">
        <v>215</v>
      </c>
      <c r="C72" s="227"/>
      <c r="D72" s="228"/>
      <c r="E72" s="228"/>
      <c r="F72" s="228" t="s">
        <v>224</v>
      </c>
      <c r="G72" s="228"/>
      <c r="H72" s="228"/>
      <c r="I72" s="228"/>
      <c r="J72" s="228"/>
      <c r="K72" s="253">
        <v>440104.82</v>
      </c>
      <c r="L72" s="253">
        <v>0.79</v>
      </c>
      <c r="M72" s="253">
        <v>440105.61</v>
      </c>
      <c r="N72" s="253">
        <v>0</v>
      </c>
      <c r="O72" s="256">
        <v>0</v>
      </c>
      <c r="P72" s="254">
        <v>440105.61</v>
      </c>
      <c r="Q72" s="255"/>
      <c r="R72" s="223"/>
    </row>
    <row r="73" spans="1:18" ht="12.75" customHeight="1">
      <c r="A73" s="225" t="s">
        <v>225</v>
      </c>
      <c r="B73" s="226" t="s">
        <v>226</v>
      </c>
      <c r="C73" s="227"/>
      <c r="D73" s="228"/>
      <c r="E73" s="228"/>
      <c r="F73" s="228" t="s">
        <v>227</v>
      </c>
      <c r="G73" s="228"/>
      <c r="H73" s="228"/>
      <c r="I73" s="228"/>
      <c r="J73" s="228"/>
      <c r="K73" s="253">
        <v>36758420.869999997</v>
      </c>
      <c r="L73" s="253">
        <v>0.28000000000000003</v>
      </c>
      <c r="M73" s="253">
        <v>36758421.149999999</v>
      </c>
      <c r="N73" s="253">
        <v>0</v>
      </c>
      <c r="O73" s="256">
        <v>0</v>
      </c>
      <c r="P73" s="254">
        <v>36758421.149999999</v>
      </c>
      <c r="Q73" s="255"/>
      <c r="R73" s="223"/>
    </row>
    <row r="74" spans="1:18" ht="12.75" customHeight="1">
      <c r="A74" s="225" t="s">
        <v>359</v>
      </c>
      <c r="B74" s="226" t="s">
        <v>360</v>
      </c>
      <c r="C74" s="227"/>
      <c r="D74" s="228"/>
      <c r="E74" s="228"/>
      <c r="F74" s="228" t="s">
        <v>286</v>
      </c>
      <c r="G74" s="228"/>
      <c r="H74" s="228"/>
      <c r="I74" s="228"/>
      <c r="J74" s="228"/>
      <c r="K74" s="253">
        <v>6241224.4800000004</v>
      </c>
      <c r="L74" s="256">
        <v>0</v>
      </c>
      <c r="M74" s="253">
        <v>6241224.4800000004</v>
      </c>
      <c r="N74" s="253">
        <v>0</v>
      </c>
      <c r="O74" s="256">
        <v>0</v>
      </c>
      <c r="P74" s="254">
        <v>6241224.4800000004</v>
      </c>
      <c r="Q74" s="255"/>
      <c r="R74" s="223"/>
    </row>
    <row r="75" spans="1:18" ht="12.75" customHeight="1">
      <c r="A75" s="225" t="s">
        <v>361</v>
      </c>
      <c r="B75" s="226" t="s">
        <v>362</v>
      </c>
      <c r="C75" s="227"/>
      <c r="D75" s="228"/>
      <c r="E75" s="228"/>
      <c r="F75" s="228" t="s">
        <v>287</v>
      </c>
      <c r="G75" s="228"/>
      <c r="H75" s="228"/>
      <c r="I75" s="228"/>
      <c r="J75" s="228"/>
      <c r="K75" s="253">
        <v>3874914.82</v>
      </c>
      <c r="L75" s="253">
        <v>0.12</v>
      </c>
      <c r="M75" s="253">
        <v>3874914.94</v>
      </c>
      <c r="N75" s="253">
        <v>0</v>
      </c>
      <c r="O75" s="256">
        <v>0</v>
      </c>
      <c r="P75" s="254">
        <v>3874914.94</v>
      </c>
      <c r="Q75" s="255"/>
      <c r="R75" s="223"/>
    </row>
    <row r="76" spans="1:18" ht="12.75" customHeight="1">
      <c r="A76" s="225" t="s">
        <v>299</v>
      </c>
      <c r="B76" s="226" t="s">
        <v>300</v>
      </c>
      <c r="C76" s="227"/>
      <c r="D76" s="228"/>
      <c r="E76" s="228"/>
      <c r="F76" s="228" t="s">
        <v>301</v>
      </c>
      <c r="G76" s="228"/>
      <c r="H76" s="228"/>
      <c r="I76" s="228"/>
      <c r="J76" s="275"/>
      <c r="K76" s="253">
        <v>3515390.87</v>
      </c>
      <c r="L76" s="253">
        <v>-156952.64000000001</v>
      </c>
      <c r="M76" s="253">
        <v>3358438.23</v>
      </c>
      <c r="N76" s="253">
        <v>0</v>
      </c>
      <c r="O76" s="256">
        <v>0</v>
      </c>
      <c r="P76" s="254">
        <v>3358438.23</v>
      </c>
      <c r="Q76" s="255"/>
      <c r="R76" s="223"/>
    </row>
    <row r="77" spans="1:18" ht="12.75" customHeight="1">
      <c r="A77" s="225" t="s">
        <v>228</v>
      </c>
      <c r="B77" s="226" t="s">
        <v>215</v>
      </c>
      <c r="C77" s="227"/>
      <c r="D77" s="228"/>
      <c r="E77" s="228"/>
      <c r="F77" s="228" t="s">
        <v>229</v>
      </c>
      <c r="G77" s="228"/>
      <c r="H77" s="228"/>
      <c r="I77" s="228"/>
      <c r="J77" s="228"/>
      <c r="K77" s="256">
        <v>0</v>
      </c>
      <c r="L77" s="253">
        <v>21430736.050000001</v>
      </c>
      <c r="M77" s="253">
        <v>21430736.050000001</v>
      </c>
      <c r="N77" s="253">
        <v>0</v>
      </c>
      <c r="O77" s="253">
        <v>70525</v>
      </c>
      <c r="P77" s="254">
        <v>21501261.050000001</v>
      </c>
      <c r="Q77" s="255"/>
      <c r="R77" s="223"/>
    </row>
    <row r="78" spans="1:18" ht="8.25" customHeight="1">
      <c r="A78" s="225"/>
      <c r="B78" s="238"/>
      <c r="C78" s="239"/>
      <c r="D78" s="228"/>
      <c r="E78" s="228"/>
      <c r="F78" s="228"/>
      <c r="G78" s="228"/>
      <c r="H78" s="228"/>
      <c r="I78" s="228"/>
      <c r="J78" s="228"/>
      <c r="K78" s="285"/>
      <c r="L78" s="285"/>
      <c r="M78" s="285"/>
      <c r="N78" s="285"/>
      <c r="O78" s="285"/>
      <c r="P78" s="285"/>
      <c r="Q78" s="228"/>
      <c r="R78" s="223"/>
    </row>
    <row r="79" spans="1:18" ht="12.75" customHeight="1" thickBot="1">
      <c r="A79" s="225" t="s">
        <v>230</v>
      </c>
      <c r="B79" s="226"/>
      <c r="C79" s="227"/>
      <c r="D79" s="228"/>
      <c r="E79" s="233" t="s">
        <v>231</v>
      </c>
      <c r="F79" s="228"/>
      <c r="G79" s="228"/>
      <c r="H79" s="228"/>
      <c r="I79" s="228"/>
      <c r="J79" s="228"/>
      <c r="K79" s="286">
        <v>512581286.25</v>
      </c>
      <c r="L79" s="286">
        <v>0.62</v>
      </c>
      <c r="M79" s="286">
        <v>512581286.87</v>
      </c>
      <c r="N79" s="286">
        <v>0</v>
      </c>
      <c r="O79" s="286">
        <v>72244858.870000005</v>
      </c>
      <c r="P79" s="286">
        <v>584826145.74000001</v>
      </c>
      <c r="Q79" s="270"/>
      <c r="R79" s="223"/>
    </row>
    <row r="80" spans="1:18" ht="12.75" customHeight="1" thickTop="1">
      <c r="A80" s="225"/>
      <c r="B80" s="238"/>
      <c r="C80" s="239"/>
      <c r="D80" s="228"/>
      <c r="E80" s="228"/>
      <c r="F80" s="228"/>
      <c r="G80" s="228"/>
      <c r="H80" s="228"/>
      <c r="I80" s="228"/>
      <c r="J80" s="228"/>
      <c r="K80" s="264"/>
      <c r="L80" s="265"/>
      <c r="M80" s="264"/>
      <c r="N80" s="264"/>
      <c r="O80" s="265"/>
      <c r="P80" s="264"/>
      <c r="Q80" s="228"/>
      <c r="R80" s="223"/>
    </row>
    <row r="81" spans="1:18" ht="12.75" customHeight="1">
      <c r="A81" s="225"/>
      <c r="B81" s="226"/>
      <c r="C81" s="227"/>
      <c r="D81" s="223"/>
      <c r="E81" s="287"/>
      <c r="F81" s="287"/>
      <c r="G81" s="287"/>
      <c r="H81" s="287"/>
      <c r="I81" s="287"/>
      <c r="J81" s="287"/>
      <c r="K81" s="288" t="s">
        <v>100</v>
      </c>
      <c r="L81" s="289"/>
      <c r="M81" s="290"/>
      <c r="N81" s="290"/>
      <c r="O81" s="289"/>
      <c r="P81" s="288"/>
      <c r="Q81" s="242"/>
      <c r="R81" s="223"/>
    </row>
    <row r="82" spans="1:18" ht="12.75" customHeight="1">
      <c r="A82" s="225"/>
      <c r="B82" s="226"/>
      <c r="C82" s="227"/>
      <c r="D82" s="223"/>
      <c r="E82" s="287"/>
      <c r="F82" s="287"/>
      <c r="G82" s="287"/>
      <c r="H82" s="287"/>
      <c r="I82" s="287"/>
      <c r="J82" s="287"/>
      <c r="K82" s="288" t="s">
        <v>0</v>
      </c>
      <c r="L82" s="289"/>
      <c r="M82" s="290"/>
      <c r="N82" s="290"/>
      <c r="O82" s="289"/>
      <c r="P82" s="288"/>
      <c r="Q82" s="242"/>
      <c r="R82" s="223"/>
    </row>
    <row r="83" spans="1:18" ht="12.75" customHeight="1">
      <c r="A83" s="225"/>
      <c r="B83" s="226"/>
      <c r="C83" s="227"/>
      <c r="D83" s="223"/>
      <c r="E83" s="287"/>
      <c r="F83" s="287"/>
      <c r="G83" s="287"/>
      <c r="H83" s="287"/>
      <c r="I83" s="287"/>
      <c r="J83" s="287"/>
      <c r="K83" s="288" t="s">
        <v>232</v>
      </c>
      <c r="L83" s="289"/>
      <c r="M83" s="290"/>
      <c r="N83" s="290"/>
      <c r="O83" s="289"/>
      <c r="P83" s="288"/>
      <c r="Q83" s="242"/>
      <c r="R83" s="223"/>
    </row>
    <row r="84" spans="1:18" ht="12.75" customHeight="1">
      <c r="A84" s="225"/>
      <c r="B84" s="226"/>
      <c r="C84" s="227"/>
      <c r="D84" s="223"/>
      <c r="E84" s="236"/>
      <c r="F84" s="236"/>
      <c r="G84" s="236"/>
      <c r="H84" s="236"/>
      <c r="I84" s="236"/>
      <c r="J84" s="236"/>
      <c r="K84" s="291" t="s">
        <v>339</v>
      </c>
      <c r="L84" s="292"/>
      <c r="M84" s="293"/>
      <c r="N84" s="293"/>
      <c r="O84" s="292"/>
      <c r="P84" s="294"/>
      <c r="Q84" s="295"/>
      <c r="R84" s="223"/>
    </row>
    <row r="85" spans="1:18" ht="12.75" customHeight="1">
      <c r="A85" s="225"/>
      <c r="B85" s="238"/>
      <c r="C85" s="239"/>
      <c r="D85" s="228"/>
      <c r="E85" s="228"/>
      <c r="F85" s="228"/>
      <c r="G85" s="228"/>
      <c r="H85" s="228"/>
      <c r="I85" s="240"/>
      <c r="J85" s="240"/>
      <c r="K85" s="264"/>
      <c r="L85" s="265"/>
      <c r="M85" s="264"/>
      <c r="N85" s="264"/>
      <c r="O85" s="265"/>
      <c r="P85" s="264"/>
      <c r="Q85" s="228"/>
      <c r="R85" s="223"/>
    </row>
    <row r="86" spans="1:18" ht="12.75" customHeight="1">
      <c r="A86" s="225"/>
      <c r="B86" s="226"/>
      <c r="C86" s="227"/>
      <c r="D86" s="242"/>
      <c r="E86" s="242"/>
      <c r="F86" s="242"/>
      <c r="G86" s="242"/>
      <c r="H86" s="242"/>
      <c r="I86" s="242"/>
      <c r="J86" s="242"/>
      <c r="K86" s="288" t="s">
        <v>3</v>
      </c>
      <c r="L86" s="296"/>
      <c r="M86" s="288" t="s">
        <v>3</v>
      </c>
      <c r="N86" s="293"/>
      <c r="O86" s="297" t="s">
        <v>4</v>
      </c>
      <c r="P86" s="294" t="s">
        <v>5</v>
      </c>
      <c r="Q86" s="247"/>
      <c r="R86" s="223"/>
    </row>
    <row r="87" spans="1:18" ht="12.75" customHeight="1">
      <c r="A87" s="225"/>
      <c r="B87" s="226"/>
      <c r="C87" s="227"/>
      <c r="D87" s="233"/>
      <c r="E87" s="233"/>
      <c r="F87" s="233"/>
      <c r="G87" s="233"/>
      <c r="H87" s="233"/>
      <c r="I87" s="233"/>
      <c r="J87" s="233"/>
      <c r="K87" s="298" t="s">
        <v>291</v>
      </c>
      <c r="L87" s="299" t="s">
        <v>292</v>
      </c>
      <c r="M87" s="298"/>
      <c r="N87" s="293"/>
      <c r="O87" s="299" t="s">
        <v>127</v>
      </c>
      <c r="P87" s="298"/>
      <c r="Q87" s="247"/>
      <c r="R87" s="223"/>
    </row>
    <row r="88" spans="1:18" ht="12.75" customHeight="1">
      <c r="A88" s="225"/>
      <c r="B88" s="226"/>
      <c r="C88" s="227"/>
      <c r="D88" s="228" t="s">
        <v>233</v>
      </c>
      <c r="E88" s="228"/>
      <c r="F88" s="228"/>
      <c r="G88" s="228"/>
      <c r="H88" s="228"/>
      <c r="I88" s="228"/>
      <c r="J88" s="228"/>
      <c r="K88" s="264"/>
      <c r="L88" s="265"/>
      <c r="M88" s="264"/>
      <c r="N88" s="264"/>
      <c r="O88" s="265"/>
      <c r="P88" s="264"/>
      <c r="Q88" s="240"/>
      <c r="R88" s="223"/>
    </row>
    <row r="89" spans="1:18" ht="12.75" customHeight="1">
      <c r="A89" s="300" t="s">
        <v>234</v>
      </c>
      <c r="B89" s="227" t="s">
        <v>235</v>
      </c>
      <c r="C89" s="227"/>
      <c r="D89" s="228"/>
      <c r="E89" s="228" t="s">
        <v>213</v>
      </c>
      <c r="F89" s="228"/>
      <c r="G89" s="228"/>
      <c r="H89" s="228"/>
      <c r="I89" s="228"/>
      <c r="J89" s="228"/>
      <c r="K89" s="253">
        <v>60561201.629999995</v>
      </c>
      <c r="L89" s="256">
        <v>0</v>
      </c>
      <c r="M89" s="253">
        <v>60561201.629999995</v>
      </c>
      <c r="N89" s="253">
        <v>0</v>
      </c>
      <c r="O89" s="256">
        <v>0</v>
      </c>
      <c r="P89" s="254">
        <v>60561201.629999995</v>
      </c>
      <c r="Q89" s="255"/>
      <c r="R89" s="223"/>
    </row>
    <row r="90" spans="1:18" ht="12.75" customHeight="1">
      <c r="A90" s="300" t="s">
        <v>236</v>
      </c>
      <c r="B90" s="227" t="s">
        <v>237</v>
      </c>
      <c r="C90" s="227"/>
      <c r="D90" s="228"/>
      <c r="E90" s="228" t="s">
        <v>216</v>
      </c>
      <c r="F90" s="228"/>
      <c r="G90" s="228"/>
      <c r="H90" s="228"/>
      <c r="I90" s="228"/>
      <c r="J90" s="228"/>
      <c r="K90" s="253">
        <v>44968862.549999997</v>
      </c>
      <c r="L90" s="256">
        <v>0</v>
      </c>
      <c r="M90" s="253">
        <v>44968862.549999997</v>
      </c>
      <c r="N90" s="253">
        <v>0</v>
      </c>
      <c r="O90" s="253">
        <v>33182112</v>
      </c>
      <c r="P90" s="254">
        <v>78150974.549999997</v>
      </c>
      <c r="Q90" s="255"/>
      <c r="R90" s="223"/>
    </row>
    <row r="91" spans="1:18" ht="12.75" customHeight="1">
      <c r="A91" s="300" t="s">
        <v>238</v>
      </c>
      <c r="B91" s="227" t="s">
        <v>239</v>
      </c>
      <c r="C91" s="227"/>
      <c r="D91" s="228"/>
      <c r="E91" s="228" t="s">
        <v>219</v>
      </c>
      <c r="F91" s="228"/>
      <c r="G91" s="228"/>
      <c r="H91" s="228"/>
      <c r="I91" s="228"/>
      <c r="J91" s="228"/>
      <c r="K91" s="253">
        <v>9412580.75</v>
      </c>
      <c r="L91" s="256">
        <v>0</v>
      </c>
      <c r="M91" s="253">
        <v>9412580.75</v>
      </c>
      <c r="N91" s="253">
        <v>0</v>
      </c>
      <c r="O91" s="256">
        <v>0</v>
      </c>
      <c r="P91" s="254">
        <v>9412580.75</v>
      </c>
      <c r="Q91" s="255"/>
      <c r="R91" s="223"/>
    </row>
    <row r="92" spans="1:18" ht="12.75" customHeight="1">
      <c r="A92" s="300" t="s">
        <v>240</v>
      </c>
      <c r="B92" s="227" t="s">
        <v>241</v>
      </c>
      <c r="C92" s="227"/>
      <c r="D92" s="228"/>
      <c r="E92" s="228" t="s">
        <v>222</v>
      </c>
      <c r="F92" s="228"/>
      <c r="G92" s="228"/>
      <c r="H92" s="228"/>
      <c r="I92" s="228"/>
      <c r="J92" s="228"/>
      <c r="K92" s="253">
        <v>59655521.549999997</v>
      </c>
      <c r="L92" s="253">
        <v>-764872.78999999992</v>
      </c>
      <c r="M92" s="253">
        <v>58890648.75999999</v>
      </c>
      <c r="N92" s="253">
        <v>0</v>
      </c>
      <c r="O92" s="256">
        <v>0</v>
      </c>
      <c r="P92" s="254">
        <v>58890648.75999999</v>
      </c>
      <c r="Q92" s="255"/>
      <c r="R92" s="223"/>
    </row>
    <row r="93" spans="1:18" ht="12.75" customHeight="1">
      <c r="A93" s="300" t="s">
        <v>363</v>
      </c>
      <c r="B93" s="227" t="s">
        <v>364</v>
      </c>
      <c r="C93" s="227"/>
      <c r="D93" s="228"/>
      <c r="E93" s="284" t="s">
        <v>307</v>
      </c>
      <c r="F93" s="223"/>
      <c r="G93" s="223"/>
      <c r="H93" s="223"/>
      <c r="I93" s="223"/>
      <c r="J93" s="228"/>
      <c r="K93" s="256">
        <v>0</v>
      </c>
      <c r="L93" s="256">
        <v>0</v>
      </c>
      <c r="M93" s="256">
        <v>0</v>
      </c>
      <c r="N93" s="253">
        <v>0</v>
      </c>
      <c r="O93" s="256">
        <v>0</v>
      </c>
      <c r="P93" s="254">
        <v>0</v>
      </c>
      <c r="Q93" s="255"/>
      <c r="R93" s="223"/>
    </row>
    <row r="94" spans="1:18" ht="12.75" customHeight="1">
      <c r="A94" s="300" t="s">
        <v>242</v>
      </c>
      <c r="B94" s="227" t="s">
        <v>237</v>
      </c>
      <c r="C94" s="227"/>
      <c r="D94" s="228"/>
      <c r="E94" s="228" t="s">
        <v>224</v>
      </c>
      <c r="F94" s="228"/>
      <c r="G94" s="228"/>
      <c r="H94" s="228"/>
      <c r="I94" s="228"/>
      <c r="J94" s="228"/>
      <c r="K94" s="253">
        <v>1385381.5</v>
      </c>
      <c r="L94" s="253">
        <v>-0.06</v>
      </c>
      <c r="M94" s="253">
        <v>1385381.44</v>
      </c>
      <c r="N94" s="253">
        <v>0</v>
      </c>
      <c r="O94" s="256">
        <v>0</v>
      </c>
      <c r="P94" s="254">
        <v>1385381.44</v>
      </c>
      <c r="Q94" s="255"/>
      <c r="R94" s="223"/>
    </row>
    <row r="95" spans="1:18" ht="12.75" customHeight="1">
      <c r="A95" s="300" t="s">
        <v>243</v>
      </c>
      <c r="B95" s="227" t="s">
        <v>244</v>
      </c>
      <c r="C95" s="227"/>
      <c r="D95" s="228"/>
      <c r="E95" s="228" t="s">
        <v>227</v>
      </c>
      <c r="F95" s="228"/>
      <c r="G95" s="228"/>
      <c r="H95" s="228"/>
      <c r="I95" s="228"/>
      <c r="J95" s="228"/>
      <c r="K95" s="253">
        <v>156946270.80000001</v>
      </c>
      <c r="L95" s="253">
        <v>-0.3</v>
      </c>
      <c r="M95" s="253">
        <v>156946270.50000003</v>
      </c>
      <c r="N95" s="253">
        <v>0</v>
      </c>
      <c r="O95" s="253">
        <v>19048</v>
      </c>
      <c r="P95" s="254">
        <v>156965318.50000003</v>
      </c>
      <c r="Q95" s="255"/>
      <c r="R95" s="223"/>
    </row>
    <row r="96" spans="1:18" ht="12.75" customHeight="1">
      <c r="A96" s="300" t="s">
        <v>365</v>
      </c>
      <c r="B96" s="227" t="s">
        <v>366</v>
      </c>
      <c r="C96" s="227"/>
      <c r="D96" s="228"/>
      <c r="E96" s="228" t="s">
        <v>286</v>
      </c>
      <c r="F96" s="228"/>
      <c r="G96" s="228"/>
      <c r="H96" s="228"/>
      <c r="I96" s="228"/>
      <c r="J96" s="228"/>
      <c r="K96" s="253">
        <v>184212094.97</v>
      </c>
      <c r="L96" s="256">
        <v>0</v>
      </c>
      <c r="M96" s="253">
        <v>184212094.97</v>
      </c>
      <c r="N96" s="253">
        <v>0</v>
      </c>
      <c r="O96" s="256">
        <v>0</v>
      </c>
      <c r="P96" s="254">
        <v>184212094.97</v>
      </c>
      <c r="Q96" s="255"/>
      <c r="R96" s="223"/>
    </row>
    <row r="97" spans="1:18" ht="12.75" customHeight="1">
      <c r="A97" s="300" t="s">
        <v>367</v>
      </c>
      <c r="B97" s="227" t="s">
        <v>368</v>
      </c>
      <c r="C97" s="227"/>
      <c r="D97" s="228"/>
      <c r="E97" s="228" t="s">
        <v>287</v>
      </c>
      <c r="F97" s="228"/>
      <c r="G97" s="228"/>
      <c r="H97" s="228"/>
      <c r="I97" s="228"/>
      <c r="J97" s="228"/>
      <c r="K97" s="253">
        <v>401967247.87</v>
      </c>
      <c r="L97" s="253">
        <v>-0.12</v>
      </c>
      <c r="M97" s="253">
        <v>401967247.75</v>
      </c>
      <c r="N97" s="253">
        <v>0</v>
      </c>
      <c r="O97" s="256">
        <v>0</v>
      </c>
      <c r="P97" s="254">
        <v>401967247.75</v>
      </c>
      <c r="Q97" s="255"/>
      <c r="R97" s="223"/>
    </row>
    <row r="98" spans="1:18" ht="12.75" customHeight="1">
      <c r="A98" s="300" t="s">
        <v>245</v>
      </c>
      <c r="B98" s="227" t="s">
        <v>237</v>
      </c>
      <c r="C98" s="227"/>
      <c r="D98" s="228"/>
      <c r="E98" s="228" t="s">
        <v>246</v>
      </c>
      <c r="F98" s="228"/>
      <c r="G98" s="228"/>
      <c r="H98" s="228"/>
      <c r="I98" s="228"/>
      <c r="J98" s="275"/>
      <c r="K98" s="253">
        <v>82212555.74000001</v>
      </c>
      <c r="L98" s="253">
        <v>0</v>
      </c>
      <c r="M98" s="253">
        <v>82212555.74000001</v>
      </c>
      <c r="N98" s="253">
        <v>0</v>
      </c>
      <c r="O98" s="256">
        <v>0</v>
      </c>
      <c r="P98" s="254">
        <v>82212555.74000001</v>
      </c>
      <c r="Q98" s="255"/>
      <c r="R98" s="223"/>
    </row>
    <row r="99" spans="1:18" ht="12.75" customHeight="1">
      <c r="A99" s="300" t="s">
        <v>247</v>
      </c>
      <c r="B99" s="227" t="s">
        <v>237</v>
      </c>
      <c r="C99" s="227"/>
      <c r="D99" s="228"/>
      <c r="E99" s="228" t="s">
        <v>229</v>
      </c>
      <c r="F99" s="228"/>
      <c r="G99" s="228"/>
      <c r="H99" s="228"/>
      <c r="I99" s="228"/>
      <c r="J99" s="228"/>
      <c r="K99" s="253">
        <v>18882494.52</v>
      </c>
      <c r="L99" s="253">
        <v>764872.7</v>
      </c>
      <c r="M99" s="253">
        <v>19647367.219999999</v>
      </c>
      <c r="N99" s="253">
        <v>0</v>
      </c>
      <c r="O99" s="253">
        <v>1138486.4100000001</v>
      </c>
      <c r="P99" s="254">
        <v>20785853.629999999</v>
      </c>
      <c r="Q99" s="255"/>
      <c r="R99" s="223"/>
    </row>
    <row r="100" spans="1:18" ht="7.5" customHeight="1">
      <c r="A100" s="300"/>
      <c r="B100" s="239"/>
      <c r="C100" s="239"/>
      <c r="D100" s="228"/>
      <c r="E100" s="228"/>
      <c r="F100" s="228"/>
      <c r="G100" s="228"/>
      <c r="H100" s="228"/>
      <c r="I100" s="228"/>
      <c r="J100" s="228"/>
      <c r="K100" s="253"/>
      <c r="L100" s="253"/>
      <c r="M100" s="253"/>
      <c r="N100" s="253">
        <v>0</v>
      </c>
      <c r="O100" s="253"/>
      <c r="P100" s="254"/>
      <c r="Q100" s="268"/>
      <c r="R100" s="223"/>
    </row>
    <row r="101" spans="1:18" ht="12.75" customHeight="1">
      <c r="A101" s="300" t="s">
        <v>248</v>
      </c>
      <c r="B101" s="227"/>
      <c r="C101" s="227"/>
      <c r="D101" s="228"/>
      <c r="E101" s="233" t="s">
        <v>249</v>
      </c>
      <c r="F101" s="228"/>
      <c r="G101" s="228"/>
      <c r="H101" s="228"/>
      <c r="I101" s="228"/>
      <c r="J101" s="228"/>
      <c r="K101" s="254">
        <v>1020204211.88</v>
      </c>
      <c r="L101" s="254">
        <v>-0.56999999999999995</v>
      </c>
      <c r="M101" s="254">
        <v>1020204211.3099999</v>
      </c>
      <c r="N101" s="254">
        <v>0</v>
      </c>
      <c r="O101" s="254">
        <v>34339646.409999996</v>
      </c>
      <c r="P101" s="254">
        <v>1054543857.72</v>
      </c>
      <c r="Q101" s="301"/>
      <c r="R101" s="223"/>
    </row>
    <row r="102" spans="1:18" ht="7.5" customHeight="1">
      <c r="A102" s="300"/>
      <c r="B102" s="239"/>
      <c r="C102" s="239"/>
      <c r="D102" s="228"/>
      <c r="E102" s="228"/>
      <c r="F102" s="228"/>
      <c r="G102" s="228"/>
      <c r="H102" s="228"/>
      <c r="I102" s="228"/>
      <c r="J102" s="228"/>
      <c r="K102" s="264"/>
      <c r="L102" s="265"/>
      <c r="M102" s="264"/>
      <c r="N102" s="264"/>
      <c r="O102" s="265"/>
      <c r="P102" s="254">
        <v>0</v>
      </c>
      <c r="Q102" s="228"/>
      <c r="R102" s="223"/>
    </row>
    <row r="103" spans="1:18" ht="12.75" customHeight="1" thickBot="1">
      <c r="A103" s="223"/>
      <c r="B103" s="227"/>
      <c r="C103" s="227"/>
      <c r="D103" s="233" t="s">
        <v>250</v>
      </c>
      <c r="E103" s="228"/>
      <c r="F103" s="228"/>
      <c r="G103" s="228"/>
      <c r="H103" s="228"/>
      <c r="I103" s="228"/>
      <c r="J103" s="228"/>
      <c r="K103" s="269">
        <v>1532785498.1300001</v>
      </c>
      <c r="L103" s="269">
        <v>5.0000000000000044E-2</v>
      </c>
      <c r="M103" s="269">
        <v>1532785498.1799998</v>
      </c>
      <c r="N103" s="269">
        <v>0</v>
      </c>
      <c r="O103" s="269">
        <v>106584505.28</v>
      </c>
      <c r="P103" s="269">
        <v>1639370003.46</v>
      </c>
      <c r="Q103" s="270"/>
      <c r="R103" s="223"/>
    </row>
    <row r="104" spans="1:18" ht="12.75" customHeight="1" thickTop="1">
      <c r="A104" s="223"/>
      <c r="B104" s="227"/>
      <c r="C104" s="227"/>
      <c r="D104" s="233"/>
      <c r="E104" s="228"/>
      <c r="F104" s="228"/>
      <c r="G104" s="228"/>
      <c r="H104" s="228"/>
      <c r="I104" s="228"/>
      <c r="J104" s="228"/>
      <c r="K104" s="264"/>
      <c r="L104" s="265"/>
      <c r="M104" s="264"/>
      <c r="N104" s="264"/>
      <c r="O104" s="265"/>
      <c r="P104" s="264"/>
      <c r="Q104" s="301"/>
      <c r="R104" s="223"/>
    </row>
    <row r="105" spans="1:18" ht="12.75" customHeight="1">
      <c r="A105" s="225"/>
      <c r="B105" s="226"/>
      <c r="C105" s="227"/>
      <c r="D105" s="271" t="s">
        <v>251</v>
      </c>
      <c r="E105" s="223"/>
      <c r="F105" s="272"/>
      <c r="G105" s="223"/>
      <c r="H105" s="223"/>
      <c r="I105" s="223"/>
      <c r="J105" s="223"/>
      <c r="K105" s="254"/>
      <c r="L105" s="273"/>
      <c r="M105" s="254"/>
      <c r="N105" s="254"/>
      <c r="O105" s="273"/>
      <c r="P105" s="264"/>
      <c r="Q105" s="270"/>
      <c r="R105" s="223"/>
    </row>
    <row r="106" spans="1:18" ht="12.75" customHeight="1">
      <c r="A106" s="225" t="s">
        <v>369</v>
      </c>
      <c r="B106" s="226" t="s">
        <v>370</v>
      </c>
      <c r="C106" s="227"/>
      <c r="D106" s="223" t="s">
        <v>252</v>
      </c>
      <c r="E106" s="223"/>
      <c r="F106" s="272"/>
      <c r="G106" s="223"/>
      <c r="H106" s="223"/>
      <c r="I106" s="223"/>
      <c r="J106" s="223"/>
      <c r="K106" s="253">
        <v>0</v>
      </c>
      <c r="L106" s="256">
        <v>0</v>
      </c>
      <c r="M106" s="253">
        <v>0</v>
      </c>
      <c r="N106" s="253">
        <v>0</v>
      </c>
      <c r="O106" s="256">
        <v>0</v>
      </c>
      <c r="P106" s="254">
        <v>0</v>
      </c>
      <c r="Q106" s="255"/>
      <c r="R106" s="223"/>
    </row>
    <row r="107" spans="1:18" ht="12.75" customHeight="1">
      <c r="A107" s="225" t="s">
        <v>371</v>
      </c>
      <c r="B107" s="226" t="s">
        <v>372</v>
      </c>
      <c r="C107" s="227"/>
      <c r="D107" s="223" t="s">
        <v>288</v>
      </c>
      <c r="E107" s="223"/>
      <c r="F107" s="272"/>
      <c r="G107" s="223"/>
      <c r="H107" s="223"/>
      <c r="I107" s="223"/>
      <c r="J107" s="223"/>
      <c r="K107" s="253">
        <v>673823999.89999998</v>
      </c>
      <c r="L107" s="256">
        <v>0</v>
      </c>
      <c r="M107" s="253">
        <v>673823999.89999998</v>
      </c>
      <c r="N107" s="253">
        <v>0</v>
      </c>
      <c r="O107" s="256">
        <v>0</v>
      </c>
      <c r="P107" s="254">
        <v>673823999.89999998</v>
      </c>
      <c r="Q107" s="255"/>
      <c r="R107" s="223"/>
    </row>
    <row r="108" spans="1:18" ht="12.75" customHeight="1">
      <c r="A108" s="225" t="s">
        <v>373</v>
      </c>
      <c r="B108" s="226" t="s">
        <v>374</v>
      </c>
      <c r="C108" s="227"/>
      <c r="D108" s="223" t="s">
        <v>289</v>
      </c>
      <c r="E108" s="223"/>
      <c r="F108" s="272"/>
      <c r="G108" s="223"/>
      <c r="H108" s="223"/>
      <c r="I108" s="223"/>
      <c r="J108" s="223"/>
      <c r="K108" s="253">
        <v>42962003.599999994</v>
      </c>
      <c r="L108" s="256">
        <v>0</v>
      </c>
      <c r="M108" s="253">
        <v>42962003.599999994</v>
      </c>
      <c r="N108" s="253">
        <v>0</v>
      </c>
      <c r="O108" s="256">
        <v>0</v>
      </c>
      <c r="P108" s="254">
        <v>42962003.599999994</v>
      </c>
      <c r="Q108" s="255"/>
      <c r="R108" s="223"/>
    </row>
    <row r="109" spans="1:18" ht="12.75" customHeight="1">
      <c r="A109" s="225" t="s">
        <v>302</v>
      </c>
      <c r="B109" s="226" t="s">
        <v>303</v>
      </c>
      <c r="C109" s="227"/>
      <c r="D109" s="223" t="s">
        <v>304</v>
      </c>
      <c r="E109" s="223"/>
      <c r="F109" s="272"/>
      <c r="G109" s="223"/>
      <c r="H109" s="223"/>
      <c r="I109" s="223"/>
      <c r="J109" s="275"/>
      <c r="K109" s="253">
        <v>66533707</v>
      </c>
      <c r="L109" s="256">
        <v>0</v>
      </c>
      <c r="M109" s="253">
        <v>66533707</v>
      </c>
      <c r="N109" s="253">
        <v>0</v>
      </c>
      <c r="O109" s="256">
        <v>0</v>
      </c>
      <c r="P109" s="254">
        <v>66533707</v>
      </c>
      <c r="Q109" s="255"/>
      <c r="R109" s="223"/>
    </row>
    <row r="110" spans="1:18" ht="12.75" customHeight="1">
      <c r="A110" s="225" t="s">
        <v>293</v>
      </c>
      <c r="B110" s="226" t="s">
        <v>375</v>
      </c>
      <c r="C110" s="227"/>
      <c r="D110" s="223" t="s">
        <v>294</v>
      </c>
      <c r="E110" s="223"/>
      <c r="F110" s="272"/>
      <c r="G110" s="223"/>
      <c r="H110" s="223"/>
      <c r="I110" s="223"/>
      <c r="J110" s="275"/>
      <c r="K110" s="253">
        <v>0</v>
      </c>
      <c r="L110" s="256">
        <v>0</v>
      </c>
      <c r="M110" s="256">
        <v>0</v>
      </c>
      <c r="N110" s="253">
        <v>0</v>
      </c>
      <c r="O110" s="253">
        <v>2417938</v>
      </c>
      <c r="P110" s="254">
        <v>2417938</v>
      </c>
      <c r="Q110" s="255"/>
      <c r="R110" s="223"/>
    </row>
    <row r="111" spans="1:18" ht="12.75" customHeight="1">
      <c r="A111" s="225" t="s">
        <v>376</v>
      </c>
      <c r="B111" s="226" t="s">
        <v>377</v>
      </c>
      <c r="C111" s="227"/>
      <c r="D111" s="276" t="s">
        <v>378</v>
      </c>
      <c r="E111" s="276"/>
      <c r="F111" s="277"/>
      <c r="G111" s="276"/>
      <c r="H111" s="276"/>
      <c r="I111" s="223"/>
      <c r="J111" s="275"/>
      <c r="K111" s="253">
        <v>73185769.810000017</v>
      </c>
      <c r="L111" s="256">
        <v>0</v>
      </c>
      <c r="M111" s="253">
        <v>73185769.810000017</v>
      </c>
      <c r="N111" s="253">
        <v>0</v>
      </c>
      <c r="O111" s="256">
        <v>0</v>
      </c>
      <c r="P111" s="254">
        <v>73185769.810000017</v>
      </c>
      <c r="Q111" s="255"/>
      <c r="R111" s="223"/>
    </row>
    <row r="112" spans="1:18" ht="12.75" customHeight="1">
      <c r="A112" s="225" t="s">
        <v>379</v>
      </c>
      <c r="B112" s="226" t="s">
        <v>380</v>
      </c>
      <c r="C112" s="227"/>
      <c r="D112" s="223" t="s">
        <v>381</v>
      </c>
      <c r="E112" s="223"/>
      <c r="F112" s="272"/>
      <c r="G112" s="223"/>
      <c r="H112" s="223"/>
      <c r="I112" s="223"/>
      <c r="J112" s="223"/>
      <c r="K112" s="253">
        <v>0</v>
      </c>
      <c r="L112" s="256">
        <v>0</v>
      </c>
      <c r="M112" s="256">
        <v>0</v>
      </c>
      <c r="N112" s="253">
        <v>0</v>
      </c>
      <c r="O112" s="256">
        <v>0</v>
      </c>
      <c r="P112" s="274">
        <v>0</v>
      </c>
      <c r="Q112" s="255"/>
      <c r="R112" s="223"/>
    </row>
    <row r="113" spans="1:18" ht="6" customHeight="1">
      <c r="A113" s="225"/>
      <c r="B113" s="226"/>
      <c r="C113" s="227"/>
      <c r="D113" s="271"/>
      <c r="E113" s="223"/>
      <c r="F113" s="272"/>
      <c r="G113" s="223"/>
      <c r="H113" s="223"/>
      <c r="I113" s="223"/>
      <c r="J113" s="223"/>
      <c r="K113" s="253"/>
      <c r="L113" s="302"/>
      <c r="M113" s="253"/>
      <c r="N113" s="253"/>
      <c r="O113" s="303"/>
      <c r="P113" s="264"/>
      <c r="Q113" s="268"/>
      <c r="R113" s="223"/>
    </row>
    <row r="114" spans="1:18" ht="12.75" customHeight="1">
      <c r="A114" s="225"/>
      <c r="B114" s="226"/>
      <c r="C114" s="227"/>
      <c r="D114" s="271" t="s">
        <v>253</v>
      </c>
      <c r="E114" s="223"/>
      <c r="F114" s="272"/>
      <c r="G114" s="223"/>
      <c r="H114" s="223"/>
      <c r="I114" s="223"/>
      <c r="J114" s="223"/>
      <c r="K114" s="304">
        <v>856505480.30999994</v>
      </c>
      <c r="L114" s="304">
        <v>0</v>
      </c>
      <c r="M114" s="304">
        <v>856505480.30999994</v>
      </c>
      <c r="N114" s="304">
        <v>0</v>
      </c>
      <c r="O114" s="304">
        <v>2417938</v>
      </c>
      <c r="P114" s="304">
        <v>858923418.31000006</v>
      </c>
      <c r="Q114" s="268"/>
      <c r="R114" s="223"/>
    </row>
    <row r="115" spans="1:18" ht="18.75" customHeight="1" thickBot="1">
      <c r="A115" s="225"/>
      <c r="B115" s="226"/>
      <c r="C115" s="227"/>
      <c r="D115" s="271" t="s">
        <v>290</v>
      </c>
      <c r="E115" s="271"/>
      <c r="F115" s="271"/>
      <c r="G115" s="271"/>
      <c r="H115" s="271"/>
      <c r="I115" s="271"/>
      <c r="J115" s="223"/>
      <c r="K115" s="269">
        <v>2389290978.4400001</v>
      </c>
      <c r="L115" s="269">
        <v>5.0000000000000044E-2</v>
      </c>
      <c r="M115" s="269">
        <v>2389290978.4899998</v>
      </c>
      <c r="N115" s="269">
        <v>0</v>
      </c>
      <c r="O115" s="269">
        <v>109002443.28</v>
      </c>
      <c r="P115" s="269">
        <v>2498293421.77</v>
      </c>
      <c r="Q115" s="250"/>
      <c r="R115" s="223"/>
    </row>
    <row r="116" spans="1:18" ht="12.75" customHeight="1" thickTop="1">
      <c r="A116" s="300"/>
      <c r="B116" s="239"/>
      <c r="C116" s="239"/>
      <c r="D116" s="228"/>
      <c r="E116" s="228"/>
      <c r="F116" s="228"/>
      <c r="G116" s="228"/>
      <c r="H116" s="228"/>
      <c r="I116" s="228"/>
      <c r="J116" s="228"/>
      <c r="K116" s="264"/>
      <c r="L116" s="265"/>
      <c r="M116" s="264"/>
      <c r="N116" s="264"/>
      <c r="O116" s="265"/>
      <c r="P116" s="264"/>
      <c r="Q116" s="228"/>
      <c r="R116" s="223"/>
    </row>
    <row r="117" spans="1:18" ht="12.75" customHeight="1">
      <c r="A117" s="300"/>
      <c r="B117" s="227"/>
      <c r="C117" s="227"/>
      <c r="D117" s="233" t="s">
        <v>254</v>
      </c>
      <c r="E117" s="228"/>
      <c r="F117" s="228"/>
      <c r="G117" s="228"/>
      <c r="H117" s="228"/>
      <c r="I117" s="228"/>
      <c r="J117" s="228"/>
      <c r="K117" s="264"/>
      <c r="L117" s="265"/>
      <c r="M117" s="264"/>
      <c r="N117" s="264"/>
      <c r="O117" s="265"/>
      <c r="P117" s="264"/>
      <c r="Q117" s="240"/>
      <c r="R117" s="223"/>
    </row>
    <row r="118" spans="1:18" ht="12.75" customHeight="1">
      <c r="A118" s="300" t="s">
        <v>255</v>
      </c>
      <c r="B118" s="227" t="s">
        <v>256</v>
      </c>
      <c r="C118" s="227"/>
      <c r="D118" s="228" t="s">
        <v>257</v>
      </c>
      <c r="E118" s="228"/>
      <c r="F118" s="228"/>
      <c r="G118" s="228"/>
      <c r="H118" s="228"/>
      <c r="I118" s="228"/>
      <c r="J118" s="228"/>
      <c r="K118" s="253">
        <v>4218568442.1300001</v>
      </c>
      <c r="L118" s="253">
        <v>-6994220.04</v>
      </c>
      <c r="M118" s="253">
        <v>4211574222.0900002</v>
      </c>
      <c r="N118" s="253">
        <v>0</v>
      </c>
      <c r="O118" s="253">
        <v>46833858.120000005</v>
      </c>
      <c r="P118" s="254">
        <v>4258408080.21</v>
      </c>
      <c r="Q118" s="255"/>
      <c r="R118" s="223"/>
    </row>
    <row r="119" spans="1:18" ht="12.75" customHeight="1">
      <c r="A119" s="300"/>
      <c r="B119" s="227"/>
      <c r="C119" s="227"/>
      <c r="D119" s="228" t="s">
        <v>258</v>
      </c>
      <c r="E119" s="228"/>
      <c r="F119" s="228"/>
      <c r="G119" s="228"/>
      <c r="H119" s="228"/>
      <c r="I119" s="228"/>
      <c r="J119" s="228"/>
      <c r="K119" s="256">
        <v>0</v>
      </c>
      <c r="L119" s="256">
        <v>0</v>
      </c>
      <c r="M119" s="256">
        <v>0</v>
      </c>
      <c r="N119" s="253">
        <v>0</v>
      </c>
      <c r="O119" s="256">
        <v>0</v>
      </c>
      <c r="P119" s="274">
        <v>0</v>
      </c>
      <c r="Q119" s="266"/>
      <c r="R119" s="223"/>
    </row>
    <row r="120" spans="1:18" ht="12.75" customHeight="1">
      <c r="A120" s="300"/>
      <c r="B120" s="227"/>
      <c r="C120" s="227"/>
      <c r="D120" s="228"/>
      <c r="E120" s="228" t="s">
        <v>259</v>
      </c>
      <c r="F120" s="228"/>
      <c r="G120" s="228"/>
      <c r="H120" s="228"/>
      <c r="I120" s="228"/>
      <c r="J120" s="228"/>
      <c r="K120" s="256">
        <v>0</v>
      </c>
      <c r="L120" s="256">
        <v>0</v>
      </c>
      <c r="M120" s="256">
        <v>0</v>
      </c>
      <c r="N120" s="253">
        <v>0</v>
      </c>
      <c r="O120" s="256">
        <v>0</v>
      </c>
      <c r="P120" s="274">
        <v>0</v>
      </c>
      <c r="Q120" s="266"/>
      <c r="R120" s="223"/>
    </row>
    <row r="121" spans="1:18" ht="12.75" customHeight="1">
      <c r="A121" s="300" t="s">
        <v>260</v>
      </c>
      <c r="B121" s="227" t="s">
        <v>261</v>
      </c>
      <c r="C121" s="227"/>
      <c r="D121" s="228"/>
      <c r="E121" s="228"/>
      <c r="F121" s="228" t="s">
        <v>262</v>
      </c>
      <c r="G121" s="228"/>
      <c r="H121" s="228"/>
      <c r="I121" s="228"/>
      <c r="J121" s="228"/>
      <c r="K121" s="253">
        <v>5648751.4700000007</v>
      </c>
      <c r="L121" s="256">
        <v>0</v>
      </c>
      <c r="M121" s="253">
        <v>5648751.4700000007</v>
      </c>
      <c r="N121" s="253">
        <v>0</v>
      </c>
      <c r="O121" s="253">
        <v>624357737.19000006</v>
      </c>
      <c r="P121" s="254">
        <v>630006488.66000009</v>
      </c>
      <c r="Q121" s="255"/>
      <c r="R121" s="223"/>
    </row>
    <row r="122" spans="1:18" ht="12.75" customHeight="1">
      <c r="A122" s="300"/>
      <c r="B122" s="227"/>
      <c r="C122" s="227"/>
      <c r="D122" s="228"/>
      <c r="E122" s="228" t="s">
        <v>263</v>
      </c>
      <c r="F122" s="228"/>
      <c r="G122" s="228"/>
      <c r="H122" s="228"/>
      <c r="I122" s="228"/>
      <c r="J122" s="228"/>
      <c r="K122" s="253">
        <v>0</v>
      </c>
      <c r="L122" s="256">
        <v>0</v>
      </c>
      <c r="M122" s="256">
        <v>0</v>
      </c>
      <c r="N122" s="253">
        <v>0</v>
      </c>
      <c r="O122" s="256">
        <v>0</v>
      </c>
      <c r="P122" s="274">
        <v>0</v>
      </c>
      <c r="Q122" s="268"/>
      <c r="R122" s="223"/>
    </row>
    <row r="123" spans="1:18" ht="12.75" customHeight="1">
      <c r="A123" s="300" t="s">
        <v>264</v>
      </c>
      <c r="B123" s="227" t="s">
        <v>265</v>
      </c>
      <c r="C123" s="227"/>
      <c r="D123" s="228"/>
      <c r="E123" s="228"/>
      <c r="F123" s="228" t="s">
        <v>262</v>
      </c>
      <c r="G123" s="228"/>
      <c r="H123" s="228"/>
      <c r="I123" s="228"/>
      <c r="J123" s="228"/>
      <c r="K123" s="253">
        <v>10607673.689999999</v>
      </c>
      <c r="L123" s="253">
        <v>6640202.1899999995</v>
      </c>
      <c r="M123" s="253">
        <v>17247875.879999999</v>
      </c>
      <c r="N123" s="253">
        <v>0</v>
      </c>
      <c r="O123" s="253">
        <v>285837697.10000002</v>
      </c>
      <c r="P123" s="254">
        <v>303085572.98000002</v>
      </c>
      <c r="Q123" s="255"/>
      <c r="R123" s="223"/>
    </row>
    <row r="124" spans="1:18" ht="12.75" customHeight="1">
      <c r="A124" s="300" t="s">
        <v>266</v>
      </c>
      <c r="B124" s="227" t="s">
        <v>267</v>
      </c>
      <c r="C124" s="227"/>
      <c r="D124" s="228"/>
      <c r="E124" s="228"/>
      <c r="F124" s="228" t="s">
        <v>268</v>
      </c>
      <c r="G124" s="228"/>
      <c r="H124" s="228"/>
      <c r="I124" s="228"/>
      <c r="J124" s="228"/>
      <c r="K124" s="253">
        <v>288100573.19999993</v>
      </c>
      <c r="L124" s="253">
        <v>-6351868.4999999991</v>
      </c>
      <c r="M124" s="253">
        <v>281748704.69999993</v>
      </c>
      <c r="N124" s="253">
        <v>0</v>
      </c>
      <c r="O124" s="253">
        <v>127520397</v>
      </c>
      <c r="P124" s="254">
        <v>409269101.69999993</v>
      </c>
      <c r="Q124" s="255"/>
      <c r="R124" s="223"/>
    </row>
    <row r="125" spans="1:18" ht="12.75" customHeight="1">
      <c r="A125" s="300" t="s">
        <v>269</v>
      </c>
      <c r="B125" s="227" t="s">
        <v>267</v>
      </c>
      <c r="C125" s="227"/>
      <c r="D125" s="228"/>
      <c r="E125" s="228"/>
      <c r="F125" s="228" t="s">
        <v>270</v>
      </c>
      <c r="G125" s="228"/>
      <c r="H125" s="228"/>
      <c r="I125" s="228"/>
      <c r="J125" s="228"/>
      <c r="K125" s="253">
        <v>21939318.469999962</v>
      </c>
      <c r="L125" s="253">
        <v>0.33</v>
      </c>
      <c r="M125" s="253">
        <v>21939318.799999963</v>
      </c>
      <c r="N125" s="253">
        <v>0</v>
      </c>
      <c r="O125" s="253">
        <v>251945505.84999999</v>
      </c>
      <c r="P125" s="254">
        <v>273884824.64999998</v>
      </c>
      <c r="Q125" s="255"/>
      <c r="R125" s="223"/>
    </row>
    <row r="126" spans="1:18" ht="12.75" customHeight="1">
      <c r="A126" s="300" t="s">
        <v>271</v>
      </c>
      <c r="B126" s="227" t="s">
        <v>267</v>
      </c>
      <c r="C126" s="227"/>
      <c r="D126" s="228"/>
      <c r="E126" s="228"/>
      <c r="F126" s="228" t="s">
        <v>272</v>
      </c>
      <c r="G126" s="228"/>
      <c r="H126" s="228"/>
      <c r="I126" s="228"/>
      <c r="J126" s="228"/>
      <c r="K126" s="253">
        <v>932872622.95000005</v>
      </c>
      <c r="L126" s="253">
        <v>6994219.9199999999</v>
      </c>
      <c r="M126" s="253">
        <v>939866842.87000012</v>
      </c>
      <c r="N126" s="253">
        <v>0</v>
      </c>
      <c r="O126" s="253">
        <v>2547498</v>
      </c>
      <c r="P126" s="254">
        <v>942414340.87000012</v>
      </c>
      <c r="Q126" s="255"/>
      <c r="R126" s="223"/>
    </row>
    <row r="127" spans="1:18" ht="12.75" customHeight="1">
      <c r="A127" s="300" t="s">
        <v>273</v>
      </c>
      <c r="B127" s="227" t="s">
        <v>274</v>
      </c>
      <c r="C127" s="227"/>
      <c r="D127" s="228"/>
      <c r="E127" s="228"/>
      <c r="F127" s="228" t="s">
        <v>275</v>
      </c>
      <c r="G127" s="228"/>
      <c r="H127" s="228"/>
      <c r="I127" s="228"/>
      <c r="J127" s="228"/>
      <c r="K127" s="253">
        <v>609723.6799999997</v>
      </c>
      <c r="L127" s="256">
        <v>0</v>
      </c>
      <c r="M127" s="253">
        <v>609723.6799999997</v>
      </c>
      <c r="N127" s="253">
        <v>0</v>
      </c>
      <c r="O127" s="253">
        <v>872384</v>
      </c>
      <c r="P127" s="254">
        <v>1482107.6799999997</v>
      </c>
      <c r="Q127" s="255"/>
      <c r="R127" s="223"/>
    </row>
    <row r="128" spans="1:18" ht="12.75" customHeight="1">
      <c r="A128" s="300" t="s">
        <v>276</v>
      </c>
      <c r="B128" s="227" t="s">
        <v>267</v>
      </c>
      <c r="C128" s="227"/>
      <c r="D128" s="228"/>
      <c r="E128" s="228"/>
      <c r="F128" s="228" t="s">
        <v>277</v>
      </c>
      <c r="G128" s="228"/>
      <c r="H128" s="228"/>
      <c r="I128" s="228"/>
      <c r="J128" s="228"/>
      <c r="K128" s="256">
        <v>0</v>
      </c>
      <c r="L128" s="256">
        <v>0</v>
      </c>
      <c r="M128" s="256">
        <v>0</v>
      </c>
      <c r="N128" s="253">
        <v>0</v>
      </c>
      <c r="O128" s="253">
        <v>43408214</v>
      </c>
      <c r="P128" s="254">
        <v>43408214</v>
      </c>
      <c r="Q128" s="255"/>
      <c r="R128" s="223"/>
    </row>
    <row r="129" spans="1:18" ht="12.75" customHeight="1">
      <c r="A129" s="300" t="s">
        <v>278</v>
      </c>
      <c r="B129" s="227" t="s">
        <v>279</v>
      </c>
      <c r="C129" s="227"/>
      <c r="D129" s="228" t="s">
        <v>280</v>
      </c>
      <c r="E129" s="228"/>
      <c r="F129" s="228"/>
      <c r="G129" s="228"/>
      <c r="H129" s="228"/>
      <c r="I129" s="228"/>
      <c r="J129" s="228"/>
      <c r="K129" s="305">
        <v>-489316197.64999998</v>
      </c>
      <c r="L129" s="305">
        <v>-288337.11</v>
      </c>
      <c r="M129" s="305">
        <v>-489604534.75999993</v>
      </c>
      <c r="N129" s="305">
        <v>0</v>
      </c>
      <c r="O129" s="305">
        <v>367110815.48000002</v>
      </c>
      <c r="P129" s="304">
        <v>-122493719.27999991</v>
      </c>
      <c r="Q129" s="255"/>
      <c r="R129" s="223"/>
    </row>
    <row r="130" spans="1:18" ht="9" customHeight="1">
      <c r="A130" s="225"/>
      <c r="B130" s="238"/>
      <c r="C130" s="239"/>
      <c r="D130" s="228"/>
      <c r="E130" s="228"/>
      <c r="F130" s="228"/>
      <c r="G130" s="228"/>
      <c r="H130" s="228"/>
      <c r="I130" s="240"/>
      <c r="J130" s="240"/>
      <c r="K130" s="264"/>
      <c r="L130" s="264"/>
      <c r="M130" s="264"/>
      <c r="N130" s="264"/>
      <c r="O130" s="264"/>
      <c r="P130" s="264"/>
      <c r="Q130" s="268"/>
      <c r="R130" s="223"/>
    </row>
    <row r="131" spans="1:18" ht="12.75" customHeight="1" thickBot="1">
      <c r="A131" s="225" t="s">
        <v>281</v>
      </c>
      <c r="B131" s="226"/>
      <c r="C131" s="227"/>
      <c r="D131" s="233" t="s">
        <v>282</v>
      </c>
      <c r="E131" s="228"/>
      <c r="F131" s="228"/>
      <c r="G131" s="228"/>
      <c r="H131" s="228"/>
      <c r="I131" s="228"/>
      <c r="J131" s="228"/>
      <c r="K131" s="306">
        <v>4989030907.9399996</v>
      </c>
      <c r="L131" s="306">
        <v>-3.21</v>
      </c>
      <c r="M131" s="306">
        <v>4989030904.7299995</v>
      </c>
      <c r="N131" s="306">
        <v>0</v>
      </c>
      <c r="O131" s="306">
        <v>1750434106.74</v>
      </c>
      <c r="P131" s="269">
        <v>6739465011.4700003</v>
      </c>
      <c r="Q131" s="250"/>
      <c r="R131" s="223"/>
    </row>
    <row r="132" spans="1:18" ht="9" customHeight="1" thickTop="1">
      <c r="A132" s="225"/>
      <c r="B132" s="238"/>
      <c r="C132" s="239"/>
      <c r="D132" s="228"/>
      <c r="E132" s="228"/>
      <c r="F132" s="228"/>
      <c r="G132" s="228"/>
      <c r="H132" s="228"/>
      <c r="I132" s="240"/>
      <c r="J132" s="240"/>
      <c r="K132" s="264"/>
      <c r="L132" s="264"/>
      <c r="M132" s="264"/>
      <c r="N132" s="264"/>
      <c r="O132" s="264"/>
      <c r="P132" s="264"/>
      <c r="Q132" s="228"/>
      <c r="R132" s="223"/>
    </row>
    <row r="133" spans="1:18" ht="24.75" customHeight="1" thickBot="1">
      <c r="A133" s="225"/>
      <c r="B133" s="226"/>
      <c r="C133" s="227"/>
      <c r="D133" s="271" t="s">
        <v>382</v>
      </c>
      <c r="E133" s="307"/>
      <c r="F133" s="307"/>
      <c r="G133" s="307"/>
      <c r="H133" s="307"/>
      <c r="I133" s="307"/>
      <c r="J133" s="223"/>
      <c r="K133" s="269">
        <v>7378321886.3799992</v>
      </c>
      <c r="L133" s="269">
        <v>-3.16</v>
      </c>
      <c r="M133" s="269">
        <v>7378321883.2199993</v>
      </c>
      <c r="N133" s="269">
        <v>0</v>
      </c>
      <c r="O133" s="269">
        <v>1859436550.02</v>
      </c>
      <c r="P133" s="269">
        <v>9237758433.2399998</v>
      </c>
      <c r="Q133" s="250"/>
      <c r="R133" s="223"/>
    </row>
    <row r="134" spans="1:18" ht="9" customHeight="1" thickTop="1">
      <c r="A134" s="225"/>
      <c r="B134" s="238"/>
      <c r="C134" s="239"/>
      <c r="D134" s="228"/>
      <c r="E134" s="228"/>
      <c r="F134" s="228"/>
      <c r="G134" s="228"/>
      <c r="H134" s="228"/>
      <c r="I134" s="240"/>
      <c r="J134" s="240"/>
      <c r="K134" s="240"/>
      <c r="L134" s="240"/>
      <c r="M134" s="240"/>
      <c r="N134" s="228"/>
      <c r="O134" s="228"/>
      <c r="P134" s="228"/>
      <c r="Q134" s="228"/>
      <c r="R134" s="223"/>
    </row>
    <row r="135" spans="1:18" ht="12.75" customHeight="1">
      <c r="A135" s="225"/>
      <c r="B135" s="226"/>
      <c r="C135" s="227"/>
      <c r="D135" s="228" t="s">
        <v>91</v>
      </c>
      <c r="E135" s="228"/>
      <c r="F135" s="228"/>
      <c r="G135" s="228"/>
      <c r="H135" s="228"/>
      <c r="I135" s="228"/>
      <c r="J135" s="228"/>
      <c r="K135" s="228"/>
      <c r="L135" s="228"/>
      <c r="M135" s="228"/>
      <c r="N135" s="228"/>
      <c r="O135" s="228"/>
      <c r="P135" s="228"/>
      <c r="Q135" s="228"/>
      <c r="R135" s="223"/>
    </row>
    <row r="136" spans="1:18" ht="9" customHeight="1">
      <c r="A136" s="225"/>
      <c r="B136" s="238"/>
      <c r="C136" s="238"/>
      <c r="D136" s="223"/>
      <c r="E136" s="223"/>
      <c r="F136" s="223"/>
      <c r="G136" s="223"/>
      <c r="H136" s="223"/>
      <c r="I136" s="308"/>
      <c r="J136" s="308"/>
      <c r="K136" s="308"/>
      <c r="L136" s="308"/>
      <c r="M136" s="308"/>
      <c r="N136" s="228"/>
      <c r="O136" s="223"/>
      <c r="P136" s="223"/>
      <c r="Q136" s="223"/>
      <c r="R136" s="223"/>
    </row>
    <row r="137" spans="1:18" ht="12.75" customHeight="1">
      <c r="A137" s="225"/>
      <c r="B137" s="226"/>
      <c r="C137" s="226"/>
      <c r="D137" s="223"/>
      <c r="E137" s="223"/>
      <c r="F137" s="223"/>
      <c r="G137" s="223"/>
      <c r="H137" s="223"/>
      <c r="I137" s="223"/>
      <c r="J137" s="223"/>
      <c r="K137" s="309">
        <v>0</v>
      </c>
      <c r="L137" s="309">
        <v>4.9899999982118608</v>
      </c>
      <c r="M137" s="309">
        <v>4.9900007247924805</v>
      </c>
      <c r="N137" s="309">
        <v>0</v>
      </c>
      <c r="O137" s="309">
        <v>-2.5999999046325684</v>
      </c>
      <c r="P137" s="309">
        <v>2.3900012969970703</v>
      </c>
      <c r="Q137" s="309"/>
      <c r="R137" s="223"/>
    </row>
    <row r="138" spans="1:18" ht="12.75" customHeight="1">
      <c r="A138" s="225"/>
      <c r="B138" s="226"/>
      <c r="C138" s="310" t="s">
        <v>283</v>
      </c>
      <c r="D138" s="310"/>
      <c r="E138" s="310"/>
      <c r="F138" s="310"/>
      <c r="G138" s="310"/>
      <c r="H138" s="310"/>
      <c r="I138" s="310"/>
      <c r="J138" s="310"/>
      <c r="K138" s="310"/>
      <c r="L138" s="310"/>
      <c r="M138" s="311"/>
      <c r="N138" s="311"/>
      <c r="O138" s="311"/>
      <c r="P138" s="311"/>
      <c r="Q138" s="311"/>
      <c r="R138" s="223"/>
    </row>
    <row r="139" spans="1:18" ht="12.75" customHeight="1">
      <c r="A139" s="225"/>
      <c r="B139" s="226"/>
      <c r="C139" s="226"/>
      <c r="D139" s="223"/>
      <c r="E139" s="223"/>
      <c r="F139" s="223"/>
      <c r="G139" s="223"/>
      <c r="H139" s="223"/>
      <c r="I139" s="223"/>
      <c r="J139" s="223"/>
      <c r="K139" s="223"/>
      <c r="L139" s="312" t="s">
        <v>92</v>
      </c>
      <c r="M139" s="311"/>
      <c r="N139" s="311"/>
      <c r="O139" s="311"/>
      <c r="P139" s="311"/>
      <c r="Q139" s="311"/>
      <c r="R139" s="223"/>
    </row>
    <row r="140" spans="1:18" ht="12.75" customHeight="1">
      <c r="A140" s="225"/>
      <c r="B140" s="226"/>
      <c r="C140" s="226"/>
      <c r="D140" s="223"/>
      <c r="E140" s="223"/>
      <c r="F140" s="223"/>
      <c r="G140" s="223"/>
      <c r="H140" s="223"/>
      <c r="I140" s="223"/>
      <c r="J140" s="223"/>
      <c r="K140" s="223"/>
      <c r="L140" s="223"/>
      <c r="M140" s="311"/>
      <c r="N140" s="311"/>
      <c r="O140" s="311"/>
      <c r="P140" s="311"/>
      <c r="Q140" s="311"/>
      <c r="R140" s="223"/>
    </row>
    <row r="141" spans="1:18" ht="12.75" customHeight="1">
      <c r="A141" s="225"/>
      <c r="B141" s="226"/>
      <c r="C141" s="226"/>
      <c r="D141" s="223"/>
      <c r="E141" s="223"/>
      <c r="F141" s="223"/>
      <c r="G141" s="223"/>
      <c r="H141" s="223"/>
      <c r="I141" s="223"/>
      <c r="J141" s="223"/>
      <c r="K141" s="223"/>
      <c r="L141" s="223"/>
      <c r="M141" s="311"/>
      <c r="N141" s="311"/>
      <c r="O141" s="311"/>
      <c r="P141" s="311"/>
      <c r="Q141" s="311"/>
      <c r="R141" s="223"/>
    </row>
    <row r="142" spans="1:18" ht="12.75" customHeight="1">
      <c r="A142" s="225"/>
      <c r="B142" s="226"/>
      <c r="C142" s="226"/>
      <c r="D142" s="223"/>
      <c r="E142" s="223"/>
      <c r="F142" s="223"/>
      <c r="G142" s="223"/>
      <c r="H142" s="223"/>
      <c r="I142" s="223"/>
      <c r="J142" s="223"/>
      <c r="K142" s="223"/>
      <c r="L142" s="223"/>
      <c r="M142" s="311"/>
      <c r="N142" s="311"/>
      <c r="O142" s="311"/>
      <c r="P142" s="311"/>
      <c r="Q142" s="311"/>
      <c r="R142" s="223"/>
    </row>
    <row r="143" spans="1:18" ht="12.75" customHeight="1">
      <c r="A143" s="225"/>
      <c r="B143" s="226"/>
      <c r="C143" s="226"/>
      <c r="D143" s="223"/>
      <c r="E143" s="223"/>
      <c r="F143" s="223"/>
      <c r="G143" s="223"/>
      <c r="H143" s="223"/>
      <c r="I143" s="223"/>
      <c r="J143" s="223"/>
      <c r="K143" s="223"/>
      <c r="L143" s="223"/>
      <c r="M143" s="311"/>
      <c r="N143" s="311"/>
      <c r="O143" s="311"/>
      <c r="P143" s="311"/>
      <c r="Q143" s="311"/>
      <c r="R143" s="223"/>
    </row>
    <row r="144" spans="1:18" ht="12.75" customHeight="1">
      <c r="A144" s="225"/>
      <c r="B144" s="226"/>
      <c r="C144" s="226"/>
      <c r="D144" s="223"/>
      <c r="E144" s="223"/>
      <c r="F144" s="223"/>
      <c r="G144" s="223"/>
      <c r="H144" s="223"/>
      <c r="I144" s="223"/>
      <c r="J144" s="223"/>
      <c r="K144" s="223"/>
      <c r="L144" s="223"/>
      <c r="M144" s="311"/>
      <c r="N144" s="311"/>
      <c r="O144" s="311"/>
      <c r="P144" s="311"/>
      <c r="Q144" s="311"/>
      <c r="R144" s="223"/>
    </row>
    <row r="145" spans="1:18" ht="12.75" customHeight="1">
      <c r="A145" s="225"/>
      <c r="B145" s="226"/>
      <c r="C145" s="226"/>
      <c r="D145" s="223"/>
      <c r="E145" s="223"/>
      <c r="F145" s="223"/>
      <c r="G145" s="223"/>
      <c r="H145" s="223"/>
      <c r="I145" s="223"/>
      <c r="J145" s="223"/>
      <c r="K145" s="223"/>
      <c r="L145" s="223"/>
      <c r="M145" s="311"/>
      <c r="N145" s="311"/>
      <c r="O145" s="311"/>
      <c r="P145" s="311"/>
      <c r="Q145" s="311"/>
      <c r="R145" s="223"/>
    </row>
    <row r="146" spans="1:18" ht="12.75" customHeight="1">
      <c r="A146" s="225"/>
      <c r="B146" s="226"/>
      <c r="C146" s="226"/>
      <c r="D146" s="223"/>
      <c r="E146" s="223"/>
      <c r="F146" s="223"/>
      <c r="G146" s="223"/>
      <c r="H146" s="223"/>
      <c r="I146" s="223"/>
      <c r="J146" s="223"/>
      <c r="K146" s="223"/>
      <c r="L146" s="223"/>
      <c r="M146" s="311"/>
      <c r="N146" s="311"/>
      <c r="O146" s="311"/>
      <c r="P146" s="311"/>
      <c r="Q146" s="311"/>
      <c r="R146" s="223"/>
    </row>
    <row r="147" spans="1:18" ht="12.75" customHeight="1">
      <c r="A147" s="225"/>
      <c r="B147" s="226"/>
      <c r="C147" s="226"/>
      <c r="D147" s="223"/>
      <c r="E147" s="223"/>
      <c r="F147" s="223"/>
      <c r="G147" s="223"/>
      <c r="H147" s="223"/>
      <c r="I147" s="223"/>
      <c r="J147" s="223"/>
      <c r="K147" s="223"/>
      <c r="L147" s="223"/>
      <c r="M147" s="311"/>
      <c r="N147" s="311"/>
      <c r="O147" s="311"/>
      <c r="P147" s="311"/>
      <c r="Q147" s="311"/>
      <c r="R147" s="223"/>
    </row>
    <row r="148" spans="1:18" ht="12.75" customHeight="1">
      <c r="A148" s="225"/>
      <c r="B148" s="226"/>
      <c r="C148" s="226"/>
      <c r="D148" s="223"/>
      <c r="E148" s="223"/>
      <c r="F148" s="223"/>
      <c r="G148" s="223"/>
      <c r="H148" s="223"/>
      <c r="I148" s="223"/>
      <c r="J148" s="223"/>
      <c r="K148" s="223"/>
      <c r="L148" s="223"/>
      <c r="M148" s="311"/>
      <c r="N148" s="311"/>
      <c r="O148" s="311"/>
      <c r="P148" s="311"/>
      <c r="Q148" s="311"/>
      <c r="R148" s="223"/>
    </row>
    <row r="149" spans="1:18" ht="12.75" customHeight="1">
      <c r="A149" s="225"/>
      <c r="B149" s="226"/>
      <c r="C149" s="226"/>
      <c r="D149" s="223"/>
      <c r="E149" s="223"/>
      <c r="F149" s="223"/>
      <c r="G149" s="223"/>
      <c r="H149" s="223"/>
      <c r="I149" s="223"/>
      <c r="J149" s="223"/>
      <c r="K149" s="223"/>
      <c r="L149" s="223"/>
      <c r="M149" s="311"/>
      <c r="N149" s="311"/>
      <c r="O149" s="311"/>
      <c r="P149" s="311"/>
      <c r="Q149" s="311"/>
      <c r="R149" s="223"/>
    </row>
    <row r="150" spans="1:18" ht="12.75" customHeight="1">
      <c r="A150" s="225"/>
      <c r="B150" s="226"/>
      <c r="C150" s="226"/>
      <c r="D150" s="223"/>
      <c r="E150" s="223"/>
      <c r="F150" s="223"/>
      <c r="G150" s="223"/>
      <c r="H150" s="223"/>
      <c r="I150" s="223"/>
      <c r="J150" s="223"/>
      <c r="K150" s="223"/>
      <c r="L150" s="223"/>
      <c r="M150" s="311"/>
      <c r="N150" s="311"/>
      <c r="O150" s="311"/>
      <c r="P150" s="311"/>
      <c r="Q150" s="311"/>
      <c r="R150" s="223"/>
    </row>
    <row r="151" spans="1:18" ht="12.75" customHeight="1">
      <c r="A151" s="225"/>
      <c r="B151" s="226"/>
      <c r="C151" s="226"/>
      <c r="D151" s="223"/>
      <c r="E151" s="223"/>
      <c r="F151" s="223"/>
      <c r="G151" s="223"/>
      <c r="H151" s="223"/>
      <c r="I151" s="223"/>
      <c r="J151" s="223"/>
      <c r="K151" s="223"/>
      <c r="L151" s="223"/>
      <c r="M151" s="311"/>
      <c r="N151" s="311"/>
      <c r="O151" s="311"/>
      <c r="P151" s="311"/>
      <c r="Q151" s="311"/>
      <c r="R151" s="223"/>
    </row>
    <row r="152" spans="1:18" ht="12.75" customHeight="1">
      <c r="A152" s="225"/>
      <c r="B152" s="226"/>
      <c r="C152" s="226"/>
      <c r="D152" s="223"/>
      <c r="E152" s="223"/>
      <c r="F152" s="223"/>
      <c r="G152" s="223"/>
      <c r="H152" s="223"/>
      <c r="I152" s="223"/>
      <c r="J152" s="223"/>
      <c r="K152" s="223"/>
      <c r="L152" s="223"/>
      <c r="M152" s="311"/>
      <c r="N152" s="311"/>
      <c r="O152" s="311"/>
      <c r="P152" s="311"/>
      <c r="Q152" s="311"/>
      <c r="R152" s="223"/>
    </row>
    <row r="153" spans="1:18" ht="12.75" customHeight="1">
      <c r="A153" s="225"/>
      <c r="B153" s="226"/>
      <c r="C153" s="226"/>
      <c r="D153" s="223"/>
      <c r="E153" s="223"/>
      <c r="F153" s="223"/>
      <c r="G153" s="223"/>
      <c r="H153" s="223"/>
      <c r="I153" s="223"/>
      <c r="J153" s="223"/>
      <c r="K153" s="223"/>
      <c r="L153" s="223"/>
      <c r="M153" s="311"/>
      <c r="N153" s="311"/>
      <c r="O153" s="311"/>
      <c r="P153" s="311"/>
      <c r="Q153" s="311"/>
      <c r="R153" s="223"/>
    </row>
    <row r="154" spans="1:18" ht="12.75" customHeight="1">
      <c r="A154" s="225"/>
      <c r="B154" s="226"/>
      <c r="C154" s="226"/>
      <c r="D154" s="223"/>
      <c r="E154" s="223"/>
      <c r="F154" s="223"/>
      <c r="G154" s="223"/>
      <c r="H154" s="223"/>
      <c r="I154" s="223"/>
      <c r="J154" s="223"/>
      <c r="K154" s="223"/>
      <c r="L154" s="223"/>
      <c r="M154" s="311"/>
      <c r="N154" s="311"/>
      <c r="O154" s="311"/>
      <c r="P154" s="311"/>
      <c r="Q154" s="311"/>
      <c r="R154" s="223"/>
    </row>
    <row r="155" spans="1:18" ht="12.75" customHeight="1">
      <c r="A155" s="225"/>
      <c r="B155" s="226"/>
      <c r="C155" s="226"/>
      <c r="D155" s="223"/>
      <c r="E155" s="223"/>
      <c r="F155" s="223"/>
      <c r="G155" s="223"/>
      <c r="H155" s="223"/>
      <c r="I155" s="223"/>
      <c r="J155" s="223"/>
      <c r="K155" s="223"/>
      <c r="L155" s="223"/>
      <c r="M155" s="311"/>
      <c r="N155" s="311"/>
      <c r="O155" s="311"/>
      <c r="P155" s="311"/>
      <c r="Q155" s="311"/>
      <c r="R155" s="223"/>
    </row>
    <row r="156" spans="1:18" ht="12.75" customHeight="1">
      <c r="A156" s="225"/>
      <c r="B156" s="226"/>
      <c r="C156" s="226"/>
      <c r="D156" s="223"/>
      <c r="E156" s="223"/>
      <c r="F156" s="223"/>
      <c r="G156" s="223"/>
      <c r="H156" s="223"/>
      <c r="I156" s="223"/>
      <c r="J156" s="223"/>
      <c r="K156" s="223"/>
      <c r="L156" s="223"/>
      <c r="M156" s="311"/>
      <c r="N156" s="311"/>
      <c r="O156" s="311"/>
      <c r="P156" s="311"/>
      <c r="Q156" s="311"/>
      <c r="R156" s="223"/>
    </row>
    <row r="157" spans="1:18" ht="12.75" customHeight="1">
      <c r="A157" s="225"/>
      <c r="B157" s="226"/>
      <c r="C157" s="226"/>
      <c r="D157" s="223"/>
      <c r="E157" s="223"/>
      <c r="F157" s="223"/>
      <c r="G157" s="223"/>
      <c r="H157" s="223"/>
      <c r="I157" s="223"/>
      <c r="J157" s="223"/>
      <c r="K157" s="223"/>
      <c r="L157" s="223"/>
      <c r="M157" s="311"/>
      <c r="N157" s="311"/>
      <c r="O157" s="311"/>
      <c r="P157" s="311"/>
      <c r="Q157" s="311"/>
      <c r="R157" s="223"/>
    </row>
    <row r="158" spans="1:18" ht="12.75" customHeight="1">
      <c r="A158" s="225"/>
      <c r="B158" s="226"/>
      <c r="C158" s="226"/>
      <c r="D158" s="223"/>
      <c r="E158" s="223"/>
      <c r="F158" s="223"/>
      <c r="G158" s="223"/>
      <c r="H158" s="223"/>
      <c r="I158" s="223"/>
      <c r="J158" s="223"/>
      <c r="K158" s="223"/>
      <c r="L158" s="223"/>
      <c r="M158" s="311"/>
      <c r="N158" s="311"/>
      <c r="O158" s="311"/>
      <c r="P158" s="311"/>
      <c r="Q158" s="311"/>
      <c r="R158" s="223"/>
    </row>
    <row r="159" spans="1:18" ht="12.75" customHeight="1">
      <c r="A159" s="225"/>
      <c r="B159" s="226"/>
      <c r="C159" s="226"/>
      <c r="D159" s="223"/>
      <c r="E159" s="223"/>
      <c r="F159" s="223"/>
      <c r="G159" s="223"/>
      <c r="H159" s="223"/>
      <c r="I159" s="223"/>
      <c r="J159" s="223"/>
      <c r="K159" s="223"/>
      <c r="L159" s="223"/>
      <c r="M159" s="311"/>
      <c r="N159" s="311"/>
      <c r="O159" s="311"/>
      <c r="P159" s="311"/>
      <c r="Q159" s="311"/>
      <c r="R159" s="223"/>
    </row>
    <row r="160" spans="1:18" ht="12.75" customHeight="1">
      <c r="A160" s="225"/>
      <c r="B160" s="226"/>
      <c r="C160" s="226"/>
      <c r="D160" s="223"/>
      <c r="E160" s="223"/>
      <c r="F160" s="223"/>
      <c r="G160" s="223"/>
      <c r="H160" s="223"/>
      <c r="I160" s="223"/>
      <c r="J160" s="223"/>
      <c r="K160" s="223"/>
      <c r="L160" s="223"/>
      <c r="M160" s="223"/>
      <c r="N160" s="223"/>
      <c r="O160" s="223"/>
      <c r="P160" s="223"/>
      <c r="Q160" s="223"/>
      <c r="R160" s="223"/>
    </row>
    <row r="161" spans="1:18" ht="12.75" customHeight="1">
      <c r="A161" s="225"/>
      <c r="B161" s="226"/>
      <c r="C161" s="226"/>
      <c r="D161" s="223"/>
      <c r="E161" s="223"/>
      <c r="F161" s="223"/>
      <c r="G161" s="223"/>
      <c r="H161" s="223"/>
      <c r="I161" s="223"/>
      <c r="J161" s="223"/>
      <c r="K161" s="223"/>
      <c r="L161" s="223"/>
      <c r="M161" s="223"/>
      <c r="N161" s="223"/>
      <c r="O161" s="223"/>
      <c r="P161" s="223"/>
      <c r="Q161" s="223"/>
      <c r="R161" s="223"/>
    </row>
    <row r="162" spans="1:18" ht="12.75" customHeight="1">
      <c r="A162" s="225"/>
      <c r="B162" s="226"/>
      <c r="C162" s="226"/>
      <c r="D162" s="223"/>
      <c r="E162" s="223"/>
      <c r="F162" s="223"/>
      <c r="G162" s="223"/>
      <c r="H162" s="223"/>
      <c r="I162" s="223"/>
      <c r="J162" s="223"/>
      <c r="K162" s="223"/>
      <c r="L162" s="223"/>
      <c r="M162" s="223"/>
      <c r="N162" s="223"/>
      <c r="O162" s="223"/>
      <c r="P162" s="223"/>
      <c r="Q162" s="223"/>
      <c r="R162" s="223"/>
    </row>
    <row r="163" spans="1:18" ht="12.75" customHeight="1">
      <c r="A163" s="225"/>
      <c r="B163" s="226"/>
      <c r="C163" s="226"/>
      <c r="D163" s="223"/>
      <c r="E163" s="223"/>
      <c r="F163" s="223"/>
      <c r="G163" s="223"/>
      <c r="H163" s="223"/>
      <c r="I163" s="223"/>
      <c r="J163" s="223"/>
      <c r="K163" s="223"/>
      <c r="L163" s="223"/>
      <c r="M163" s="223"/>
      <c r="N163" s="223"/>
      <c r="O163" s="223"/>
      <c r="P163" s="223"/>
      <c r="Q163" s="223"/>
      <c r="R163" s="223"/>
    </row>
    <row r="164" spans="1:18" ht="12.75" customHeight="1">
      <c r="A164" s="225"/>
      <c r="B164" s="226"/>
      <c r="C164" s="226"/>
      <c r="D164" s="223"/>
      <c r="E164" s="223"/>
      <c r="F164" s="223"/>
      <c r="G164" s="223"/>
      <c r="H164" s="223"/>
      <c r="I164" s="223"/>
      <c r="J164" s="223"/>
      <c r="K164" s="223"/>
      <c r="L164" s="223"/>
      <c r="M164" s="223"/>
      <c r="N164" s="223"/>
      <c r="O164" s="223"/>
      <c r="P164" s="223"/>
      <c r="Q164" s="223"/>
      <c r="R164" s="223"/>
    </row>
    <row r="165" spans="1:18" ht="12.75" customHeight="1">
      <c r="A165" s="225"/>
      <c r="B165" s="226"/>
      <c r="C165" s="226"/>
      <c r="D165" s="223"/>
      <c r="E165" s="223"/>
      <c r="F165" s="223"/>
      <c r="G165" s="223"/>
      <c r="H165" s="223"/>
      <c r="I165" s="223"/>
      <c r="J165" s="223"/>
      <c r="K165" s="223"/>
      <c r="L165" s="223"/>
      <c r="M165" s="223"/>
      <c r="N165" s="223"/>
      <c r="O165" s="223"/>
      <c r="P165" s="223"/>
      <c r="Q165" s="223"/>
      <c r="R165" s="223"/>
    </row>
    <row r="166" spans="1:18" ht="12.75" customHeight="1">
      <c r="A166" s="225"/>
      <c r="B166" s="226"/>
      <c r="C166" s="226"/>
      <c r="D166" s="223"/>
      <c r="E166" s="223"/>
      <c r="F166" s="223"/>
      <c r="G166" s="223"/>
      <c r="H166" s="223"/>
      <c r="I166" s="223"/>
      <c r="J166" s="223"/>
      <c r="K166" s="223"/>
      <c r="L166" s="223"/>
      <c r="M166" s="223"/>
      <c r="N166" s="223"/>
      <c r="O166" s="223"/>
      <c r="P166" s="223"/>
      <c r="Q166" s="223"/>
      <c r="R166" s="223"/>
    </row>
    <row r="167" spans="1:18" ht="12.75" customHeight="1">
      <c r="A167" s="225"/>
      <c r="B167" s="226"/>
      <c r="C167" s="226"/>
      <c r="D167" s="223"/>
      <c r="E167" s="223"/>
      <c r="F167" s="223"/>
      <c r="G167" s="223"/>
      <c r="H167" s="223"/>
      <c r="I167" s="223"/>
      <c r="J167" s="223"/>
      <c r="K167" s="223"/>
      <c r="L167" s="223"/>
      <c r="M167" s="223"/>
      <c r="N167" s="223"/>
      <c r="O167" s="223"/>
      <c r="P167" s="223"/>
      <c r="Q167" s="223"/>
      <c r="R167" s="223"/>
    </row>
    <row r="168" spans="1:18" ht="12.75" customHeight="1">
      <c r="A168" s="225"/>
      <c r="B168" s="226"/>
      <c r="C168" s="226"/>
      <c r="D168" s="223"/>
      <c r="E168" s="223"/>
      <c r="F168" s="223"/>
      <c r="G168" s="223"/>
      <c r="H168" s="223"/>
      <c r="I168" s="223"/>
      <c r="J168" s="223"/>
      <c r="K168" s="223"/>
      <c r="L168" s="223"/>
      <c r="M168" s="223"/>
      <c r="N168" s="223"/>
      <c r="O168" s="223"/>
      <c r="P168" s="223"/>
      <c r="Q168" s="223"/>
      <c r="R168" s="223"/>
    </row>
    <row r="169" spans="1:18" ht="12.75" customHeight="1">
      <c r="A169" s="225"/>
      <c r="B169" s="226"/>
      <c r="C169" s="226"/>
      <c r="D169" s="223"/>
      <c r="E169" s="223"/>
      <c r="F169" s="223"/>
      <c r="G169" s="223"/>
      <c r="H169" s="223"/>
      <c r="I169" s="223"/>
      <c r="J169" s="223"/>
      <c r="K169" s="223"/>
      <c r="L169" s="223"/>
      <c r="M169" s="223"/>
      <c r="N169" s="223"/>
      <c r="O169" s="223"/>
      <c r="P169" s="223"/>
      <c r="Q169" s="223"/>
      <c r="R169" s="223"/>
    </row>
    <row r="170" spans="1:18" ht="12.75" customHeight="1">
      <c r="A170" s="225"/>
      <c r="B170" s="226"/>
      <c r="C170" s="226"/>
      <c r="D170" s="223"/>
      <c r="E170" s="223"/>
      <c r="F170" s="223"/>
      <c r="G170" s="223"/>
      <c r="H170" s="223"/>
      <c r="I170" s="223"/>
      <c r="J170" s="223"/>
      <c r="K170" s="223"/>
      <c r="L170" s="223"/>
      <c r="M170" s="223"/>
      <c r="N170" s="223"/>
      <c r="O170" s="223"/>
      <c r="P170" s="223"/>
      <c r="Q170" s="223"/>
      <c r="R170" s="223"/>
    </row>
    <row r="171" spans="1:18" ht="12.75" customHeight="1">
      <c r="A171" s="225"/>
      <c r="B171" s="226"/>
      <c r="C171" s="226"/>
      <c r="D171" s="223"/>
      <c r="E171" s="223"/>
      <c r="F171" s="223"/>
      <c r="G171" s="223"/>
      <c r="H171" s="223"/>
      <c r="I171" s="223"/>
      <c r="J171" s="223"/>
      <c r="K171" s="223"/>
      <c r="L171" s="223"/>
      <c r="M171" s="223"/>
      <c r="N171" s="223"/>
      <c r="O171" s="223"/>
      <c r="P171" s="223"/>
      <c r="Q171" s="223"/>
      <c r="R171" s="223"/>
    </row>
    <row r="172" spans="1:18" ht="12.75" customHeight="1">
      <c r="A172" s="225"/>
      <c r="B172" s="226"/>
      <c r="C172" s="226"/>
      <c r="D172" s="223"/>
      <c r="E172" s="223"/>
      <c r="F172" s="223"/>
      <c r="G172" s="223"/>
      <c r="H172" s="223"/>
      <c r="I172" s="223"/>
      <c r="J172" s="223"/>
      <c r="K172" s="223"/>
      <c r="L172" s="223"/>
      <c r="M172" s="223"/>
      <c r="N172" s="223"/>
      <c r="O172" s="223"/>
      <c r="P172" s="223"/>
      <c r="Q172" s="223"/>
      <c r="R172" s="223"/>
    </row>
    <row r="173" spans="1:18" ht="12.75" customHeight="1">
      <c r="A173" s="225"/>
      <c r="B173" s="226"/>
      <c r="C173" s="226"/>
      <c r="D173" s="223"/>
      <c r="E173" s="223"/>
      <c r="F173" s="223"/>
      <c r="G173" s="223"/>
      <c r="H173" s="223"/>
      <c r="I173" s="223"/>
      <c r="J173" s="223"/>
      <c r="K173" s="223"/>
      <c r="L173" s="223"/>
      <c r="M173" s="223"/>
      <c r="N173" s="223"/>
      <c r="O173" s="223"/>
      <c r="P173" s="223"/>
      <c r="Q173" s="223"/>
      <c r="R173" s="223"/>
    </row>
    <row r="174" spans="1:18" ht="12.75" customHeight="1">
      <c r="A174" s="225"/>
      <c r="B174" s="226"/>
      <c r="C174" s="226"/>
      <c r="D174" s="223"/>
      <c r="E174" s="223"/>
      <c r="F174" s="223"/>
      <c r="G174" s="223"/>
      <c r="H174" s="223"/>
      <c r="I174" s="223"/>
      <c r="J174" s="223"/>
      <c r="K174" s="223"/>
      <c r="L174" s="223"/>
      <c r="M174" s="223"/>
      <c r="N174" s="223"/>
      <c r="O174" s="223"/>
      <c r="P174" s="223"/>
      <c r="Q174" s="223"/>
      <c r="R174" s="223"/>
    </row>
    <row r="175" spans="1:18" ht="12.75" customHeight="1">
      <c r="A175" s="225"/>
      <c r="B175" s="226"/>
      <c r="C175" s="226"/>
      <c r="D175" s="223"/>
      <c r="E175" s="223"/>
      <c r="F175" s="223"/>
      <c r="G175" s="223"/>
      <c r="H175" s="223"/>
      <c r="I175" s="223"/>
      <c r="J175" s="223"/>
      <c r="K175" s="223"/>
      <c r="L175" s="223"/>
      <c r="M175" s="223"/>
      <c r="N175" s="223"/>
      <c r="O175" s="223"/>
      <c r="P175" s="223"/>
      <c r="Q175" s="223"/>
      <c r="R175" s="223"/>
    </row>
    <row r="176" spans="1:18" ht="12.75" customHeight="1">
      <c r="A176" s="225"/>
      <c r="B176" s="226"/>
      <c r="C176" s="226"/>
      <c r="D176" s="223"/>
      <c r="E176" s="223"/>
      <c r="F176" s="223"/>
      <c r="G176" s="223"/>
      <c r="H176" s="223"/>
      <c r="I176" s="223"/>
      <c r="J176" s="223"/>
      <c r="K176" s="223"/>
      <c r="L176" s="223"/>
      <c r="M176" s="223"/>
      <c r="N176" s="223"/>
      <c r="O176" s="223"/>
      <c r="P176" s="223"/>
      <c r="Q176" s="223"/>
      <c r="R176" s="223"/>
    </row>
    <row r="177" spans="1:18" ht="12.75" customHeight="1">
      <c r="A177" s="225"/>
      <c r="B177" s="226"/>
      <c r="C177" s="226"/>
      <c r="D177" s="223"/>
      <c r="E177" s="223"/>
      <c r="F177" s="223"/>
      <c r="G177" s="223"/>
      <c r="H177" s="223"/>
      <c r="I177" s="223"/>
      <c r="J177" s="223"/>
      <c r="K177" s="223"/>
      <c r="L177" s="223"/>
      <c r="M177" s="223"/>
      <c r="N177" s="223"/>
      <c r="O177" s="223"/>
      <c r="P177" s="223"/>
      <c r="Q177" s="223"/>
      <c r="R177" s="223"/>
    </row>
    <row r="178" spans="1:18" ht="12.75" customHeight="1">
      <c r="A178" s="225"/>
      <c r="B178" s="226"/>
      <c r="C178" s="226"/>
      <c r="D178" s="223"/>
      <c r="E178" s="223"/>
      <c r="F178" s="223"/>
      <c r="G178" s="223"/>
      <c r="H178" s="223"/>
      <c r="I178" s="223"/>
      <c r="J178" s="223"/>
      <c r="K178" s="223"/>
      <c r="L178" s="223"/>
      <c r="M178" s="223"/>
      <c r="N178" s="223"/>
      <c r="O178" s="223"/>
      <c r="P178" s="223"/>
      <c r="Q178" s="223"/>
      <c r="R178" s="223"/>
    </row>
    <row r="179" spans="1:18" ht="12.75" customHeight="1">
      <c r="A179" s="225"/>
      <c r="B179" s="226"/>
      <c r="C179" s="226"/>
      <c r="D179" s="223"/>
      <c r="E179" s="223"/>
      <c r="F179" s="223"/>
      <c r="G179" s="223"/>
      <c r="H179" s="223"/>
      <c r="I179" s="223"/>
      <c r="J179" s="223"/>
      <c r="K179" s="223"/>
      <c r="L179" s="223"/>
      <c r="M179" s="223"/>
      <c r="N179" s="223"/>
      <c r="O179" s="223"/>
      <c r="P179" s="223"/>
      <c r="Q179" s="223"/>
      <c r="R179" s="223"/>
    </row>
    <row r="180" spans="1:18" ht="12.75" customHeight="1">
      <c r="A180" s="225"/>
      <c r="B180" s="226"/>
      <c r="C180" s="226"/>
      <c r="D180" s="223"/>
      <c r="E180" s="223"/>
      <c r="F180" s="223"/>
      <c r="G180" s="223"/>
      <c r="H180" s="223"/>
      <c r="I180" s="223"/>
      <c r="J180" s="223"/>
      <c r="K180" s="223"/>
      <c r="L180" s="223"/>
      <c r="M180" s="223"/>
      <c r="N180" s="223"/>
      <c r="O180" s="223"/>
      <c r="P180" s="223"/>
      <c r="Q180" s="223"/>
      <c r="R180" s="223"/>
    </row>
    <row r="181" spans="1:18" ht="12.75" customHeight="1">
      <c r="A181" s="225"/>
      <c r="B181" s="226"/>
      <c r="C181" s="226"/>
      <c r="D181" s="223"/>
      <c r="E181" s="223"/>
      <c r="F181" s="223"/>
      <c r="G181" s="223"/>
      <c r="H181" s="223"/>
      <c r="I181" s="223"/>
      <c r="J181" s="223"/>
      <c r="K181" s="223"/>
      <c r="L181" s="223"/>
      <c r="M181" s="223"/>
      <c r="N181" s="223"/>
      <c r="O181" s="223"/>
      <c r="P181" s="223"/>
      <c r="Q181" s="223"/>
      <c r="R181" s="223"/>
    </row>
    <row r="182" spans="1:18" ht="12.75" customHeight="1">
      <c r="A182" s="225"/>
      <c r="B182" s="226"/>
      <c r="C182" s="226"/>
      <c r="D182" s="223"/>
      <c r="E182" s="223"/>
      <c r="F182" s="223"/>
      <c r="G182" s="223"/>
      <c r="H182" s="223"/>
      <c r="I182" s="223"/>
      <c r="J182" s="223"/>
      <c r="K182" s="223"/>
      <c r="L182" s="223"/>
      <c r="M182" s="223"/>
      <c r="N182" s="223"/>
      <c r="O182" s="223"/>
      <c r="P182" s="223"/>
      <c r="Q182" s="223"/>
      <c r="R182" s="223"/>
    </row>
    <row r="183" spans="1:18" ht="12.75" customHeight="1">
      <c r="A183" s="225"/>
      <c r="B183" s="226"/>
      <c r="C183" s="226"/>
      <c r="D183" s="223"/>
      <c r="E183" s="223"/>
      <c r="F183" s="223"/>
      <c r="G183" s="223"/>
      <c r="H183" s="223"/>
      <c r="I183" s="223"/>
      <c r="J183" s="223"/>
      <c r="K183" s="223"/>
      <c r="L183" s="223"/>
      <c r="M183" s="223"/>
      <c r="N183" s="223"/>
      <c r="O183" s="223"/>
      <c r="P183" s="223"/>
      <c r="Q183" s="223"/>
      <c r="R183" s="223"/>
    </row>
    <row r="184" spans="1:18" ht="12.75" customHeight="1">
      <c r="A184" s="225"/>
      <c r="B184" s="226"/>
      <c r="C184" s="226"/>
      <c r="D184" s="223"/>
      <c r="E184" s="223"/>
      <c r="F184" s="223"/>
      <c r="G184" s="223"/>
      <c r="H184" s="223"/>
      <c r="I184" s="223"/>
      <c r="J184" s="223"/>
      <c r="K184" s="223"/>
      <c r="L184" s="223"/>
      <c r="M184" s="223"/>
      <c r="N184" s="223"/>
      <c r="O184" s="223"/>
      <c r="P184" s="223"/>
      <c r="Q184" s="223"/>
      <c r="R184" s="223"/>
    </row>
    <row r="185" spans="1:18" ht="12.75" customHeight="1">
      <c r="A185" s="225"/>
      <c r="B185" s="226"/>
      <c r="C185" s="226"/>
      <c r="D185" s="223"/>
      <c r="E185" s="223"/>
      <c r="F185" s="223"/>
      <c r="G185" s="223"/>
      <c r="H185" s="223"/>
      <c r="I185" s="223"/>
      <c r="J185" s="223"/>
      <c r="K185" s="223"/>
      <c r="L185" s="223"/>
      <c r="M185" s="223"/>
      <c r="N185" s="223"/>
      <c r="O185" s="223"/>
      <c r="P185" s="223"/>
      <c r="Q185" s="223"/>
      <c r="R185" s="223"/>
    </row>
    <row r="186" spans="1:18" ht="12.75" customHeight="1">
      <c r="A186" s="225"/>
      <c r="B186" s="226"/>
      <c r="C186" s="226"/>
      <c r="D186" s="223"/>
      <c r="E186" s="223"/>
      <c r="F186" s="223"/>
      <c r="G186" s="223"/>
      <c r="H186" s="223"/>
      <c r="I186" s="223"/>
      <c r="J186" s="223"/>
      <c r="K186" s="223"/>
      <c r="L186" s="223"/>
      <c r="M186" s="223"/>
      <c r="N186" s="223"/>
      <c r="O186" s="223"/>
      <c r="P186" s="223"/>
      <c r="Q186" s="223"/>
      <c r="R186" s="223"/>
    </row>
    <row r="187" spans="1:18" ht="12.75" customHeight="1">
      <c r="A187" s="225"/>
      <c r="B187" s="226"/>
      <c r="C187" s="226"/>
      <c r="D187" s="223"/>
      <c r="E187" s="223"/>
      <c r="F187" s="223"/>
      <c r="G187" s="223"/>
      <c r="H187" s="223"/>
      <c r="I187" s="223"/>
      <c r="J187" s="223"/>
      <c r="K187" s="223"/>
      <c r="L187" s="223"/>
      <c r="M187" s="223"/>
      <c r="N187" s="223"/>
      <c r="O187" s="223"/>
      <c r="P187" s="223"/>
      <c r="Q187" s="223"/>
      <c r="R187" s="223"/>
    </row>
    <row r="188" spans="1:18" ht="12.75" customHeight="1">
      <c r="A188" s="225"/>
      <c r="B188" s="226"/>
      <c r="C188" s="226"/>
      <c r="D188" s="223"/>
      <c r="E188" s="223"/>
      <c r="F188" s="223"/>
      <c r="G188" s="223"/>
      <c r="H188" s="223"/>
      <c r="I188" s="223"/>
      <c r="J188" s="223"/>
      <c r="K188" s="223"/>
      <c r="L188" s="223"/>
      <c r="M188" s="223"/>
      <c r="N188" s="223"/>
      <c r="O188" s="223"/>
      <c r="P188" s="223"/>
      <c r="Q188" s="223"/>
      <c r="R188" s="223"/>
    </row>
    <row r="189" spans="1:18" ht="12.75" customHeight="1">
      <c r="A189" s="225"/>
      <c r="B189" s="226"/>
      <c r="C189" s="226"/>
      <c r="D189" s="223"/>
      <c r="E189" s="223"/>
      <c r="F189" s="223"/>
      <c r="G189" s="223"/>
      <c r="H189" s="223"/>
      <c r="I189" s="223"/>
      <c r="J189" s="223"/>
      <c r="K189" s="223"/>
      <c r="L189" s="223"/>
      <c r="M189" s="223"/>
      <c r="N189" s="223"/>
      <c r="O189" s="223"/>
      <c r="P189" s="223"/>
      <c r="Q189" s="223"/>
      <c r="R189" s="223"/>
    </row>
    <row r="190" spans="1:18" ht="12.75" customHeight="1">
      <c r="A190" s="225"/>
      <c r="B190" s="226"/>
      <c r="C190" s="226"/>
      <c r="D190" s="223"/>
      <c r="E190" s="223"/>
      <c r="F190" s="223"/>
      <c r="G190" s="223"/>
      <c r="H190" s="223"/>
      <c r="I190" s="223"/>
      <c r="J190" s="223"/>
      <c r="K190" s="223"/>
      <c r="L190" s="223"/>
      <c r="M190" s="223"/>
      <c r="N190" s="223"/>
      <c r="O190" s="223"/>
      <c r="P190" s="223"/>
      <c r="Q190" s="223"/>
      <c r="R190" s="223"/>
    </row>
    <row r="191" spans="1:18" ht="12.75" customHeight="1">
      <c r="A191" s="225"/>
      <c r="B191" s="226"/>
      <c r="C191" s="226"/>
      <c r="D191" s="223"/>
      <c r="E191" s="223"/>
      <c r="F191" s="223"/>
      <c r="G191" s="223"/>
      <c r="H191" s="223"/>
      <c r="I191" s="223"/>
      <c r="J191" s="223"/>
      <c r="K191" s="223"/>
      <c r="L191" s="223"/>
      <c r="M191" s="223"/>
      <c r="N191" s="223"/>
      <c r="O191" s="223"/>
      <c r="P191" s="223"/>
      <c r="Q191" s="223"/>
      <c r="R191" s="223"/>
    </row>
    <row r="192" spans="1:18" ht="12.75" customHeight="1">
      <c r="A192" s="225"/>
      <c r="B192" s="226"/>
      <c r="C192" s="226"/>
      <c r="D192" s="223"/>
      <c r="E192" s="223"/>
      <c r="F192" s="223"/>
      <c r="G192" s="223"/>
      <c r="H192" s="223"/>
      <c r="I192" s="223"/>
      <c r="J192" s="223"/>
      <c r="K192" s="223"/>
      <c r="L192" s="223"/>
      <c r="M192" s="223"/>
      <c r="N192" s="223"/>
      <c r="O192" s="223"/>
      <c r="P192" s="223"/>
      <c r="Q192" s="223"/>
      <c r="R192" s="223"/>
    </row>
    <row r="193" spans="1:18" ht="12.75" customHeight="1">
      <c r="A193" s="225"/>
      <c r="B193" s="226"/>
      <c r="C193" s="226"/>
      <c r="D193" s="223"/>
      <c r="E193" s="223"/>
      <c r="F193" s="223"/>
      <c r="G193" s="223"/>
      <c r="H193" s="223"/>
      <c r="I193" s="223"/>
      <c r="J193" s="223"/>
      <c r="K193" s="223"/>
      <c r="L193" s="223"/>
      <c r="M193" s="223"/>
      <c r="N193" s="223"/>
      <c r="O193" s="223"/>
      <c r="P193" s="223"/>
      <c r="Q193" s="223"/>
      <c r="R193" s="223"/>
    </row>
    <row r="194" spans="1:18" ht="12.75" customHeight="1">
      <c r="A194" s="225"/>
      <c r="B194" s="226"/>
      <c r="C194" s="226"/>
      <c r="D194" s="223"/>
      <c r="E194" s="223"/>
      <c r="F194" s="223"/>
      <c r="G194" s="223"/>
      <c r="H194" s="223"/>
      <c r="I194" s="223"/>
      <c r="J194" s="223"/>
      <c r="K194" s="223"/>
      <c r="L194" s="223"/>
      <c r="M194" s="223"/>
      <c r="N194" s="223"/>
      <c r="O194" s="223"/>
      <c r="P194" s="223"/>
      <c r="Q194" s="223"/>
      <c r="R194" s="223"/>
    </row>
    <row r="195" spans="1:18" ht="12.75" customHeight="1">
      <c r="A195" s="225"/>
      <c r="B195" s="226"/>
      <c r="C195" s="226"/>
      <c r="D195" s="223"/>
      <c r="E195" s="223"/>
      <c r="F195" s="223"/>
      <c r="G195" s="223"/>
      <c r="H195" s="223"/>
      <c r="I195" s="223"/>
      <c r="J195" s="223"/>
      <c r="K195" s="223"/>
      <c r="L195" s="223"/>
      <c r="M195" s="223"/>
      <c r="N195" s="223"/>
      <c r="O195" s="223"/>
      <c r="P195" s="223"/>
      <c r="Q195" s="223"/>
      <c r="R195" s="223"/>
    </row>
    <row r="196" spans="1:18" ht="12.75" customHeight="1">
      <c r="A196" s="225"/>
      <c r="B196" s="226"/>
      <c r="C196" s="226"/>
      <c r="D196" s="223"/>
      <c r="E196" s="223"/>
      <c r="F196" s="223"/>
      <c r="G196" s="223"/>
      <c r="H196" s="223"/>
      <c r="I196" s="223"/>
      <c r="J196" s="223"/>
      <c r="K196" s="223"/>
      <c r="L196" s="223"/>
      <c r="M196" s="223"/>
      <c r="N196" s="223"/>
      <c r="O196" s="223"/>
      <c r="P196" s="223"/>
      <c r="Q196" s="223"/>
      <c r="R196" s="223"/>
    </row>
    <row r="197" spans="1:18" ht="12.75" customHeight="1">
      <c r="A197" s="225"/>
      <c r="B197" s="226"/>
      <c r="C197" s="226"/>
      <c r="D197" s="223"/>
      <c r="E197" s="223"/>
      <c r="F197" s="223"/>
      <c r="G197" s="223"/>
      <c r="H197" s="223"/>
      <c r="I197" s="223"/>
      <c r="J197" s="223"/>
      <c r="K197" s="223"/>
      <c r="L197" s="223"/>
      <c r="M197" s="223"/>
      <c r="N197" s="223"/>
      <c r="O197" s="223"/>
      <c r="P197" s="223"/>
      <c r="Q197" s="223"/>
      <c r="R197" s="223"/>
    </row>
    <row r="198" spans="1:18" ht="12.75" customHeight="1">
      <c r="A198" s="225"/>
      <c r="B198" s="226"/>
      <c r="C198" s="226"/>
      <c r="D198" s="223"/>
      <c r="E198" s="223"/>
      <c r="F198" s="223"/>
      <c r="G198" s="223"/>
      <c r="H198" s="223"/>
      <c r="I198" s="223"/>
      <c r="J198" s="223"/>
      <c r="K198" s="223"/>
      <c r="L198" s="223"/>
      <c r="M198" s="223"/>
      <c r="N198" s="223"/>
      <c r="O198" s="223"/>
      <c r="P198" s="223"/>
      <c r="Q198" s="223"/>
      <c r="R198" s="223"/>
    </row>
    <row r="199" spans="1:18" ht="12.75" customHeight="1">
      <c r="A199" s="225"/>
      <c r="B199" s="226"/>
      <c r="C199" s="226"/>
      <c r="D199" s="223"/>
      <c r="E199" s="223"/>
      <c r="F199" s="223"/>
      <c r="G199" s="223"/>
      <c r="H199" s="223"/>
      <c r="I199" s="223"/>
      <c r="J199" s="223"/>
      <c r="K199" s="223"/>
      <c r="L199" s="223"/>
      <c r="M199" s="223"/>
      <c r="N199" s="223"/>
      <c r="O199" s="223"/>
      <c r="P199" s="223"/>
      <c r="Q199" s="223"/>
      <c r="R199" s="223"/>
    </row>
    <row r="200" spans="1:18" ht="12.75" customHeight="1">
      <c r="A200" s="225"/>
      <c r="B200" s="226"/>
      <c r="C200" s="226"/>
      <c r="D200" s="223"/>
      <c r="E200" s="223"/>
      <c r="F200" s="223"/>
      <c r="G200" s="223"/>
      <c r="H200" s="223"/>
      <c r="I200" s="223"/>
      <c r="J200" s="223"/>
      <c r="K200" s="223"/>
      <c r="L200" s="223"/>
      <c r="M200" s="223"/>
      <c r="N200" s="223"/>
      <c r="O200" s="223"/>
      <c r="P200" s="223"/>
      <c r="Q200" s="223"/>
      <c r="R200" s="223"/>
    </row>
    <row r="201" spans="1:18" ht="12.75" customHeight="1">
      <c r="A201" s="225"/>
      <c r="B201" s="226"/>
      <c r="C201" s="226"/>
      <c r="D201" s="223"/>
      <c r="E201" s="223"/>
      <c r="F201" s="223"/>
      <c r="G201" s="223"/>
      <c r="H201" s="223"/>
      <c r="I201" s="223"/>
      <c r="J201" s="223"/>
      <c r="K201" s="223"/>
      <c r="L201" s="223"/>
      <c r="M201" s="223"/>
      <c r="N201" s="223"/>
      <c r="O201" s="223"/>
      <c r="P201" s="223"/>
      <c r="Q201" s="223"/>
      <c r="R201" s="223"/>
    </row>
    <row r="202" spans="1:18" ht="12.75" customHeight="1">
      <c r="A202" s="225"/>
      <c r="B202" s="226"/>
      <c r="C202" s="226"/>
      <c r="D202" s="223"/>
      <c r="E202" s="223"/>
      <c r="F202" s="223"/>
      <c r="G202" s="223"/>
      <c r="H202" s="223"/>
      <c r="I202" s="223"/>
      <c r="J202" s="223"/>
      <c r="K202" s="223"/>
      <c r="L202" s="223"/>
      <c r="M202" s="223"/>
      <c r="N202" s="223"/>
      <c r="O202" s="223"/>
      <c r="P202" s="223"/>
      <c r="Q202" s="223"/>
      <c r="R202" s="223"/>
    </row>
    <row r="203" spans="1:18" ht="12.75" customHeight="1">
      <c r="A203" s="225"/>
      <c r="B203" s="226"/>
      <c r="C203" s="226"/>
      <c r="D203" s="223"/>
      <c r="E203" s="223"/>
      <c r="F203" s="223"/>
      <c r="G203" s="223"/>
      <c r="H203" s="223"/>
      <c r="I203" s="223"/>
      <c r="J203" s="223"/>
      <c r="K203" s="223"/>
      <c r="L203" s="223"/>
      <c r="M203" s="223"/>
      <c r="N203" s="223"/>
      <c r="O203" s="223"/>
      <c r="P203" s="223"/>
      <c r="Q203" s="223"/>
      <c r="R203" s="223"/>
    </row>
    <row r="204" spans="1:18" ht="12.75" customHeight="1">
      <c r="A204" s="225"/>
      <c r="B204" s="226"/>
      <c r="C204" s="226"/>
      <c r="D204" s="223"/>
      <c r="E204" s="223"/>
      <c r="F204" s="223"/>
      <c r="G204" s="223"/>
      <c r="H204" s="223"/>
      <c r="I204" s="223"/>
      <c r="J204" s="223"/>
      <c r="K204" s="223"/>
      <c r="L204" s="223"/>
      <c r="M204" s="223"/>
      <c r="N204" s="223"/>
      <c r="O204" s="223"/>
      <c r="P204" s="223"/>
      <c r="Q204" s="223"/>
      <c r="R204" s="223"/>
    </row>
    <row r="205" spans="1:18" ht="12.75" customHeight="1">
      <c r="A205" s="225"/>
      <c r="B205" s="226"/>
      <c r="C205" s="226"/>
      <c r="D205" s="223"/>
      <c r="E205" s="223"/>
      <c r="F205" s="223"/>
      <c r="G205" s="223"/>
      <c r="H205" s="223"/>
      <c r="I205" s="223"/>
      <c r="J205" s="223"/>
      <c r="K205" s="223"/>
      <c r="L205" s="223"/>
      <c r="M205" s="223"/>
      <c r="N205" s="223"/>
      <c r="O205" s="223"/>
      <c r="P205" s="223"/>
      <c r="Q205" s="223"/>
      <c r="R205" s="223"/>
    </row>
    <row r="206" spans="1:18" ht="12.75" customHeight="1">
      <c r="A206" s="225"/>
      <c r="B206" s="226"/>
      <c r="C206" s="226"/>
      <c r="D206" s="223"/>
      <c r="E206" s="223"/>
      <c r="F206" s="223"/>
      <c r="G206" s="223"/>
      <c r="H206" s="223"/>
      <c r="I206" s="223"/>
      <c r="J206" s="223"/>
      <c r="K206" s="223"/>
      <c r="L206" s="223"/>
      <c r="M206" s="223"/>
      <c r="N206" s="223"/>
      <c r="O206" s="223"/>
      <c r="P206" s="223"/>
      <c r="Q206" s="223"/>
      <c r="R206" s="223"/>
    </row>
    <row r="207" spans="1:18" ht="12.75" customHeight="1">
      <c r="A207" s="225"/>
      <c r="B207" s="226"/>
      <c r="C207" s="226"/>
      <c r="D207" s="223"/>
      <c r="E207" s="223"/>
      <c r="F207" s="223"/>
      <c r="G207" s="223"/>
      <c r="H207" s="223"/>
      <c r="I207" s="223"/>
      <c r="J207" s="223"/>
      <c r="K207" s="223"/>
      <c r="L207" s="223"/>
      <c r="M207" s="223"/>
      <c r="N207" s="223"/>
      <c r="O207" s="223"/>
      <c r="P207" s="223"/>
      <c r="Q207" s="223"/>
      <c r="R207" s="223"/>
    </row>
    <row r="208" spans="1:18" ht="12.75" customHeight="1">
      <c r="A208" s="225"/>
      <c r="B208" s="226"/>
      <c r="C208" s="226"/>
      <c r="D208" s="223"/>
      <c r="E208" s="223"/>
      <c r="F208" s="223"/>
      <c r="G208" s="223"/>
      <c r="H208" s="223"/>
      <c r="I208" s="223"/>
      <c r="J208" s="223"/>
      <c r="K208" s="223"/>
      <c r="L208" s="223"/>
      <c r="M208" s="223"/>
      <c r="N208" s="223"/>
      <c r="O208" s="223"/>
      <c r="P208" s="223"/>
      <c r="Q208" s="223"/>
      <c r="R208" s="223"/>
    </row>
    <row r="209" spans="1:18" ht="12.75" customHeight="1">
      <c r="A209" s="225"/>
      <c r="B209" s="226"/>
      <c r="C209" s="226"/>
      <c r="D209" s="223"/>
      <c r="E209" s="223"/>
      <c r="F209" s="223"/>
      <c r="G209" s="223"/>
      <c r="H209" s="223"/>
      <c r="I209" s="223"/>
      <c r="J209" s="223"/>
      <c r="K209" s="223"/>
      <c r="L209" s="223"/>
      <c r="M209" s="223"/>
      <c r="N209" s="223"/>
      <c r="O209" s="223"/>
      <c r="P209" s="223"/>
      <c r="Q209" s="223"/>
      <c r="R209" s="223"/>
    </row>
    <row r="210" spans="1:18" ht="12.75" customHeight="1">
      <c r="A210" s="225"/>
      <c r="B210" s="226"/>
      <c r="C210" s="226"/>
      <c r="D210" s="223"/>
      <c r="E210" s="223"/>
      <c r="F210" s="223"/>
      <c r="G210" s="223"/>
      <c r="H210" s="223"/>
      <c r="I210" s="223"/>
      <c r="J210" s="223"/>
      <c r="K210" s="223"/>
      <c r="L210" s="223"/>
      <c r="M210" s="223"/>
      <c r="N210" s="223"/>
      <c r="O210" s="223"/>
      <c r="P210" s="223"/>
      <c r="Q210" s="223"/>
      <c r="R210" s="223"/>
    </row>
    <row r="211" spans="1:18" ht="12.75" customHeight="1">
      <c r="A211" s="225"/>
      <c r="B211" s="226"/>
      <c r="C211" s="226"/>
      <c r="D211" s="223"/>
      <c r="E211" s="223"/>
      <c r="F211" s="223"/>
      <c r="G211" s="223"/>
      <c r="H211" s="223"/>
      <c r="I211" s="223"/>
      <c r="J211" s="223"/>
      <c r="K211" s="223"/>
      <c r="L211" s="223"/>
      <c r="M211" s="223"/>
      <c r="N211" s="223"/>
      <c r="O211" s="223"/>
      <c r="P211" s="223"/>
      <c r="Q211" s="223"/>
      <c r="R211" s="223"/>
    </row>
    <row r="212" spans="1:18" ht="12.75" customHeight="1">
      <c r="A212" s="225"/>
      <c r="B212" s="226"/>
      <c r="C212" s="226"/>
      <c r="D212" s="223"/>
      <c r="E212" s="223"/>
      <c r="F212" s="223"/>
      <c r="G212" s="223"/>
      <c r="H212" s="223"/>
      <c r="I212" s="223"/>
      <c r="J212" s="223"/>
      <c r="K212" s="223"/>
      <c r="L212" s="223"/>
      <c r="M212" s="223"/>
      <c r="N212" s="223"/>
      <c r="O212" s="223"/>
      <c r="P212" s="223"/>
      <c r="Q212" s="223"/>
      <c r="R212" s="223"/>
    </row>
    <row r="213" spans="1:18" ht="12.75" customHeight="1">
      <c r="A213" s="225"/>
      <c r="B213" s="226"/>
      <c r="C213" s="226"/>
      <c r="D213" s="223"/>
      <c r="E213" s="223"/>
      <c r="F213" s="223"/>
      <c r="G213" s="223"/>
      <c r="H213" s="223"/>
      <c r="I213" s="223"/>
      <c r="J213" s="223"/>
      <c r="K213" s="223"/>
      <c r="L213" s="223"/>
      <c r="M213" s="223"/>
      <c r="N213" s="223"/>
      <c r="O213" s="223"/>
      <c r="P213" s="223"/>
      <c r="Q213" s="223"/>
      <c r="R213" s="223"/>
    </row>
    <row r="214" spans="1:18" ht="12.75" customHeight="1">
      <c r="A214" s="225"/>
      <c r="B214" s="226"/>
      <c r="C214" s="226"/>
      <c r="D214" s="223"/>
      <c r="E214" s="223"/>
      <c r="F214" s="223"/>
      <c r="G214" s="223"/>
      <c r="H214" s="223"/>
      <c r="I214" s="223"/>
      <c r="J214" s="223"/>
      <c r="K214" s="223"/>
      <c r="L214" s="223"/>
      <c r="M214" s="223"/>
      <c r="N214" s="223"/>
      <c r="O214" s="223"/>
      <c r="P214" s="223"/>
      <c r="Q214" s="223"/>
      <c r="R214" s="223"/>
    </row>
    <row r="215" spans="1:18" ht="12.75" customHeight="1">
      <c r="A215" s="225"/>
      <c r="B215" s="226"/>
      <c r="C215" s="226"/>
      <c r="D215" s="223"/>
      <c r="E215" s="223"/>
      <c r="F215" s="223"/>
      <c r="G215" s="223"/>
      <c r="H215" s="223"/>
      <c r="I215" s="223"/>
      <c r="J215" s="223"/>
      <c r="K215" s="223"/>
      <c r="L215" s="223"/>
      <c r="M215" s="223"/>
      <c r="N215" s="223"/>
      <c r="O215" s="223"/>
      <c r="P215" s="223"/>
      <c r="Q215" s="223"/>
      <c r="R215" s="223"/>
    </row>
    <row r="216" spans="1:18" ht="12.75" customHeight="1">
      <c r="A216" s="225"/>
      <c r="B216" s="226"/>
      <c r="C216" s="226"/>
      <c r="D216" s="223"/>
      <c r="E216" s="223"/>
      <c r="F216" s="223"/>
      <c r="G216" s="223"/>
      <c r="H216" s="223"/>
      <c r="I216" s="223"/>
      <c r="J216" s="223"/>
      <c r="K216" s="223"/>
      <c r="L216" s="223"/>
      <c r="M216" s="223"/>
      <c r="N216" s="223"/>
      <c r="O216" s="223"/>
      <c r="P216" s="223"/>
      <c r="Q216" s="223"/>
      <c r="R216" s="223"/>
    </row>
    <row r="217" spans="1:18" ht="12.75" customHeight="1">
      <c r="A217" s="225"/>
      <c r="B217" s="226"/>
      <c r="C217" s="226"/>
      <c r="D217" s="223"/>
      <c r="E217" s="223"/>
      <c r="F217" s="223"/>
      <c r="G217" s="223"/>
      <c r="H217" s="223"/>
      <c r="I217" s="223"/>
      <c r="J217" s="223"/>
      <c r="K217" s="223"/>
      <c r="L217" s="223"/>
      <c r="M217" s="223"/>
      <c r="N217" s="223"/>
      <c r="O217" s="223"/>
      <c r="P217" s="223"/>
      <c r="Q217" s="223"/>
      <c r="R217" s="223"/>
    </row>
    <row r="218" spans="1:18" ht="12.75" customHeight="1">
      <c r="A218" s="225"/>
      <c r="B218" s="226"/>
      <c r="C218" s="226"/>
      <c r="D218" s="223"/>
      <c r="E218" s="223"/>
      <c r="F218" s="223"/>
      <c r="G218" s="223"/>
      <c r="H218" s="223"/>
      <c r="I218" s="223"/>
      <c r="J218" s="223"/>
      <c r="K218" s="223"/>
      <c r="L218" s="223"/>
      <c r="M218" s="223"/>
      <c r="N218" s="223"/>
      <c r="O218" s="223"/>
      <c r="P218" s="223"/>
      <c r="Q218" s="223"/>
      <c r="R218" s="223"/>
    </row>
    <row r="219" spans="1:18" ht="12.75" customHeight="1">
      <c r="A219" s="225"/>
      <c r="B219" s="226"/>
      <c r="C219" s="226"/>
      <c r="D219" s="223"/>
      <c r="E219" s="223"/>
      <c r="F219" s="223"/>
      <c r="G219" s="223"/>
      <c r="H219" s="223"/>
      <c r="I219" s="223"/>
      <c r="J219" s="223"/>
      <c r="K219" s="223"/>
      <c r="L219" s="223"/>
      <c r="M219" s="223"/>
      <c r="N219" s="223"/>
      <c r="O219" s="223"/>
      <c r="P219" s="223"/>
      <c r="Q219" s="223"/>
      <c r="R219" s="223"/>
    </row>
    <row r="220" spans="1:18" ht="12.75" customHeight="1">
      <c r="A220" s="225"/>
      <c r="B220" s="226"/>
      <c r="C220" s="226"/>
      <c r="D220" s="223"/>
      <c r="E220" s="223"/>
      <c r="F220" s="223"/>
      <c r="G220" s="223"/>
      <c r="H220" s="223"/>
      <c r="I220" s="223"/>
      <c r="J220" s="223"/>
      <c r="K220" s="223"/>
      <c r="L220" s="223"/>
      <c r="M220" s="223"/>
      <c r="N220" s="223"/>
      <c r="O220" s="223"/>
      <c r="P220" s="223"/>
      <c r="Q220" s="223"/>
      <c r="R220" s="223"/>
    </row>
    <row r="221" spans="1:18" ht="12.75" customHeight="1">
      <c r="A221" s="225"/>
      <c r="B221" s="226"/>
      <c r="C221" s="226"/>
      <c r="D221" s="223"/>
      <c r="E221" s="223"/>
      <c r="F221" s="223"/>
      <c r="G221" s="223"/>
      <c r="H221" s="223"/>
      <c r="I221" s="223"/>
      <c r="J221" s="223"/>
      <c r="K221" s="223"/>
      <c r="L221" s="223"/>
      <c r="M221" s="223"/>
      <c r="N221" s="223"/>
      <c r="O221" s="223"/>
      <c r="P221" s="223"/>
      <c r="Q221" s="223"/>
      <c r="R221" s="223"/>
    </row>
    <row r="222" spans="1:18" ht="12.75" customHeight="1">
      <c r="A222" s="225"/>
      <c r="B222" s="226"/>
      <c r="C222" s="226"/>
      <c r="D222" s="223"/>
      <c r="E222" s="223"/>
      <c r="F222" s="223"/>
      <c r="G222" s="223"/>
      <c r="H222" s="223"/>
      <c r="I222" s="223"/>
      <c r="J222" s="223"/>
      <c r="K222" s="223"/>
      <c r="L222" s="223"/>
      <c r="M222" s="223"/>
      <c r="N222" s="223"/>
      <c r="O222" s="223"/>
      <c r="P222" s="223"/>
      <c r="Q222" s="223"/>
      <c r="R222" s="223"/>
    </row>
    <row r="223" spans="1:18" ht="12.75" customHeight="1">
      <c r="A223" s="225"/>
      <c r="B223" s="226"/>
      <c r="C223" s="226"/>
      <c r="D223" s="223"/>
      <c r="E223" s="223"/>
      <c r="F223" s="223"/>
      <c r="G223" s="223"/>
      <c r="H223" s="223"/>
      <c r="I223" s="223"/>
      <c r="J223" s="223"/>
      <c r="K223" s="223"/>
      <c r="L223" s="223"/>
      <c r="M223" s="223"/>
      <c r="N223" s="223"/>
      <c r="O223" s="223"/>
      <c r="P223" s="223"/>
      <c r="Q223" s="223"/>
      <c r="R223" s="223"/>
    </row>
    <row r="224" spans="1:18" ht="12.75" customHeight="1">
      <c r="A224" s="225"/>
      <c r="B224" s="226"/>
      <c r="C224" s="226"/>
      <c r="D224" s="223"/>
      <c r="E224" s="223"/>
      <c r="F224" s="223"/>
      <c r="G224" s="223"/>
      <c r="H224" s="223"/>
      <c r="I224" s="223"/>
      <c r="J224" s="223"/>
      <c r="K224" s="223"/>
      <c r="L224" s="223"/>
      <c r="M224" s="223"/>
      <c r="N224" s="223"/>
      <c r="O224" s="223"/>
      <c r="P224" s="223"/>
      <c r="Q224" s="223"/>
      <c r="R224" s="223"/>
    </row>
    <row r="225" spans="1:18" ht="12.75" customHeight="1">
      <c r="A225" s="225"/>
      <c r="B225" s="226"/>
      <c r="C225" s="226"/>
      <c r="D225" s="223"/>
      <c r="E225" s="223"/>
      <c r="F225" s="223"/>
      <c r="G225" s="223"/>
      <c r="H225" s="223"/>
      <c r="I225" s="223"/>
      <c r="J225" s="223"/>
      <c r="K225" s="223"/>
      <c r="L225" s="223"/>
      <c r="M225" s="223"/>
      <c r="N225" s="223"/>
      <c r="O225" s="223"/>
      <c r="P225" s="223"/>
      <c r="Q225" s="223"/>
      <c r="R225" s="223"/>
    </row>
    <row r="226" spans="1:18" ht="12.75" customHeight="1">
      <c r="A226" s="225"/>
      <c r="B226" s="226"/>
      <c r="C226" s="226"/>
      <c r="D226" s="223"/>
      <c r="E226" s="223"/>
      <c r="F226" s="223"/>
      <c r="G226" s="223"/>
      <c r="H226" s="223"/>
      <c r="I226" s="223"/>
      <c r="J226" s="223"/>
      <c r="K226" s="223"/>
      <c r="L226" s="223"/>
      <c r="M226" s="223"/>
      <c r="N226" s="223"/>
      <c r="O226" s="223"/>
      <c r="P226" s="223"/>
      <c r="Q226" s="223"/>
      <c r="R226" s="223"/>
    </row>
    <row r="227" spans="1:18" ht="12.75" customHeight="1">
      <c r="A227" s="225"/>
      <c r="B227" s="226"/>
      <c r="C227" s="226"/>
      <c r="D227" s="223"/>
      <c r="E227" s="223"/>
      <c r="F227" s="223"/>
      <c r="G227" s="223"/>
      <c r="H227" s="223"/>
      <c r="I227" s="223"/>
      <c r="J227" s="223"/>
      <c r="K227" s="223"/>
      <c r="L227" s="223"/>
      <c r="M227" s="223"/>
      <c r="N227" s="223"/>
      <c r="O227" s="223"/>
      <c r="P227" s="223"/>
      <c r="Q227" s="223"/>
      <c r="R227" s="223"/>
    </row>
    <row r="228" spans="1:18" ht="12.75" customHeight="1">
      <c r="A228" s="225"/>
      <c r="B228" s="226"/>
      <c r="C228" s="226"/>
      <c r="D228" s="223"/>
      <c r="E228" s="223"/>
      <c r="F228" s="223"/>
      <c r="G228" s="223"/>
      <c r="H228" s="223"/>
      <c r="I228" s="223"/>
      <c r="J228" s="223"/>
      <c r="K228" s="223"/>
      <c r="L228" s="223"/>
      <c r="M228" s="223"/>
      <c r="N228" s="223"/>
      <c r="O228" s="223"/>
      <c r="P228" s="223"/>
      <c r="Q228" s="223"/>
      <c r="R228" s="223"/>
    </row>
    <row r="229" spans="1:18" ht="12.75" customHeight="1">
      <c r="A229" s="225"/>
      <c r="B229" s="226"/>
      <c r="C229" s="226"/>
      <c r="D229" s="223"/>
      <c r="E229" s="223"/>
      <c r="F229" s="223"/>
      <c r="G229" s="223"/>
      <c r="H229" s="223"/>
      <c r="I229" s="223"/>
      <c r="J229" s="223"/>
      <c r="K229" s="223"/>
      <c r="L229" s="223"/>
      <c r="M229" s="223"/>
      <c r="N229" s="223"/>
      <c r="O229" s="223"/>
      <c r="P229" s="223"/>
      <c r="Q229" s="223"/>
      <c r="R229" s="223"/>
    </row>
    <row r="230" spans="1:18" ht="12.75" customHeight="1">
      <c r="A230" s="225"/>
      <c r="B230" s="226"/>
      <c r="C230" s="226"/>
      <c r="D230" s="223"/>
      <c r="E230" s="223"/>
      <c r="F230" s="223"/>
      <c r="G230" s="223"/>
      <c r="H230" s="223"/>
      <c r="I230" s="223"/>
      <c r="J230" s="223"/>
      <c r="K230" s="223"/>
      <c r="L230" s="223"/>
      <c r="M230" s="223"/>
      <c r="N230" s="223"/>
      <c r="O230" s="223"/>
      <c r="P230" s="223"/>
      <c r="Q230" s="223"/>
      <c r="R230" s="223"/>
    </row>
    <row r="231" spans="1:18" ht="12.75" customHeight="1">
      <c r="A231" s="225"/>
      <c r="B231" s="226"/>
      <c r="C231" s="226"/>
      <c r="D231" s="223"/>
      <c r="E231" s="223"/>
      <c r="F231" s="223"/>
      <c r="G231" s="223"/>
      <c r="H231" s="223"/>
      <c r="I231" s="223"/>
      <c r="J231" s="223"/>
      <c r="K231" s="223"/>
      <c r="L231" s="223"/>
      <c r="M231" s="223"/>
      <c r="N231" s="223"/>
      <c r="O231" s="223"/>
      <c r="P231" s="223"/>
      <c r="Q231" s="223"/>
      <c r="R231" s="223"/>
    </row>
    <row r="232" spans="1:18" ht="12.75" customHeight="1">
      <c r="A232" s="225"/>
      <c r="B232" s="226"/>
      <c r="C232" s="226"/>
      <c r="D232" s="223"/>
      <c r="E232" s="223"/>
      <c r="F232" s="223"/>
      <c r="G232" s="223"/>
      <c r="H232" s="223"/>
      <c r="I232" s="223"/>
      <c r="J232" s="223"/>
      <c r="K232" s="223"/>
      <c r="L232" s="223"/>
      <c r="M232" s="223"/>
      <c r="N232" s="223"/>
      <c r="O232" s="223"/>
      <c r="P232" s="223"/>
      <c r="Q232" s="223"/>
      <c r="R232" s="223"/>
    </row>
    <row r="233" spans="1:18" ht="12.75" customHeight="1">
      <c r="A233" s="225"/>
      <c r="B233" s="226"/>
      <c r="C233" s="226"/>
      <c r="D233" s="223"/>
      <c r="E233" s="223"/>
      <c r="F233" s="223"/>
      <c r="G233" s="223"/>
      <c r="H233" s="223"/>
      <c r="I233" s="223"/>
      <c r="J233" s="223"/>
      <c r="K233" s="223"/>
      <c r="L233" s="223"/>
      <c r="M233" s="223"/>
      <c r="N233" s="223"/>
      <c r="O233" s="223"/>
      <c r="P233" s="223"/>
      <c r="Q233" s="223"/>
      <c r="R233" s="223"/>
    </row>
    <row r="234" spans="1:18" ht="12.75" customHeight="1">
      <c r="A234" s="225"/>
      <c r="B234" s="226"/>
      <c r="C234" s="226"/>
      <c r="D234" s="223"/>
      <c r="E234" s="223"/>
      <c r="F234" s="223"/>
      <c r="G234" s="223"/>
      <c r="H234" s="223"/>
      <c r="I234" s="223"/>
      <c r="J234" s="223"/>
      <c r="K234" s="223"/>
      <c r="L234" s="223"/>
      <c r="M234" s="223"/>
      <c r="N234" s="223"/>
      <c r="O234" s="223"/>
      <c r="P234" s="223"/>
      <c r="Q234" s="223"/>
      <c r="R234" s="223"/>
    </row>
    <row r="235" spans="1:18" ht="12.75" customHeight="1">
      <c r="A235" s="225"/>
      <c r="B235" s="226"/>
      <c r="C235" s="226"/>
      <c r="D235" s="223"/>
      <c r="E235" s="223"/>
      <c r="F235" s="223"/>
      <c r="G235" s="223"/>
      <c r="H235" s="223"/>
      <c r="I235" s="223"/>
      <c r="J235" s="223"/>
      <c r="K235" s="223"/>
      <c r="L235" s="223"/>
      <c r="M235" s="223"/>
      <c r="N235" s="223"/>
      <c r="O235" s="223"/>
      <c r="P235" s="223"/>
      <c r="Q235" s="223"/>
      <c r="R235" s="223"/>
    </row>
    <row r="236" spans="1:18" ht="12.75" customHeight="1">
      <c r="A236" s="225"/>
      <c r="B236" s="226"/>
      <c r="C236" s="226"/>
      <c r="D236" s="223"/>
      <c r="E236" s="223"/>
      <c r="F236" s="223"/>
      <c r="G236" s="223"/>
      <c r="H236" s="223"/>
      <c r="I236" s="223"/>
      <c r="J236" s="223"/>
      <c r="K236" s="223"/>
      <c r="L236" s="223"/>
      <c r="M236" s="223"/>
      <c r="N236" s="223"/>
      <c r="O236" s="223"/>
      <c r="P236" s="223"/>
      <c r="Q236" s="223"/>
      <c r="R236" s="223"/>
    </row>
    <row r="237" spans="1:18" ht="12.75" customHeight="1">
      <c r="A237" s="225"/>
      <c r="B237" s="226"/>
      <c r="C237" s="226"/>
      <c r="D237" s="223"/>
      <c r="E237" s="223"/>
      <c r="F237" s="223"/>
      <c r="G237" s="223"/>
      <c r="H237" s="223"/>
      <c r="I237" s="223"/>
      <c r="J237" s="223"/>
      <c r="K237" s="223"/>
      <c r="L237" s="223"/>
      <c r="M237" s="223"/>
      <c r="N237" s="223"/>
      <c r="O237" s="223"/>
      <c r="P237" s="223"/>
      <c r="Q237" s="223"/>
      <c r="R237" s="223"/>
    </row>
    <row r="238" spans="1:18" ht="12.75" customHeight="1">
      <c r="A238" s="225"/>
      <c r="B238" s="226"/>
      <c r="C238" s="226"/>
      <c r="D238" s="223"/>
      <c r="E238" s="223"/>
      <c r="F238" s="223"/>
      <c r="G238" s="223"/>
      <c r="H238" s="223"/>
      <c r="I238" s="223"/>
      <c r="J238" s="223"/>
      <c r="K238" s="223"/>
      <c r="L238" s="223"/>
      <c r="M238" s="223"/>
      <c r="N238" s="223"/>
      <c r="O238" s="223"/>
      <c r="P238" s="223"/>
      <c r="Q238" s="223"/>
      <c r="R238" s="223"/>
    </row>
    <row r="239" spans="1:18" ht="12.75" customHeight="1">
      <c r="A239" s="225"/>
      <c r="B239" s="226"/>
      <c r="C239" s="226"/>
      <c r="D239" s="223"/>
      <c r="E239" s="223"/>
      <c r="F239" s="223"/>
      <c r="G239" s="223"/>
      <c r="H239" s="223"/>
      <c r="I239" s="223"/>
      <c r="J239" s="223"/>
      <c r="K239" s="223"/>
      <c r="L239" s="223"/>
      <c r="M239" s="223"/>
      <c r="N239" s="223"/>
      <c r="O239" s="223"/>
      <c r="P239" s="223"/>
      <c r="Q239" s="223"/>
      <c r="R239" s="223"/>
    </row>
    <row r="240" spans="1:18" ht="12.75" customHeight="1">
      <c r="A240" s="225"/>
      <c r="B240" s="226"/>
      <c r="C240" s="226"/>
      <c r="D240" s="223"/>
      <c r="E240" s="223"/>
      <c r="F240" s="223"/>
      <c r="G240" s="223"/>
      <c r="H240" s="223"/>
      <c r="I240" s="223"/>
      <c r="J240" s="223"/>
      <c r="K240" s="223"/>
      <c r="L240" s="223"/>
      <c r="M240" s="223"/>
      <c r="N240" s="223"/>
      <c r="O240" s="223"/>
      <c r="P240" s="223"/>
      <c r="Q240" s="223"/>
      <c r="R240" s="223"/>
    </row>
    <row r="241" spans="1:18" ht="12.75" customHeight="1">
      <c r="A241" s="225"/>
      <c r="B241" s="226"/>
      <c r="C241" s="226"/>
      <c r="D241" s="223"/>
      <c r="E241" s="223"/>
      <c r="F241" s="223"/>
      <c r="G241" s="223"/>
      <c r="H241" s="223"/>
      <c r="I241" s="223"/>
      <c r="J241" s="223"/>
      <c r="K241" s="223"/>
      <c r="L241" s="223"/>
      <c r="M241" s="223"/>
      <c r="N241" s="223"/>
      <c r="O241" s="223"/>
      <c r="P241" s="223"/>
      <c r="Q241" s="223"/>
      <c r="R241" s="223"/>
    </row>
    <row r="242" spans="1:18" ht="12.75" customHeight="1">
      <c r="A242" s="225"/>
      <c r="B242" s="226"/>
      <c r="C242" s="226"/>
      <c r="D242" s="223"/>
      <c r="E242" s="223"/>
      <c r="F242" s="223"/>
      <c r="G242" s="223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</row>
    <row r="243" spans="1:18" ht="12.75" customHeight="1">
      <c r="A243" s="225"/>
      <c r="B243" s="226"/>
      <c r="C243" s="226"/>
      <c r="D243" s="223"/>
      <c r="E243" s="223"/>
      <c r="F243" s="223"/>
      <c r="G243" s="223"/>
      <c r="H243" s="223"/>
      <c r="I243" s="223"/>
      <c r="J243" s="223"/>
      <c r="K243" s="223"/>
      <c r="L243" s="223"/>
      <c r="M243" s="223"/>
      <c r="N243" s="223"/>
      <c r="O243" s="223"/>
      <c r="P243" s="223"/>
      <c r="Q243" s="223"/>
      <c r="R243" s="223"/>
    </row>
    <row r="244" spans="1:18" ht="12.75" customHeight="1">
      <c r="A244" s="225"/>
      <c r="B244" s="226"/>
      <c r="C244" s="226"/>
      <c r="D244" s="223"/>
      <c r="E244" s="223"/>
      <c r="F244" s="223"/>
      <c r="G244" s="223"/>
      <c r="H244" s="223"/>
      <c r="I244" s="223"/>
      <c r="J244" s="223"/>
      <c r="K244" s="223"/>
      <c r="L244" s="223"/>
      <c r="M244" s="223"/>
      <c r="N244" s="223"/>
      <c r="O244" s="223"/>
      <c r="P244" s="223"/>
      <c r="Q244" s="223"/>
      <c r="R244" s="223"/>
    </row>
    <row r="245" spans="1:18" ht="12.75" customHeight="1">
      <c r="A245" s="225"/>
      <c r="B245" s="226"/>
      <c r="C245" s="226"/>
      <c r="D245" s="223"/>
      <c r="E245" s="223"/>
      <c r="F245" s="223"/>
      <c r="G245" s="223"/>
      <c r="H245" s="223"/>
      <c r="I245" s="223"/>
      <c r="J245" s="223"/>
      <c r="K245" s="223"/>
      <c r="L245" s="223"/>
      <c r="M245" s="223"/>
      <c r="N245" s="223"/>
      <c r="O245" s="223"/>
      <c r="P245" s="223"/>
      <c r="Q245" s="223"/>
      <c r="R245" s="223"/>
    </row>
    <row r="246" spans="1:18" ht="12.75" customHeight="1">
      <c r="A246" s="225"/>
      <c r="B246" s="226"/>
      <c r="C246" s="226"/>
      <c r="D246" s="223"/>
      <c r="E246" s="223"/>
      <c r="F246" s="223"/>
      <c r="G246" s="223"/>
      <c r="H246" s="223"/>
      <c r="I246" s="223"/>
      <c r="J246" s="223"/>
      <c r="K246" s="223"/>
      <c r="L246" s="223"/>
      <c r="M246" s="223"/>
      <c r="N246" s="223"/>
      <c r="O246" s="223"/>
      <c r="P246" s="223"/>
      <c r="Q246" s="223"/>
      <c r="R246" s="223"/>
    </row>
    <row r="247" spans="1:18" ht="12.75" customHeight="1">
      <c r="A247" s="225"/>
      <c r="B247" s="226"/>
      <c r="C247" s="226"/>
      <c r="D247" s="223"/>
      <c r="E247" s="223"/>
      <c r="F247" s="223"/>
      <c r="G247" s="223"/>
      <c r="H247" s="223"/>
      <c r="I247" s="223"/>
      <c r="J247" s="223"/>
      <c r="K247" s="223"/>
      <c r="L247" s="223"/>
      <c r="M247" s="223"/>
      <c r="N247" s="223"/>
      <c r="O247" s="223"/>
      <c r="P247" s="223"/>
      <c r="Q247" s="223"/>
      <c r="R247" s="223"/>
    </row>
    <row r="248" spans="1:18" ht="12.75" customHeight="1">
      <c r="A248" s="225"/>
      <c r="B248" s="226"/>
      <c r="C248" s="226"/>
      <c r="D248" s="223"/>
      <c r="E248" s="223"/>
      <c r="F248" s="223"/>
      <c r="G248" s="223"/>
      <c r="H248" s="223"/>
      <c r="I248" s="223"/>
      <c r="J248" s="223"/>
      <c r="K248" s="223"/>
      <c r="L248" s="223"/>
      <c r="M248" s="223"/>
      <c r="N248" s="223"/>
      <c r="O248" s="223"/>
      <c r="P248" s="223"/>
      <c r="Q248" s="223"/>
      <c r="R248" s="223"/>
    </row>
    <row r="249" spans="1:18" ht="12.75" customHeight="1">
      <c r="A249" s="225"/>
      <c r="B249" s="226"/>
      <c r="C249" s="226"/>
      <c r="D249" s="223"/>
      <c r="E249" s="223"/>
      <c r="F249" s="223"/>
      <c r="G249" s="223"/>
      <c r="H249" s="223"/>
      <c r="I249" s="223"/>
      <c r="J249" s="223"/>
      <c r="K249" s="223"/>
      <c r="L249" s="223"/>
      <c r="M249" s="223"/>
      <c r="N249" s="223"/>
      <c r="O249" s="223"/>
      <c r="P249" s="223"/>
      <c r="Q249" s="223"/>
      <c r="R249" s="223"/>
    </row>
    <row r="250" spans="1:18" ht="12.75" customHeight="1">
      <c r="A250" s="225"/>
      <c r="B250" s="226"/>
      <c r="C250" s="226"/>
      <c r="D250" s="223"/>
      <c r="E250" s="223"/>
      <c r="F250" s="223"/>
      <c r="G250" s="223"/>
      <c r="H250" s="223"/>
      <c r="I250" s="223"/>
      <c r="J250" s="223"/>
      <c r="K250" s="223"/>
      <c r="L250" s="223"/>
      <c r="M250" s="223"/>
      <c r="N250" s="223"/>
      <c r="O250" s="223"/>
      <c r="P250" s="223"/>
      <c r="Q250" s="223"/>
      <c r="R250" s="223"/>
    </row>
    <row r="251" spans="1:18" ht="12.75" customHeight="1">
      <c r="A251" s="225"/>
      <c r="B251" s="226"/>
      <c r="C251" s="226"/>
      <c r="D251" s="223"/>
      <c r="E251" s="223"/>
      <c r="F251" s="223"/>
      <c r="G251" s="223"/>
      <c r="H251" s="223"/>
      <c r="I251" s="223"/>
      <c r="J251" s="223"/>
      <c r="K251" s="223"/>
      <c r="L251" s="223"/>
      <c r="M251" s="223"/>
      <c r="N251" s="223"/>
      <c r="O251" s="223"/>
      <c r="P251" s="223"/>
      <c r="Q251" s="223"/>
      <c r="R251" s="223"/>
    </row>
    <row r="252" spans="1:18" ht="12.75" customHeight="1">
      <c r="A252" s="225"/>
      <c r="B252" s="226"/>
      <c r="C252" s="226"/>
      <c r="D252" s="223"/>
      <c r="E252" s="223"/>
      <c r="F252" s="223"/>
      <c r="G252" s="223"/>
      <c r="H252" s="223"/>
      <c r="I252" s="223"/>
      <c r="J252" s="223"/>
      <c r="K252" s="223"/>
      <c r="L252" s="223"/>
      <c r="M252" s="223"/>
      <c r="N252" s="223"/>
      <c r="O252" s="223"/>
      <c r="P252" s="223"/>
      <c r="Q252" s="223"/>
      <c r="R252" s="223"/>
    </row>
    <row r="253" spans="1:18" ht="12.75" customHeight="1">
      <c r="A253" s="225"/>
      <c r="B253" s="226"/>
      <c r="C253" s="226"/>
      <c r="D253" s="223"/>
      <c r="E253" s="223"/>
      <c r="F253" s="223"/>
      <c r="G253" s="223"/>
      <c r="H253" s="223"/>
      <c r="I253" s="223"/>
      <c r="J253" s="223"/>
      <c r="K253" s="223"/>
      <c r="L253" s="223"/>
      <c r="M253" s="223"/>
      <c r="N253" s="223"/>
      <c r="O253" s="223"/>
      <c r="P253" s="223"/>
      <c r="Q253" s="223"/>
      <c r="R253" s="223"/>
    </row>
    <row r="254" spans="1:18" ht="12.75" customHeight="1">
      <c r="A254" s="225"/>
      <c r="B254" s="226"/>
      <c r="C254" s="226"/>
      <c r="D254" s="223"/>
      <c r="E254" s="223"/>
      <c r="F254" s="223"/>
      <c r="G254" s="223"/>
      <c r="H254" s="223"/>
      <c r="I254" s="223"/>
      <c r="J254" s="223"/>
      <c r="K254" s="223"/>
      <c r="L254" s="223"/>
      <c r="M254" s="223"/>
      <c r="N254" s="223"/>
      <c r="O254" s="223"/>
      <c r="P254" s="223"/>
      <c r="Q254" s="223"/>
      <c r="R254" s="223"/>
    </row>
    <row r="255" spans="1:18" ht="12.75" customHeight="1">
      <c r="A255" s="225"/>
      <c r="B255" s="226"/>
      <c r="C255" s="226"/>
      <c r="D255" s="223"/>
      <c r="E255" s="223"/>
      <c r="F255" s="223"/>
      <c r="G255" s="223"/>
      <c r="H255" s="223"/>
      <c r="I255" s="223"/>
      <c r="J255" s="223"/>
      <c r="K255" s="223"/>
      <c r="L255" s="223"/>
      <c r="M255" s="223"/>
      <c r="N255" s="223"/>
      <c r="O255" s="223"/>
      <c r="P255" s="223"/>
      <c r="Q255" s="223"/>
      <c r="R255" s="223"/>
    </row>
    <row r="256" spans="1:18" ht="12.75" customHeight="1">
      <c r="A256" s="225"/>
      <c r="B256" s="226"/>
      <c r="C256" s="226"/>
      <c r="D256" s="223"/>
      <c r="E256" s="223"/>
      <c r="F256" s="223"/>
      <c r="G256" s="223"/>
      <c r="H256" s="223"/>
      <c r="I256" s="223"/>
      <c r="J256" s="223"/>
      <c r="K256" s="223"/>
      <c r="L256" s="223"/>
      <c r="M256" s="223"/>
      <c r="N256" s="223"/>
      <c r="O256" s="223"/>
      <c r="P256" s="223"/>
      <c r="Q256" s="223"/>
      <c r="R256" s="223"/>
    </row>
    <row r="257" spans="1:18" ht="12.75" customHeight="1">
      <c r="A257" s="225"/>
      <c r="B257" s="226"/>
      <c r="C257" s="226"/>
      <c r="D257" s="223"/>
      <c r="E257" s="223"/>
      <c r="F257" s="223"/>
      <c r="G257" s="223"/>
      <c r="H257" s="223"/>
      <c r="I257" s="223"/>
      <c r="J257" s="223"/>
      <c r="K257" s="223"/>
      <c r="L257" s="223"/>
      <c r="M257" s="223"/>
      <c r="N257" s="223"/>
      <c r="O257" s="223"/>
      <c r="P257" s="223"/>
      <c r="Q257" s="223"/>
      <c r="R257" s="223"/>
    </row>
    <row r="258" spans="1:18" ht="12.75" customHeight="1">
      <c r="A258" s="225"/>
      <c r="B258" s="226"/>
      <c r="C258" s="226"/>
      <c r="D258" s="223"/>
      <c r="E258" s="223"/>
      <c r="F258" s="223"/>
      <c r="G258" s="223"/>
      <c r="H258" s="223"/>
      <c r="I258" s="223"/>
      <c r="J258" s="223"/>
      <c r="K258" s="223"/>
      <c r="L258" s="223"/>
      <c r="M258" s="223"/>
      <c r="N258" s="223"/>
      <c r="O258" s="223"/>
      <c r="P258" s="223"/>
      <c r="Q258" s="223"/>
      <c r="R258" s="223"/>
    </row>
    <row r="259" spans="1:18" ht="12.75" customHeight="1">
      <c r="A259" s="225"/>
      <c r="B259" s="226"/>
      <c r="C259" s="226"/>
      <c r="D259" s="223"/>
      <c r="E259" s="223"/>
      <c r="F259" s="223"/>
      <c r="G259" s="223"/>
      <c r="H259" s="223"/>
      <c r="I259" s="223"/>
      <c r="J259" s="223"/>
      <c r="K259" s="223"/>
      <c r="L259" s="223"/>
      <c r="M259" s="223"/>
      <c r="N259" s="223"/>
      <c r="O259" s="223"/>
      <c r="P259" s="223"/>
      <c r="Q259" s="223"/>
      <c r="R259" s="223"/>
    </row>
    <row r="260" spans="1:18" ht="12.75" customHeight="1">
      <c r="A260" s="225"/>
      <c r="B260" s="226"/>
      <c r="C260" s="226"/>
      <c r="D260" s="223"/>
      <c r="E260" s="223"/>
      <c r="F260" s="223"/>
      <c r="G260" s="223"/>
      <c r="H260" s="223"/>
      <c r="I260" s="223"/>
      <c r="J260" s="223"/>
      <c r="K260" s="223"/>
      <c r="L260" s="223"/>
      <c r="M260" s="223"/>
      <c r="N260" s="223"/>
      <c r="O260" s="223"/>
      <c r="P260" s="223"/>
      <c r="Q260" s="223"/>
      <c r="R260" s="223"/>
    </row>
    <row r="261" spans="1:18" ht="12.75" customHeight="1">
      <c r="A261" s="225"/>
      <c r="B261" s="226"/>
      <c r="C261" s="226"/>
      <c r="D261" s="223"/>
      <c r="E261" s="223"/>
      <c r="F261" s="223"/>
      <c r="G261" s="223"/>
      <c r="H261" s="223"/>
      <c r="I261" s="223"/>
      <c r="J261" s="223"/>
      <c r="K261" s="223"/>
      <c r="L261" s="223"/>
      <c r="M261" s="223"/>
      <c r="N261" s="223"/>
      <c r="O261" s="223"/>
      <c r="P261" s="223"/>
      <c r="Q261" s="223"/>
      <c r="R261" s="223"/>
    </row>
    <row r="262" spans="1:18" ht="12.75" customHeight="1">
      <c r="A262" s="225"/>
      <c r="B262" s="226"/>
      <c r="C262" s="226"/>
      <c r="D262" s="223"/>
      <c r="E262" s="223"/>
      <c r="F262" s="223"/>
      <c r="G262" s="223"/>
      <c r="H262" s="223"/>
      <c r="I262" s="223"/>
      <c r="J262" s="223"/>
      <c r="K262" s="223"/>
      <c r="L262" s="223"/>
      <c r="M262" s="223"/>
      <c r="N262" s="223"/>
      <c r="O262" s="223"/>
      <c r="P262" s="223"/>
      <c r="Q262" s="223"/>
      <c r="R262" s="223"/>
    </row>
    <row r="263" spans="1:18" ht="12.75" customHeight="1">
      <c r="A263" s="225"/>
      <c r="B263" s="226"/>
      <c r="C263" s="226"/>
      <c r="D263" s="223"/>
      <c r="E263" s="223"/>
      <c r="F263" s="223"/>
      <c r="G263" s="223"/>
      <c r="H263" s="223"/>
      <c r="I263" s="223"/>
      <c r="J263" s="223"/>
      <c r="K263" s="223"/>
      <c r="L263" s="223"/>
      <c r="M263" s="223"/>
      <c r="N263" s="223"/>
      <c r="O263" s="223"/>
      <c r="P263" s="223"/>
      <c r="Q263" s="223"/>
      <c r="R263" s="223"/>
    </row>
    <row r="264" spans="1:18" ht="12.75" customHeight="1">
      <c r="A264" s="225"/>
      <c r="B264" s="226"/>
      <c r="C264" s="226"/>
      <c r="D264" s="223"/>
      <c r="E264" s="223"/>
      <c r="F264" s="223"/>
      <c r="G264" s="223"/>
      <c r="H264" s="223"/>
      <c r="I264" s="223"/>
      <c r="J264" s="223"/>
      <c r="K264" s="223"/>
      <c r="L264" s="223"/>
      <c r="M264" s="223"/>
      <c r="N264" s="223"/>
      <c r="O264" s="223"/>
      <c r="P264" s="223"/>
      <c r="Q264" s="223"/>
      <c r="R264" s="223"/>
    </row>
    <row r="265" spans="1:18" ht="12.75" customHeight="1">
      <c r="A265" s="225"/>
      <c r="B265" s="226"/>
      <c r="C265" s="226"/>
      <c r="D265" s="223"/>
      <c r="E265" s="223"/>
      <c r="F265" s="223"/>
      <c r="G265" s="223"/>
      <c r="H265" s="223"/>
      <c r="I265" s="223"/>
      <c r="J265" s="223"/>
      <c r="K265" s="223"/>
      <c r="L265" s="223"/>
      <c r="M265" s="223"/>
      <c r="N265" s="223"/>
      <c r="O265" s="223"/>
      <c r="P265" s="223"/>
      <c r="Q265" s="223"/>
      <c r="R265" s="223"/>
    </row>
    <row r="266" spans="1:18" ht="12.75" customHeight="1">
      <c r="A266" s="225"/>
      <c r="B266" s="226"/>
      <c r="C266" s="226"/>
      <c r="D266" s="223"/>
      <c r="E266" s="223"/>
      <c r="F266" s="223"/>
      <c r="G266" s="223"/>
      <c r="H266" s="223"/>
      <c r="I266" s="223"/>
      <c r="J266" s="223"/>
      <c r="K266" s="223"/>
      <c r="L266" s="223"/>
      <c r="M266" s="223"/>
      <c r="N266" s="223"/>
      <c r="O266" s="223"/>
      <c r="P266" s="223"/>
      <c r="Q266" s="223"/>
      <c r="R266" s="223"/>
    </row>
    <row r="267" spans="1:18" ht="12.75" customHeight="1">
      <c r="A267" s="225"/>
      <c r="B267" s="226"/>
      <c r="C267" s="226"/>
      <c r="D267" s="223"/>
      <c r="E267" s="223"/>
      <c r="F267" s="223"/>
      <c r="G267" s="223"/>
      <c r="H267" s="223"/>
      <c r="I267" s="223"/>
      <c r="J267" s="223"/>
      <c r="K267" s="223"/>
      <c r="L267" s="223"/>
      <c r="M267" s="223"/>
      <c r="N267" s="223"/>
      <c r="O267" s="223"/>
      <c r="P267" s="223"/>
      <c r="Q267" s="223"/>
      <c r="R267" s="223"/>
    </row>
    <row r="268" spans="1:18" ht="12.75" customHeight="1">
      <c r="A268" s="225"/>
      <c r="B268" s="226"/>
      <c r="C268" s="226"/>
      <c r="D268" s="223"/>
      <c r="E268" s="223"/>
      <c r="F268" s="223"/>
      <c r="G268" s="223"/>
      <c r="H268" s="223"/>
      <c r="I268" s="223"/>
      <c r="J268" s="223"/>
      <c r="K268" s="223"/>
      <c r="L268" s="223"/>
      <c r="M268" s="223"/>
      <c r="N268" s="223"/>
      <c r="O268" s="223"/>
      <c r="P268" s="223"/>
      <c r="Q268" s="223"/>
      <c r="R268" s="223"/>
    </row>
    <row r="269" spans="1:18" ht="12.75" customHeight="1">
      <c r="A269" s="225"/>
      <c r="B269" s="226"/>
      <c r="C269" s="226"/>
      <c r="D269" s="223"/>
      <c r="E269" s="223"/>
      <c r="F269" s="223"/>
      <c r="G269" s="223"/>
      <c r="H269" s="223"/>
      <c r="I269" s="223"/>
      <c r="J269" s="223"/>
      <c r="K269" s="223"/>
      <c r="L269" s="223"/>
      <c r="M269" s="223"/>
      <c r="N269" s="223"/>
      <c r="O269" s="223"/>
      <c r="P269" s="223"/>
      <c r="Q269" s="223"/>
      <c r="R269" s="223"/>
    </row>
    <row r="270" spans="1:18" ht="12.75" customHeight="1">
      <c r="A270" s="225"/>
      <c r="B270" s="226"/>
      <c r="C270" s="226"/>
      <c r="D270" s="223"/>
      <c r="E270" s="223"/>
      <c r="F270" s="223"/>
      <c r="G270" s="223"/>
      <c r="H270" s="223"/>
      <c r="I270" s="223"/>
      <c r="J270" s="223"/>
      <c r="K270" s="223"/>
      <c r="L270" s="223"/>
      <c r="M270" s="223"/>
      <c r="N270" s="223"/>
      <c r="O270" s="223"/>
      <c r="P270" s="223"/>
      <c r="Q270" s="223"/>
      <c r="R270" s="223"/>
    </row>
    <row r="271" spans="1:18" ht="12.75" customHeight="1">
      <c r="A271" s="225"/>
      <c r="B271" s="226"/>
      <c r="C271" s="226"/>
      <c r="D271" s="223"/>
      <c r="E271" s="223"/>
      <c r="F271" s="223"/>
      <c r="G271" s="223"/>
      <c r="H271" s="223"/>
      <c r="I271" s="223"/>
      <c r="J271" s="223"/>
      <c r="K271" s="223"/>
      <c r="L271" s="223"/>
      <c r="M271" s="223"/>
      <c r="N271" s="223"/>
      <c r="O271" s="223"/>
      <c r="P271" s="223"/>
      <c r="Q271" s="223"/>
      <c r="R271" s="223"/>
    </row>
    <row r="272" spans="1:18" ht="12.75" customHeight="1">
      <c r="A272" s="225"/>
      <c r="B272" s="226"/>
      <c r="C272" s="226"/>
      <c r="D272" s="223"/>
      <c r="E272" s="223"/>
      <c r="F272" s="223"/>
      <c r="G272" s="223"/>
      <c r="H272" s="223"/>
      <c r="I272" s="223"/>
      <c r="J272" s="223"/>
      <c r="K272" s="223"/>
      <c r="L272" s="223"/>
      <c r="M272" s="223"/>
      <c r="N272" s="223"/>
      <c r="O272" s="223"/>
      <c r="P272" s="223"/>
      <c r="Q272" s="223"/>
      <c r="R272" s="223"/>
    </row>
    <row r="273" spans="1:18" ht="12.75" customHeight="1">
      <c r="A273" s="225"/>
      <c r="B273" s="226"/>
      <c r="C273" s="226"/>
      <c r="D273" s="223"/>
      <c r="E273" s="223"/>
      <c r="F273" s="223"/>
      <c r="G273" s="223"/>
      <c r="H273" s="223"/>
      <c r="I273" s="223"/>
      <c r="J273" s="223"/>
      <c r="K273" s="223"/>
      <c r="L273" s="223"/>
      <c r="M273" s="223"/>
      <c r="N273" s="223"/>
      <c r="O273" s="223"/>
      <c r="P273" s="223"/>
      <c r="Q273" s="223"/>
      <c r="R273" s="223"/>
    </row>
    <row r="274" spans="1:18" ht="12.75" customHeight="1">
      <c r="A274" s="225"/>
      <c r="B274" s="226"/>
      <c r="C274" s="226"/>
      <c r="D274" s="223"/>
      <c r="E274" s="223"/>
      <c r="F274" s="223"/>
      <c r="G274" s="223"/>
      <c r="H274" s="223"/>
      <c r="I274" s="223"/>
      <c r="J274" s="223"/>
      <c r="K274" s="223"/>
      <c r="L274" s="223"/>
      <c r="M274" s="223"/>
      <c r="N274" s="223"/>
      <c r="O274" s="223"/>
      <c r="P274" s="223"/>
      <c r="Q274" s="223"/>
      <c r="R274" s="223"/>
    </row>
    <row r="275" spans="1:18" ht="12.75" customHeight="1">
      <c r="A275" s="225"/>
      <c r="B275" s="226"/>
      <c r="C275" s="226"/>
      <c r="D275" s="223"/>
      <c r="E275" s="223"/>
      <c r="F275" s="223"/>
      <c r="G275" s="223"/>
      <c r="H275" s="223"/>
      <c r="I275" s="223"/>
      <c r="J275" s="223"/>
      <c r="K275" s="223"/>
      <c r="L275" s="223"/>
      <c r="M275" s="223"/>
      <c r="N275" s="223"/>
      <c r="O275" s="223"/>
      <c r="P275" s="223"/>
      <c r="Q275" s="223"/>
      <c r="R275" s="223"/>
    </row>
    <row r="276" spans="1:18" ht="12.75" customHeight="1">
      <c r="A276" s="225"/>
      <c r="B276" s="226"/>
      <c r="C276" s="226"/>
      <c r="D276" s="223"/>
      <c r="E276" s="223"/>
      <c r="F276" s="223"/>
      <c r="G276" s="223"/>
      <c r="H276" s="223"/>
      <c r="I276" s="223"/>
      <c r="J276" s="223"/>
      <c r="K276" s="223"/>
      <c r="L276" s="223"/>
      <c r="M276" s="223"/>
      <c r="N276" s="223"/>
      <c r="O276" s="223"/>
      <c r="P276" s="223"/>
      <c r="Q276" s="223"/>
      <c r="R276" s="223"/>
    </row>
    <row r="277" spans="1:18" ht="12.75" customHeight="1">
      <c r="A277" s="225"/>
      <c r="B277" s="226"/>
      <c r="C277" s="226"/>
      <c r="D277" s="223"/>
      <c r="E277" s="223"/>
      <c r="F277" s="223"/>
      <c r="G277" s="223"/>
      <c r="H277" s="223"/>
      <c r="I277" s="223"/>
      <c r="J277" s="223"/>
      <c r="K277" s="223"/>
      <c r="L277" s="223"/>
      <c r="M277" s="223"/>
      <c r="N277" s="223"/>
      <c r="O277" s="223"/>
      <c r="P277" s="223"/>
      <c r="Q277" s="223"/>
      <c r="R277" s="223"/>
    </row>
    <row r="278" spans="1:18" ht="12.75" customHeight="1">
      <c r="A278" s="225"/>
      <c r="B278" s="226"/>
      <c r="C278" s="226"/>
      <c r="D278" s="223"/>
      <c r="E278" s="223"/>
      <c r="F278" s="223"/>
      <c r="G278" s="223"/>
      <c r="H278" s="223"/>
      <c r="I278" s="223"/>
      <c r="J278" s="223"/>
      <c r="K278" s="223"/>
      <c r="L278" s="223"/>
      <c r="M278" s="223"/>
      <c r="N278" s="223"/>
      <c r="O278" s="223"/>
      <c r="P278" s="223"/>
      <c r="Q278" s="223"/>
      <c r="R278" s="223"/>
    </row>
    <row r="279" spans="1:18" ht="12.75" customHeight="1">
      <c r="A279" s="225"/>
      <c r="B279" s="226"/>
      <c r="C279" s="226"/>
      <c r="D279" s="223"/>
      <c r="E279" s="223"/>
      <c r="F279" s="223"/>
      <c r="G279" s="223"/>
      <c r="H279" s="223"/>
      <c r="I279" s="223"/>
      <c r="J279" s="223"/>
      <c r="K279" s="223"/>
      <c r="L279" s="223"/>
      <c r="M279" s="223"/>
      <c r="N279" s="223"/>
      <c r="O279" s="223"/>
      <c r="P279" s="223"/>
      <c r="Q279" s="223"/>
      <c r="R279" s="223"/>
    </row>
    <row r="280" spans="1:18" ht="12.75" customHeight="1">
      <c r="A280" s="225"/>
      <c r="B280" s="226"/>
      <c r="C280" s="226"/>
      <c r="D280" s="223"/>
      <c r="E280" s="223"/>
      <c r="F280" s="223"/>
      <c r="G280" s="223"/>
      <c r="H280" s="223"/>
      <c r="I280" s="223"/>
      <c r="J280" s="223"/>
      <c r="K280" s="223"/>
      <c r="L280" s="223"/>
      <c r="M280" s="223"/>
      <c r="N280" s="223"/>
      <c r="O280" s="223"/>
      <c r="P280" s="223"/>
      <c r="Q280" s="223"/>
      <c r="R280" s="223"/>
    </row>
    <row r="281" spans="1:18" ht="12.75" customHeight="1">
      <c r="A281" s="225"/>
      <c r="B281" s="226"/>
      <c r="C281" s="226"/>
      <c r="D281" s="223"/>
      <c r="E281" s="223"/>
      <c r="F281" s="223"/>
      <c r="G281" s="223"/>
      <c r="H281" s="223"/>
      <c r="I281" s="223"/>
      <c r="J281" s="223"/>
      <c r="K281" s="223"/>
      <c r="L281" s="223"/>
      <c r="M281" s="223"/>
      <c r="N281" s="223"/>
      <c r="O281" s="223"/>
      <c r="P281" s="223"/>
      <c r="Q281" s="223"/>
      <c r="R281" s="223"/>
    </row>
    <row r="282" spans="1:18" ht="12.75" customHeight="1">
      <c r="A282" s="225"/>
      <c r="B282" s="226"/>
      <c r="C282" s="226"/>
      <c r="D282" s="223"/>
      <c r="E282" s="223"/>
      <c r="F282" s="223"/>
      <c r="G282" s="223"/>
      <c r="H282" s="223"/>
      <c r="I282" s="223"/>
      <c r="J282" s="223"/>
      <c r="K282" s="223"/>
      <c r="L282" s="223"/>
      <c r="M282" s="223"/>
      <c r="N282" s="223"/>
      <c r="O282" s="223"/>
      <c r="P282" s="223"/>
      <c r="Q282" s="223"/>
      <c r="R282" s="223"/>
    </row>
    <row r="283" spans="1:18" ht="12.75" customHeight="1">
      <c r="A283" s="225"/>
      <c r="B283" s="226"/>
      <c r="C283" s="226"/>
      <c r="D283" s="223"/>
      <c r="E283" s="223"/>
      <c r="F283" s="223"/>
      <c r="G283" s="223"/>
      <c r="H283" s="223"/>
      <c r="I283" s="223"/>
      <c r="J283" s="223"/>
      <c r="K283" s="223"/>
      <c r="L283" s="223"/>
      <c r="M283" s="223"/>
      <c r="N283" s="223"/>
      <c r="O283" s="223"/>
      <c r="P283" s="223"/>
      <c r="Q283" s="223"/>
      <c r="R283" s="223"/>
    </row>
    <row r="284" spans="1:18" ht="12.75" customHeight="1">
      <c r="A284" s="225"/>
      <c r="B284" s="226"/>
      <c r="C284" s="226"/>
      <c r="D284" s="223"/>
      <c r="E284" s="223"/>
      <c r="F284" s="223"/>
      <c r="G284" s="223"/>
      <c r="H284" s="223"/>
      <c r="I284" s="223"/>
      <c r="J284" s="223"/>
      <c r="K284" s="223"/>
      <c r="L284" s="223"/>
      <c r="M284" s="223"/>
      <c r="N284" s="223"/>
      <c r="O284" s="223"/>
      <c r="P284" s="223"/>
      <c r="Q284" s="223"/>
      <c r="R284" s="223"/>
    </row>
    <row r="285" spans="1:18" ht="12.75" customHeight="1">
      <c r="A285" s="225"/>
      <c r="B285" s="226"/>
      <c r="C285" s="226"/>
      <c r="D285" s="223"/>
      <c r="E285" s="223"/>
      <c r="F285" s="223"/>
      <c r="G285" s="223"/>
      <c r="H285" s="223"/>
      <c r="I285" s="223"/>
      <c r="J285" s="223"/>
      <c r="K285" s="223"/>
      <c r="L285" s="223"/>
      <c r="M285" s="223"/>
      <c r="N285" s="223"/>
      <c r="O285" s="223"/>
      <c r="P285" s="223"/>
      <c r="Q285" s="223"/>
      <c r="R285" s="223"/>
    </row>
    <row r="286" spans="1:18" ht="12.75" customHeight="1">
      <c r="A286" s="225"/>
      <c r="B286" s="226"/>
      <c r="C286" s="226"/>
      <c r="D286" s="223"/>
      <c r="E286" s="223"/>
      <c r="F286" s="223"/>
      <c r="G286" s="223"/>
      <c r="H286" s="223"/>
      <c r="I286" s="223"/>
      <c r="J286" s="223"/>
      <c r="K286" s="223"/>
      <c r="L286" s="223"/>
      <c r="M286" s="223"/>
      <c r="N286" s="223"/>
      <c r="O286" s="223"/>
      <c r="P286" s="223"/>
      <c r="Q286" s="223"/>
      <c r="R286" s="223"/>
    </row>
    <row r="287" spans="1:18" ht="12.75" customHeight="1">
      <c r="A287" s="225"/>
      <c r="B287" s="226"/>
      <c r="C287" s="226"/>
      <c r="D287" s="223"/>
      <c r="E287" s="223"/>
      <c r="F287" s="223"/>
      <c r="G287" s="223"/>
      <c r="H287" s="223"/>
      <c r="I287" s="223"/>
      <c r="J287" s="223"/>
      <c r="K287" s="223"/>
      <c r="L287" s="223"/>
      <c r="M287" s="223"/>
      <c r="N287" s="223"/>
      <c r="O287" s="223"/>
      <c r="P287" s="223"/>
      <c r="Q287" s="223"/>
      <c r="R287" s="223"/>
    </row>
    <row r="288" spans="1:18" ht="12.75" customHeight="1">
      <c r="A288" s="225"/>
      <c r="B288" s="226"/>
      <c r="C288" s="226"/>
      <c r="D288" s="223"/>
      <c r="E288" s="223"/>
      <c r="F288" s="223"/>
      <c r="G288" s="223"/>
      <c r="H288" s="223"/>
      <c r="I288" s="223"/>
      <c r="J288" s="223"/>
      <c r="K288" s="223"/>
      <c r="L288" s="223"/>
      <c r="M288" s="223"/>
      <c r="N288" s="223"/>
      <c r="O288" s="223"/>
      <c r="P288" s="223"/>
      <c r="Q288" s="223"/>
      <c r="R288" s="223"/>
    </row>
    <row r="289" spans="1:18" ht="12.75" customHeight="1">
      <c r="A289" s="225"/>
      <c r="B289" s="226"/>
      <c r="C289" s="226"/>
      <c r="D289" s="223"/>
      <c r="E289" s="223"/>
      <c r="F289" s="223"/>
      <c r="G289" s="223"/>
      <c r="H289" s="223"/>
      <c r="I289" s="223"/>
      <c r="J289" s="223"/>
      <c r="K289" s="223"/>
      <c r="L289" s="223"/>
      <c r="M289" s="223"/>
      <c r="N289" s="223"/>
      <c r="O289" s="223"/>
      <c r="P289" s="223"/>
      <c r="Q289" s="223"/>
      <c r="R289" s="223"/>
    </row>
    <row r="290" spans="1:18" ht="12.75" customHeight="1">
      <c r="A290" s="225"/>
      <c r="B290" s="226"/>
      <c r="C290" s="226"/>
      <c r="D290" s="223"/>
      <c r="E290" s="223"/>
      <c r="F290" s="223"/>
      <c r="G290" s="223"/>
      <c r="H290" s="223"/>
      <c r="I290" s="223"/>
      <c r="J290" s="223"/>
      <c r="K290" s="223"/>
      <c r="L290" s="223"/>
      <c r="M290" s="223"/>
      <c r="N290" s="223"/>
      <c r="O290" s="223"/>
      <c r="P290" s="223"/>
      <c r="Q290" s="223"/>
      <c r="R290" s="223"/>
    </row>
    <row r="291" spans="1:18" ht="12.75" customHeight="1">
      <c r="A291" s="225"/>
      <c r="B291" s="226"/>
      <c r="C291" s="226"/>
      <c r="D291" s="223"/>
      <c r="E291" s="223"/>
      <c r="F291" s="223"/>
      <c r="G291" s="223"/>
      <c r="H291" s="223"/>
      <c r="I291" s="223"/>
      <c r="J291" s="223"/>
      <c r="K291" s="223"/>
      <c r="L291" s="223"/>
      <c r="M291" s="223"/>
      <c r="N291" s="223"/>
      <c r="O291" s="223"/>
      <c r="P291" s="223"/>
      <c r="Q291" s="223"/>
      <c r="R291" s="223"/>
    </row>
    <row r="292" spans="1:18" ht="12.75" customHeight="1">
      <c r="A292" s="225"/>
      <c r="B292" s="226"/>
      <c r="C292" s="226"/>
      <c r="D292" s="223"/>
      <c r="E292" s="223"/>
      <c r="F292" s="223"/>
      <c r="G292" s="223"/>
      <c r="H292" s="223"/>
      <c r="I292" s="223"/>
      <c r="J292" s="223"/>
      <c r="K292" s="223"/>
      <c r="L292" s="223"/>
      <c r="M292" s="223"/>
      <c r="N292" s="223"/>
      <c r="O292" s="223"/>
      <c r="P292" s="223"/>
      <c r="Q292" s="223"/>
      <c r="R292" s="223"/>
    </row>
    <row r="293" spans="1:18" ht="12.75" customHeight="1">
      <c r="A293" s="225"/>
      <c r="B293" s="226"/>
      <c r="C293" s="226"/>
      <c r="D293" s="223"/>
      <c r="E293" s="223"/>
      <c r="F293" s="223"/>
      <c r="G293" s="223"/>
      <c r="H293" s="223"/>
      <c r="I293" s="223"/>
      <c r="J293" s="223"/>
      <c r="K293" s="223"/>
      <c r="L293" s="223"/>
      <c r="M293" s="223"/>
      <c r="N293" s="223"/>
      <c r="O293" s="223"/>
      <c r="P293" s="223"/>
      <c r="Q293" s="223"/>
      <c r="R293" s="223"/>
    </row>
    <row r="294" spans="1:18" ht="12.75" customHeight="1">
      <c r="A294" s="225"/>
      <c r="B294" s="226"/>
      <c r="C294" s="226"/>
      <c r="D294" s="223"/>
      <c r="E294" s="223"/>
      <c r="F294" s="223"/>
      <c r="G294" s="223"/>
      <c r="H294" s="223"/>
      <c r="I294" s="223"/>
      <c r="J294" s="223"/>
      <c r="K294" s="223"/>
      <c r="L294" s="223"/>
      <c r="M294" s="223"/>
      <c r="N294" s="223"/>
      <c r="O294" s="223"/>
      <c r="P294" s="223"/>
      <c r="Q294" s="223"/>
      <c r="R294" s="223"/>
    </row>
    <row r="295" spans="1:18" ht="12.75" customHeight="1">
      <c r="A295" s="225"/>
      <c r="B295" s="226"/>
      <c r="C295" s="226"/>
      <c r="D295" s="223"/>
      <c r="E295" s="223"/>
      <c r="F295" s="223"/>
      <c r="G295" s="223"/>
      <c r="H295" s="223"/>
      <c r="I295" s="223"/>
      <c r="J295" s="223"/>
      <c r="K295" s="223"/>
      <c r="L295" s="223"/>
      <c r="M295" s="223"/>
      <c r="N295" s="223"/>
      <c r="O295" s="223"/>
      <c r="P295" s="223"/>
      <c r="Q295" s="223"/>
      <c r="R295" s="223"/>
    </row>
    <row r="296" spans="1:18" ht="12.75" customHeight="1">
      <c r="A296" s="225"/>
      <c r="B296" s="226"/>
      <c r="C296" s="226"/>
      <c r="D296" s="223"/>
      <c r="E296" s="223"/>
      <c r="F296" s="223"/>
      <c r="G296" s="223"/>
      <c r="H296" s="223"/>
      <c r="I296" s="223"/>
      <c r="J296" s="223"/>
      <c r="K296" s="223"/>
      <c r="L296" s="223"/>
      <c r="M296" s="223"/>
      <c r="N296" s="223"/>
      <c r="O296" s="223"/>
      <c r="P296" s="223"/>
      <c r="Q296" s="223"/>
      <c r="R296" s="223"/>
    </row>
    <row r="297" spans="1:18" ht="12.75" customHeight="1">
      <c r="A297" s="225"/>
      <c r="B297" s="226"/>
      <c r="C297" s="226"/>
      <c r="D297" s="223"/>
      <c r="E297" s="223"/>
      <c r="F297" s="223"/>
      <c r="G297" s="223"/>
      <c r="H297" s="223"/>
      <c r="I297" s="223"/>
      <c r="J297" s="223"/>
      <c r="K297" s="223"/>
      <c r="L297" s="223"/>
      <c r="M297" s="223"/>
      <c r="N297" s="223"/>
      <c r="O297" s="223"/>
      <c r="P297" s="223"/>
      <c r="Q297" s="223"/>
      <c r="R297" s="223"/>
    </row>
    <row r="298" spans="1:18" ht="12.75" customHeight="1">
      <c r="A298" s="225"/>
      <c r="B298" s="226"/>
      <c r="C298" s="226"/>
      <c r="D298" s="223"/>
      <c r="E298" s="223"/>
      <c r="F298" s="223"/>
      <c r="G298" s="223"/>
      <c r="H298" s="223"/>
      <c r="I298" s="223"/>
      <c r="J298" s="223"/>
      <c r="K298" s="223"/>
      <c r="L298" s="223"/>
      <c r="M298" s="223"/>
      <c r="N298" s="223"/>
      <c r="O298" s="223"/>
      <c r="P298" s="223"/>
      <c r="Q298" s="223"/>
      <c r="R298" s="223"/>
    </row>
    <row r="299" spans="1:18" ht="12.75" customHeight="1">
      <c r="A299" s="225"/>
      <c r="B299" s="226"/>
      <c r="C299" s="226"/>
      <c r="D299" s="223"/>
      <c r="E299" s="223"/>
      <c r="F299" s="223"/>
      <c r="G299" s="223"/>
      <c r="H299" s="223"/>
      <c r="I299" s="223"/>
      <c r="J299" s="223"/>
      <c r="K299" s="223"/>
      <c r="L299" s="223"/>
      <c r="M299" s="223"/>
      <c r="N299" s="223"/>
      <c r="O299" s="223"/>
      <c r="P299" s="223"/>
      <c r="Q299" s="223"/>
      <c r="R299" s="223"/>
    </row>
    <row r="300" spans="1:18" ht="12.75" customHeight="1">
      <c r="A300" s="225"/>
      <c r="B300" s="226"/>
      <c r="C300" s="226"/>
      <c r="D300" s="223"/>
      <c r="E300" s="223"/>
      <c r="F300" s="223"/>
      <c r="G300" s="223"/>
      <c r="H300" s="223"/>
      <c r="I300" s="223"/>
      <c r="J300" s="223"/>
      <c r="K300" s="223"/>
      <c r="L300" s="223"/>
      <c r="M300" s="223"/>
      <c r="N300" s="223"/>
      <c r="O300" s="223"/>
      <c r="P300" s="223"/>
      <c r="Q300" s="223"/>
      <c r="R300" s="223"/>
    </row>
    <row r="301" spans="1:18" ht="12.75" customHeight="1">
      <c r="A301" s="225"/>
      <c r="B301" s="226"/>
      <c r="C301" s="226"/>
      <c r="D301" s="223"/>
      <c r="E301" s="223"/>
      <c r="F301" s="223"/>
      <c r="G301" s="223"/>
      <c r="H301" s="223"/>
      <c r="I301" s="223"/>
      <c r="J301" s="223"/>
      <c r="K301" s="223"/>
      <c r="L301" s="223"/>
      <c r="M301" s="223"/>
      <c r="N301" s="223"/>
      <c r="O301" s="223"/>
      <c r="P301" s="223"/>
      <c r="Q301" s="223"/>
      <c r="R301" s="223"/>
    </row>
    <row r="302" spans="1:18" ht="12.75" customHeight="1">
      <c r="A302" s="225"/>
      <c r="B302" s="226"/>
      <c r="C302" s="226"/>
      <c r="D302" s="223"/>
      <c r="E302" s="223"/>
      <c r="F302" s="223"/>
      <c r="G302" s="223"/>
      <c r="H302" s="223"/>
      <c r="I302" s="223"/>
      <c r="J302" s="223"/>
      <c r="K302" s="223"/>
      <c r="L302" s="223"/>
      <c r="M302" s="223"/>
      <c r="N302" s="223"/>
      <c r="O302" s="223"/>
      <c r="P302" s="223"/>
      <c r="Q302" s="223"/>
      <c r="R302" s="223"/>
    </row>
    <row r="303" spans="1:18" ht="12.75" customHeight="1">
      <c r="A303" s="225"/>
      <c r="B303" s="226"/>
      <c r="C303" s="226"/>
      <c r="D303" s="223"/>
      <c r="E303" s="223"/>
      <c r="F303" s="223"/>
      <c r="G303" s="223"/>
      <c r="H303" s="223"/>
      <c r="I303" s="223"/>
      <c r="J303" s="223"/>
      <c r="K303" s="223"/>
      <c r="L303" s="223"/>
      <c r="M303" s="223"/>
      <c r="N303" s="223"/>
      <c r="O303" s="223"/>
      <c r="P303" s="223"/>
      <c r="Q303" s="223"/>
      <c r="R303" s="223"/>
    </row>
    <row r="304" spans="1:18" ht="12.75" customHeight="1">
      <c r="A304" s="225"/>
      <c r="B304" s="226"/>
      <c r="C304" s="226"/>
      <c r="D304" s="223"/>
      <c r="E304" s="223"/>
      <c r="F304" s="223"/>
      <c r="G304" s="223"/>
      <c r="H304" s="223"/>
      <c r="I304" s="223"/>
      <c r="J304" s="223"/>
      <c r="K304" s="223"/>
      <c r="L304" s="223"/>
      <c r="M304" s="223"/>
      <c r="N304" s="223"/>
      <c r="O304" s="223"/>
      <c r="P304" s="223"/>
      <c r="Q304" s="223"/>
      <c r="R304" s="223"/>
    </row>
    <row r="305" spans="1:18" ht="12.75" customHeight="1">
      <c r="A305" s="225"/>
      <c r="B305" s="226"/>
      <c r="C305" s="226"/>
      <c r="D305" s="223"/>
      <c r="E305" s="223"/>
      <c r="F305" s="223"/>
      <c r="G305" s="223"/>
      <c r="H305" s="223"/>
      <c r="I305" s="223"/>
      <c r="J305" s="223"/>
      <c r="K305" s="223"/>
      <c r="L305" s="223"/>
      <c r="M305" s="223"/>
      <c r="N305" s="223"/>
      <c r="O305" s="223"/>
      <c r="P305" s="223"/>
      <c r="Q305" s="223"/>
      <c r="R305" s="223"/>
    </row>
    <row r="306" spans="1:18" ht="12.75" customHeight="1">
      <c r="A306" s="225"/>
      <c r="B306" s="226"/>
      <c r="C306" s="226"/>
      <c r="D306" s="223"/>
      <c r="E306" s="223"/>
      <c r="F306" s="223"/>
      <c r="G306" s="223"/>
      <c r="H306" s="223"/>
      <c r="I306" s="223"/>
      <c r="J306" s="223"/>
      <c r="K306" s="223"/>
      <c r="L306" s="223"/>
      <c r="M306" s="223"/>
      <c r="N306" s="223"/>
      <c r="O306" s="223"/>
      <c r="P306" s="223"/>
      <c r="Q306" s="223"/>
      <c r="R306" s="223"/>
    </row>
    <row r="307" spans="1:18" ht="12.75" customHeight="1">
      <c r="A307" s="225"/>
      <c r="B307" s="226"/>
      <c r="C307" s="226"/>
      <c r="D307" s="223"/>
      <c r="E307" s="223"/>
      <c r="F307" s="223"/>
      <c r="G307" s="223"/>
      <c r="H307" s="223"/>
      <c r="I307" s="223"/>
      <c r="J307" s="223"/>
      <c r="K307" s="223"/>
      <c r="L307" s="223"/>
      <c r="M307" s="223"/>
      <c r="N307" s="223"/>
      <c r="O307" s="223"/>
      <c r="P307" s="223"/>
      <c r="Q307" s="223"/>
      <c r="R307" s="223"/>
    </row>
    <row r="308" spans="1:18" ht="12.75" customHeight="1">
      <c r="A308" s="225"/>
      <c r="B308" s="226"/>
      <c r="C308" s="226"/>
      <c r="D308" s="223"/>
      <c r="E308" s="223"/>
      <c r="F308" s="223"/>
      <c r="G308" s="223"/>
      <c r="H308" s="223"/>
      <c r="I308" s="223"/>
      <c r="J308" s="223"/>
      <c r="K308" s="223"/>
      <c r="L308" s="223"/>
      <c r="M308" s="223"/>
      <c r="N308" s="223"/>
      <c r="O308" s="223"/>
      <c r="P308" s="223"/>
      <c r="Q308" s="223"/>
      <c r="R308" s="223"/>
    </row>
    <row r="309" spans="1:18" ht="12.75" customHeight="1">
      <c r="A309" s="225"/>
      <c r="B309" s="226"/>
      <c r="C309" s="226"/>
      <c r="D309" s="223"/>
      <c r="E309" s="223"/>
      <c r="F309" s="223"/>
      <c r="G309" s="223"/>
      <c r="H309" s="223"/>
      <c r="I309" s="223"/>
      <c r="J309" s="223"/>
      <c r="K309" s="223"/>
      <c r="L309" s="223"/>
      <c r="M309" s="223"/>
      <c r="N309" s="223"/>
      <c r="O309" s="223"/>
      <c r="P309" s="223"/>
      <c r="Q309" s="223"/>
      <c r="R309" s="223"/>
    </row>
    <row r="310" spans="1:18" ht="12.75" customHeight="1">
      <c r="A310" s="225"/>
      <c r="B310" s="226"/>
      <c r="C310" s="226"/>
      <c r="D310" s="223"/>
      <c r="E310" s="223"/>
      <c r="F310" s="223"/>
      <c r="G310" s="223"/>
      <c r="H310" s="223"/>
      <c r="I310" s="223"/>
      <c r="J310" s="223"/>
      <c r="K310" s="223"/>
      <c r="L310" s="223"/>
      <c r="M310" s="223"/>
      <c r="N310" s="223"/>
      <c r="O310" s="223"/>
      <c r="P310" s="223"/>
      <c r="Q310" s="223"/>
      <c r="R310" s="223"/>
    </row>
    <row r="311" spans="1:18" ht="12.75" customHeight="1">
      <c r="A311" s="225"/>
      <c r="B311" s="226"/>
      <c r="C311" s="226"/>
      <c r="D311" s="223"/>
      <c r="E311" s="223"/>
      <c r="F311" s="223"/>
      <c r="G311" s="223"/>
      <c r="H311" s="223"/>
      <c r="I311" s="223"/>
      <c r="J311" s="223"/>
      <c r="K311" s="223"/>
      <c r="L311" s="223"/>
      <c r="M311" s="223"/>
      <c r="N311" s="223"/>
      <c r="O311" s="223"/>
      <c r="P311" s="223"/>
      <c r="Q311" s="223"/>
      <c r="R311" s="223"/>
    </row>
    <row r="312" spans="1:18" ht="12.75" customHeight="1">
      <c r="A312" s="225"/>
      <c r="B312" s="226"/>
      <c r="C312" s="226"/>
      <c r="D312" s="223"/>
      <c r="E312" s="223"/>
      <c r="F312" s="223"/>
      <c r="G312" s="223"/>
      <c r="H312" s="223"/>
      <c r="I312" s="223"/>
      <c r="J312" s="223"/>
      <c r="K312" s="223"/>
      <c r="L312" s="223"/>
      <c r="M312" s="223"/>
      <c r="N312" s="223"/>
      <c r="O312" s="223"/>
      <c r="P312" s="223"/>
      <c r="Q312" s="223"/>
      <c r="R312" s="223"/>
    </row>
    <row r="313" spans="1:18" ht="12.75" customHeight="1">
      <c r="A313" s="225"/>
      <c r="B313" s="226"/>
      <c r="C313" s="226"/>
      <c r="D313" s="223"/>
      <c r="E313" s="223"/>
      <c r="F313" s="223"/>
      <c r="G313" s="223"/>
      <c r="H313" s="223"/>
      <c r="I313" s="223"/>
      <c r="J313" s="223"/>
      <c r="K313" s="223"/>
      <c r="L313" s="223"/>
      <c r="M313" s="223"/>
      <c r="N313" s="223"/>
      <c r="O313" s="223"/>
      <c r="P313" s="223"/>
      <c r="Q313" s="223"/>
      <c r="R313" s="223"/>
    </row>
    <row r="314" spans="1:18" ht="12.75" customHeight="1">
      <c r="A314" s="225"/>
      <c r="B314" s="226"/>
      <c r="C314" s="226"/>
      <c r="D314" s="223"/>
      <c r="E314" s="223"/>
      <c r="F314" s="223"/>
      <c r="G314" s="223"/>
      <c r="H314" s="223"/>
      <c r="I314" s="223"/>
      <c r="J314" s="223"/>
      <c r="K314" s="223"/>
      <c r="L314" s="223"/>
      <c r="M314" s="223"/>
      <c r="N314" s="223"/>
      <c r="O314" s="223"/>
      <c r="P314" s="223"/>
      <c r="Q314" s="223"/>
      <c r="R314" s="223"/>
    </row>
    <row r="315" spans="1:18" ht="12.75" customHeight="1">
      <c r="A315" s="225"/>
      <c r="B315" s="226"/>
      <c r="C315" s="226"/>
      <c r="D315" s="223"/>
      <c r="E315" s="223"/>
      <c r="F315" s="223"/>
      <c r="G315" s="223"/>
      <c r="H315" s="223"/>
      <c r="I315" s="223"/>
      <c r="J315" s="223"/>
      <c r="K315" s="223"/>
      <c r="L315" s="223"/>
      <c r="M315" s="223"/>
      <c r="N315" s="223"/>
      <c r="O315" s="223"/>
      <c r="P315" s="223"/>
      <c r="Q315" s="223"/>
      <c r="R315" s="223"/>
    </row>
    <row r="316" spans="1:18" ht="12.75" customHeight="1">
      <c r="A316" s="225"/>
      <c r="B316" s="226"/>
      <c r="C316" s="226"/>
      <c r="D316" s="223"/>
      <c r="E316" s="223"/>
      <c r="F316" s="223"/>
      <c r="G316" s="223"/>
      <c r="H316" s="223"/>
      <c r="I316" s="223"/>
      <c r="J316" s="223"/>
      <c r="K316" s="223"/>
      <c r="L316" s="223"/>
      <c r="M316" s="223"/>
      <c r="N316" s="223"/>
      <c r="O316" s="223"/>
      <c r="P316" s="223"/>
      <c r="Q316" s="223"/>
      <c r="R316" s="223"/>
    </row>
    <row r="317" spans="1:18" ht="12.75" customHeight="1">
      <c r="A317" s="225"/>
      <c r="B317" s="226"/>
      <c r="C317" s="226"/>
      <c r="D317" s="223"/>
      <c r="E317" s="223"/>
      <c r="F317" s="223"/>
      <c r="G317" s="223"/>
      <c r="H317" s="223"/>
      <c r="I317" s="223"/>
      <c r="J317" s="223"/>
      <c r="K317" s="223"/>
      <c r="L317" s="223"/>
      <c r="M317" s="223"/>
      <c r="N317" s="223"/>
      <c r="O317" s="223"/>
      <c r="P317" s="223"/>
      <c r="Q317" s="223"/>
      <c r="R317" s="223"/>
    </row>
    <row r="318" spans="1:18" ht="12.75" customHeight="1">
      <c r="A318" s="225"/>
      <c r="B318" s="226"/>
      <c r="C318" s="226"/>
      <c r="D318" s="223"/>
      <c r="E318" s="223"/>
      <c r="F318" s="223"/>
      <c r="G318" s="223"/>
      <c r="H318" s="223"/>
      <c r="I318" s="223"/>
      <c r="J318" s="223"/>
      <c r="K318" s="223"/>
      <c r="L318" s="223"/>
      <c r="M318" s="223"/>
      <c r="N318" s="223"/>
      <c r="O318" s="223"/>
      <c r="P318" s="223"/>
      <c r="Q318" s="223"/>
      <c r="R318" s="223"/>
    </row>
    <row r="319" spans="1:18" ht="12.75" customHeight="1">
      <c r="A319" s="225"/>
      <c r="B319" s="226"/>
      <c r="C319" s="226"/>
      <c r="D319" s="223"/>
      <c r="E319" s="223"/>
      <c r="F319" s="223"/>
      <c r="G319" s="223"/>
      <c r="H319" s="223"/>
      <c r="I319" s="223"/>
      <c r="J319" s="223"/>
      <c r="K319" s="223"/>
      <c r="L319" s="223"/>
      <c r="M319" s="223"/>
      <c r="N319" s="223"/>
      <c r="O319" s="223"/>
      <c r="P319" s="223"/>
      <c r="Q319" s="223"/>
      <c r="R319" s="223"/>
    </row>
    <row r="320" spans="1:18" ht="12.75" customHeight="1">
      <c r="A320" s="225"/>
      <c r="B320" s="226"/>
      <c r="C320" s="226"/>
      <c r="D320" s="223"/>
      <c r="E320" s="223"/>
      <c r="F320" s="223"/>
      <c r="G320" s="223"/>
      <c r="H320" s="223"/>
      <c r="I320" s="223"/>
      <c r="J320" s="223"/>
      <c r="K320" s="223"/>
      <c r="L320" s="223"/>
      <c r="M320" s="223"/>
      <c r="N320" s="223"/>
      <c r="O320" s="223"/>
      <c r="P320" s="223"/>
      <c r="Q320" s="223"/>
      <c r="R320" s="223"/>
    </row>
    <row r="321" spans="1:18" ht="12.75" customHeight="1">
      <c r="A321" s="225"/>
      <c r="B321" s="226"/>
      <c r="C321" s="226"/>
      <c r="D321" s="223"/>
      <c r="E321" s="223"/>
      <c r="F321" s="223"/>
      <c r="G321" s="223"/>
      <c r="H321" s="223"/>
      <c r="I321" s="223"/>
      <c r="J321" s="223"/>
      <c r="K321" s="223"/>
      <c r="L321" s="223"/>
      <c r="M321" s="223"/>
      <c r="N321" s="223"/>
      <c r="O321" s="223"/>
      <c r="P321" s="223"/>
      <c r="Q321" s="223"/>
      <c r="R321" s="223"/>
    </row>
    <row r="322" spans="1:18" ht="12.75" customHeight="1">
      <c r="A322" s="225"/>
      <c r="B322" s="226"/>
      <c r="C322" s="226"/>
      <c r="D322" s="223"/>
      <c r="E322" s="223"/>
      <c r="F322" s="223"/>
      <c r="G322" s="223"/>
      <c r="H322" s="223"/>
      <c r="I322" s="223"/>
      <c r="J322" s="223"/>
      <c r="K322" s="223"/>
      <c r="L322" s="223"/>
      <c r="M322" s="223"/>
      <c r="N322" s="223"/>
      <c r="O322" s="223"/>
      <c r="P322" s="223"/>
      <c r="Q322" s="223"/>
      <c r="R322" s="223"/>
    </row>
    <row r="323" spans="1:18" ht="12.75" customHeight="1">
      <c r="A323" s="225"/>
      <c r="B323" s="226"/>
      <c r="C323" s="226"/>
      <c r="D323" s="223"/>
      <c r="E323" s="223"/>
      <c r="F323" s="223"/>
      <c r="G323" s="223"/>
      <c r="H323" s="223"/>
      <c r="I323" s="223"/>
      <c r="J323" s="223"/>
      <c r="K323" s="223"/>
      <c r="L323" s="223"/>
      <c r="M323" s="223"/>
      <c r="N323" s="223"/>
      <c r="O323" s="223"/>
      <c r="P323" s="223"/>
      <c r="Q323" s="223"/>
      <c r="R323" s="223"/>
    </row>
    <row r="324" spans="1:18" ht="12.75" customHeight="1">
      <c r="A324" s="225"/>
      <c r="B324" s="226"/>
      <c r="C324" s="226"/>
      <c r="D324" s="223"/>
      <c r="E324" s="223"/>
      <c r="F324" s="223"/>
      <c r="G324" s="223"/>
      <c r="H324" s="223"/>
      <c r="I324" s="223"/>
      <c r="J324" s="223"/>
      <c r="K324" s="223"/>
      <c r="L324" s="223"/>
      <c r="M324" s="223"/>
      <c r="N324" s="223"/>
      <c r="O324" s="223"/>
      <c r="P324" s="223"/>
      <c r="Q324" s="223"/>
      <c r="R324" s="223"/>
    </row>
    <row r="325" spans="1:18" ht="12.75" customHeight="1">
      <c r="A325" s="225"/>
      <c r="B325" s="226"/>
      <c r="C325" s="226"/>
      <c r="D325" s="223"/>
      <c r="E325" s="223"/>
      <c r="F325" s="223"/>
      <c r="G325" s="223"/>
      <c r="H325" s="223"/>
      <c r="I325" s="223"/>
      <c r="J325" s="223"/>
      <c r="K325" s="223"/>
      <c r="L325" s="223"/>
      <c r="M325" s="223"/>
      <c r="N325" s="223"/>
      <c r="O325" s="223"/>
      <c r="P325" s="223"/>
      <c r="Q325" s="223"/>
      <c r="R325" s="223"/>
    </row>
    <row r="326" spans="1:18" ht="12.75" customHeight="1">
      <c r="A326" s="225"/>
      <c r="B326" s="226"/>
      <c r="C326" s="226"/>
      <c r="D326" s="223"/>
      <c r="E326" s="223"/>
      <c r="F326" s="223"/>
      <c r="G326" s="223"/>
      <c r="H326" s="223"/>
      <c r="I326" s="223"/>
      <c r="J326" s="223"/>
      <c r="K326" s="223"/>
      <c r="L326" s="223"/>
      <c r="M326" s="223"/>
      <c r="N326" s="223"/>
      <c r="O326" s="223"/>
      <c r="P326" s="223"/>
      <c r="Q326" s="223"/>
      <c r="R326" s="223"/>
    </row>
    <row r="327" spans="1:18" ht="12.75" customHeight="1">
      <c r="A327" s="225"/>
      <c r="B327" s="226"/>
      <c r="C327" s="226"/>
      <c r="D327" s="223"/>
      <c r="E327" s="223"/>
      <c r="F327" s="223"/>
      <c r="G327" s="223"/>
      <c r="H327" s="223"/>
      <c r="I327" s="223"/>
      <c r="J327" s="223"/>
      <c r="K327" s="223"/>
      <c r="L327" s="223"/>
      <c r="M327" s="223"/>
      <c r="N327" s="223"/>
      <c r="O327" s="223"/>
      <c r="P327" s="223"/>
      <c r="Q327" s="223"/>
      <c r="R327" s="223"/>
    </row>
    <row r="328" spans="1:18" ht="12.75" customHeight="1">
      <c r="A328" s="225"/>
      <c r="B328" s="226"/>
      <c r="C328" s="226"/>
      <c r="D328" s="223"/>
      <c r="E328" s="223"/>
      <c r="F328" s="223"/>
      <c r="G328" s="223"/>
      <c r="H328" s="223"/>
      <c r="I328" s="223"/>
      <c r="J328" s="223"/>
      <c r="K328" s="223"/>
      <c r="L328" s="223"/>
      <c r="M328" s="223"/>
      <c r="N328" s="223"/>
      <c r="O328" s="223"/>
      <c r="P328" s="223"/>
      <c r="Q328" s="223"/>
      <c r="R328" s="223"/>
    </row>
    <row r="329" spans="1:18" ht="12.75" customHeight="1">
      <c r="A329" s="225"/>
      <c r="B329" s="226"/>
      <c r="C329" s="226"/>
      <c r="D329" s="223"/>
      <c r="E329" s="223"/>
      <c r="F329" s="223"/>
      <c r="G329" s="223"/>
      <c r="H329" s="223"/>
      <c r="I329" s="223"/>
      <c r="J329" s="223"/>
      <c r="K329" s="223"/>
      <c r="L329" s="223"/>
      <c r="M329" s="223"/>
      <c r="N329" s="223"/>
      <c r="O329" s="223"/>
      <c r="P329" s="223"/>
      <c r="Q329" s="223"/>
      <c r="R329" s="223"/>
    </row>
    <row r="330" spans="1:18" ht="12.75" customHeight="1">
      <c r="A330" s="225"/>
      <c r="B330" s="226"/>
      <c r="C330" s="226"/>
      <c r="D330" s="223"/>
      <c r="E330" s="223"/>
      <c r="F330" s="223"/>
      <c r="G330" s="223"/>
      <c r="H330" s="223"/>
      <c r="I330" s="223"/>
      <c r="J330" s="223"/>
      <c r="K330" s="223"/>
      <c r="L330" s="223"/>
      <c r="M330" s="223"/>
      <c r="N330" s="223"/>
      <c r="O330" s="223"/>
      <c r="P330" s="223"/>
      <c r="Q330" s="223"/>
      <c r="R330" s="223"/>
    </row>
    <row r="331" spans="1:18" ht="12.75" customHeight="1">
      <c r="A331" s="225"/>
      <c r="B331" s="226"/>
      <c r="C331" s="226"/>
      <c r="D331" s="223"/>
      <c r="E331" s="223"/>
      <c r="F331" s="223"/>
      <c r="G331" s="223"/>
      <c r="H331" s="223"/>
      <c r="I331" s="223"/>
      <c r="J331" s="223"/>
      <c r="K331" s="223"/>
      <c r="L331" s="223"/>
      <c r="M331" s="223"/>
      <c r="N331" s="223"/>
      <c r="O331" s="223"/>
      <c r="P331" s="223"/>
      <c r="Q331" s="223"/>
      <c r="R331" s="223"/>
    </row>
    <row r="332" spans="1:18" ht="12.75" customHeight="1">
      <c r="A332" s="225"/>
      <c r="B332" s="226"/>
      <c r="C332" s="226"/>
      <c r="D332" s="223"/>
      <c r="E332" s="223"/>
      <c r="F332" s="223"/>
      <c r="G332" s="223"/>
      <c r="H332" s="223"/>
      <c r="I332" s="223"/>
      <c r="J332" s="223"/>
      <c r="K332" s="223"/>
      <c r="L332" s="223"/>
      <c r="M332" s="223"/>
      <c r="N332" s="223"/>
      <c r="O332" s="223"/>
      <c r="P332" s="223"/>
      <c r="Q332" s="223"/>
      <c r="R332" s="223"/>
    </row>
    <row r="333" spans="1:18" ht="12.75" customHeight="1">
      <c r="A333" s="225"/>
      <c r="B333" s="226"/>
      <c r="C333" s="226"/>
      <c r="D333" s="223"/>
      <c r="E333" s="223"/>
      <c r="F333" s="223"/>
      <c r="G333" s="223"/>
      <c r="H333" s="223"/>
      <c r="I333" s="223"/>
      <c r="J333" s="223"/>
      <c r="K333" s="223"/>
      <c r="L333" s="223"/>
      <c r="M333" s="223"/>
      <c r="N333" s="223"/>
      <c r="O333" s="223"/>
      <c r="P333" s="223"/>
      <c r="Q333" s="223"/>
      <c r="R333" s="223"/>
    </row>
    <row r="334" spans="1:18" ht="12.75" customHeight="1">
      <c r="A334" s="225"/>
      <c r="B334" s="226"/>
      <c r="C334" s="226"/>
      <c r="D334" s="223"/>
      <c r="E334" s="223"/>
      <c r="F334" s="223"/>
      <c r="G334" s="223"/>
      <c r="H334" s="223"/>
      <c r="I334" s="223"/>
      <c r="J334" s="223"/>
      <c r="K334" s="223"/>
      <c r="L334" s="223"/>
      <c r="M334" s="223"/>
      <c r="N334" s="223"/>
      <c r="O334" s="223"/>
      <c r="P334" s="223"/>
      <c r="Q334" s="223"/>
      <c r="R334" s="223"/>
    </row>
    <row r="335" spans="1:18" ht="12.75" customHeight="1">
      <c r="A335" s="225"/>
      <c r="B335" s="226"/>
      <c r="C335" s="226"/>
      <c r="D335" s="223"/>
      <c r="E335" s="223"/>
      <c r="F335" s="223"/>
      <c r="G335" s="223"/>
      <c r="H335" s="223"/>
      <c r="I335" s="223"/>
      <c r="J335" s="223"/>
      <c r="K335" s="223"/>
      <c r="L335" s="223"/>
      <c r="M335" s="223"/>
      <c r="N335" s="223"/>
      <c r="O335" s="223"/>
      <c r="P335" s="223"/>
      <c r="Q335" s="223"/>
      <c r="R335" s="223"/>
    </row>
    <row r="336" spans="1:18" ht="12.75" customHeight="1">
      <c r="A336" s="225"/>
      <c r="B336" s="226"/>
      <c r="C336" s="226"/>
      <c r="D336" s="223"/>
      <c r="E336" s="223"/>
      <c r="F336" s="223"/>
      <c r="G336" s="223"/>
      <c r="H336" s="223"/>
      <c r="I336" s="223"/>
      <c r="J336" s="223"/>
      <c r="K336" s="223"/>
      <c r="L336" s="223"/>
      <c r="M336" s="223"/>
      <c r="N336" s="223"/>
      <c r="O336" s="223"/>
      <c r="P336" s="223"/>
      <c r="Q336" s="223"/>
      <c r="R336" s="223"/>
    </row>
    <row r="337" spans="1:18" ht="12.75" customHeight="1">
      <c r="A337" s="225"/>
      <c r="B337" s="226"/>
      <c r="C337" s="226"/>
      <c r="D337" s="223"/>
      <c r="E337" s="223"/>
      <c r="F337" s="223"/>
      <c r="G337" s="223"/>
      <c r="H337" s="223"/>
      <c r="I337" s="223"/>
      <c r="J337" s="223"/>
      <c r="K337" s="223"/>
      <c r="L337" s="223"/>
      <c r="M337" s="223"/>
      <c r="N337" s="223"/>
      <c r="O337" s="223"/>
      <c r="P337" s="223"/>
      <c r="Q337" s="223"/>
      <c r="R337" s="223"/>
    </row>
    <row r="338" spans="1:18" ht="12.75" customHeight="1">
      <c r="A338" s="225"/>
      <c r="B338" s="226"/>
      <c r="C338" s="226"/>
      <c r="D338" s="223"/>
      <c r="E338" s="223"/>
      <c r="F338" s="223"/>
      <c r="G338" s="223"/>
      <c r="H338" s="223"/>
      <c r="I338" s="223"/>
      <c r="J338" s="223"/>
      <c r="K338" s="223"/>
      <c r="L338" s="223"/>
      <c r="M338" s="223"/>
      <c r="N338" s="223"/>
      <c r="O338" s="223"/>
      <c r="P338" s="223"/>
      <c r="Q338" s="223"/>
      <c r="R338" s="223"/>
    </row>
    <row r="339" spans="1:18" ht="12.75" customHeight="1">
      <c r="A339" s="225"/>
      <c r="B339" s="226"/>
      <c r="C339" s="226"/>
      <c r="D339" s="223"/>
      <c r="E339" s="223"/>
      <c r="F339" s="223"/>
      <c r="G339" s="223"/>
      <c r="H339" s="223"/>
      <c r="I339" s="223"/>
      <c r="J339" s="223"/>
      <c r="K339" s="223"/>
      <c r="L339" s="223"/>
      <c r="M339" s="223"/>
      <c r="N339" s="223"/>
      <c r="O339" s="223"/>
      <c r="P339" s="223"/>
      <c r="Q339" s="223"/>
      <c r="R339" s="223"/>
    </row>
    <row r="340" spans="1:18" ht="12.75" customHeight="1">
      <c r="A340" s="225"/>
      <c r="B340" s="226"/>
      <c r="C340" s="226"/>
      <c r="D340" s="223"/>
      <c r="E340" s="223"/>
      <c r="F340" s="223"/>
      <c r="G340" s="223"/>
      <c r="H340" s="223"/>
      <c r="I340" s="223"/>
      <c r="J340" s="223"/>
      <c r="K340" s="223"/>
      <c r="L340" s="223"/>
      <c r="M340" s="223"/>
      <c r="N340" s="223"/>
      <c r="O340" s="223"/>
      <c r="P340" s="223"/>
      <c r="Q340" s="223"/>
      <c r="R340" s="223"/>
    </row>
    <row r="341" spans="1:18" ht="12.75" customHeight="1">
      <c r="A341" s="225"/>
      <c r="B341" s="226"/>
      <c r="C341" s="226"/>
      <c r="D341" s="223"/>
      <c r="E341" s="223"/>
      <c r="F341" s="223"/>
      <c r="G341" s="223"/>
      <c r="H341" s="223"/>
      <c r="I341" s="223"/>
      <c r="J341" s="223"/>
      <c r="K341" s="223"/>
      <c r="L341" s="223"/>
      <c r="M341" s="223"/>
      <c r="N341" s="223"/>
      <c r="O341" s="223"/>
      <c r="P341" s="223"/>
      <c r="Q341" s="223"/>
      <c r="R341" s="223"/>
    </row>
    <row r="342" spans="1:18" ht="12.75" customHeight="1">
      <c r="A342" s="225"/>
      <c r="B342" s="226"/>
      <c r="C342" s="226"/>
      <c r="D342" s="223"/>
      <c r="E342" s="223"/>
      <c r="F342" s="223"/>
      <c r="G342" s="223"/>
      <c r="H342" s="223"/>
      <c r="I342" s="223"/>
      <c r="J342" s="223"/>
      <c r="K342" s="223"/>
      <c r="L342" s="223"/>
      <c r="M342" s="223"/>
      <c r="N342" s="223"/>
      <c r="O342" s="223"/>
      <c r="P342" s="223"/>
      <c r="Q342" s="223"/>
      <c r="R342" s="223"/>
    </row>
    <row r="343" spans="1:18" ht="12.75" customHeight="1">
      <c r="A343" s="225"/>
      <c r="B343" s="226"/>
      <c r="C343" s="226"/>
      <c r="D343" s="223"/>
      <c r="E343" s="223"/>
      <c r="F343" s="223"/>
      <c r="G343" s="223"/>
      <c r="H343" s="223"/>
      <c r="I343" s="223"/>
      <c r="J343" s="223"/>
      <c r="K343" s="223"/>
      <c r="L343" s="223"/>
      <c r="M343" s="223"/>
      <c r="N343" s="223"/>
      <c r="O343" s="223"/>
      <c r="P343" s="223"/>
      <c r="Q343" s="223"/>
      <c r="R343" s="223"/>
    </row>
    <row r="344" spans="1:18" ht="12.75" customHeight="1">
      <c r="A344" s="225"/>
      <c r="B344" s="226"/>
      <c r="C344" s="226"/>
      <c r="D344" s="223"/>
      <c r="E344" s="223"/>
      <c r="F344" s="223"/>
      <c r="G344" s="223"/>
      <c r="H344" s="223"/>
      <c r="I344" s="223"/>
      <c r="J344" s="223"/>
      <c r="K344" s="223"/>
      <c r="L344" s="223"/>
      <c r="M344" s="223"/>
      <c r="N344" s="223"/>
      <c r="O344" s="223"/>
      <c r="P344" s="223"/>
      <c r="Q344" s="223"/>
      <c r="R344" s="223"/>
    </row>
    <row r="345" spans="1:18" ht="12.75" customHeight="1">
      <c r="A345" s="225"/>
      <c r="B345" s="226"/>
      <c r="C345" s="226"/>
      <c r="D345" s="223"/>
      <c r="E345" s="223"/>
      <c r="F345" s="223"/>
      <c r="G345" s="223"/>
      <c r="H345" s="223"/>
      <c r="I345" s="223"/>
      <c r="J345" s="223"/>
      <c r="K345" s="223"/>
      <c r="L345" s="223"/>
      <c r="M345" s="223"/>
      <c r="N345" s="223"/>
      <c r="O345" s="223"/>
      <c r="P345" s="223"/>
      <c r="Q345" s="223"/>
      <c r="R345" s="223"/>
    </row>
    <row r="346" spans="1:18" ht="12.75" customHeight="1">
      <c r="A346" s="225"/>
      <c r="B346" s="226"/>
      <c r="C346" s="226"/>
      <c r="D346" s="223"/>
      <c r="E346" s="223"/>
      <c r="F346" s="223"/>
      <c r="G346" s="223"/>
      <c r="H346" s="223"/>
      <c r="I346" s="223"/>
      <c r="J346" s="223"/>
      <c r="K346" s="223"/>
      <c r="L346" s="223"/>
      <c r="M346" s="223"/>
      <c r="N346" s="223"/>
      <c r="O346" s="223"/>
      <c r="P346" s="223"/>
      <c r="Q346" s="223"/>
      <c r="R346" s="223"/>
    </row>
    <row r="347" spans="1:18" ht="12.75" customHeight="1">
      <c r="A347" s="225"/>
      <c r="B347" s="226"/>
      <c r="C347" s="226"/>
      <c r="D347" s="223"/>
      <c r="E347" s="223"/>
      <c r="F347" s="223"/>
      <c r="G347" s="223"/>
      <c r="H347" s="223"/>
      <c r="I347" s="223"/>
      <c r="J347" s="223"/>
      <c r="K347" s="223"/>
      <c r="L347" s="223"/>
      <c r="M347" s="223"/>
      <c r="N347" s="223"/>
      <c r="O347" s="223"/>
      <c r="P347" s="223"/>
      <c r="Q347" s="223"/>
      <c r="R347" s="223"/>
    </row>
    <row r="348" spans="1:18" ht="12.75" customHeight="1">
      <c r="A348" s="225"/>
      <c r="B348" s="226"/>
      <c r="C348" s="226"/>
      <c r="D348" s="223"/>
      <c r="E348" s="223"/>
      <c r="F348" s="223"/>
      <c r="G348" s="223"/>
      <c r="H348" s="223"/>
      <c r="I348" s="223"/>
      <c r="J348" s="223"/>
      <c r="K348" s="223"/>
      <c r="L348" s="223"/>
      <c r="M348" s="223"/>
      <c r="N348" s="223"/>
      <c r="O348" s="223"/>
      <c r="P348" s="223"/>
      <c r="Q348" s="223"/>
      <c r="R348" s="223"/>
    </row>
    <row r="349" spans="1:18" ht="12.75" customHeight="1">
      <c r="A349" s="225"/>
      <c r="B349" s="226"/>
      <c r="C349" s="226"/>
      <c r="D349" s="223"/>
      <c r="E349" s="223"/>
      <c r="F349" s="223"/>
      <c r="G349" s="223"/>
      <c r="H349" s="223"/>
      <c r="I349" s="223"/>
      <c r="J349" s="223"/>
      <c r="K349" s="223"/>
      <c r="L349" s="223"/>
      <c r="M349" s="223"/>
      <c r="N349" s="223"/>
      <c r="O349" s="223"/>
      <c r="P349" s="223"/>
      <c r="Q349" s="223"/>
      <c r="R349" s="223"/>
    </row>
    <row r="350" spans="1:18" ht="12.75" customHeight="1">
      <c r="A350" s="225"/>
      <c r="B350" s="226"/>
      <c r="C350" s="226"/>
      <c r="D350" s="223"/>
      <c r="E350" s="223"/>
      <c r="F350" s="223"/>
      <c r="G350" s="223"/>
      <c r="H350" s="223"/>
      <c r="I350" s="223"/>
      <c r="J350" s="223"/>
      <c r="K350" s="223"/>
      <c r="L350" s="223"/>
      <c r="M350" s="223"/>
      <c r="N350" s="223"/>
      <c r="O350" s="223"/>
      <c r="P350" s="223"/>
      <c r="Q350" s="223"/>
      <c r="R350" s="223"/>
    </row>
    <row r="351" spans="1:18" ht="12.75" customHeight="1">
      <c r="A351" s="225"/>
      <c r="B351" s="226"/>
      <c r="C351" s="226"/>
      <c r="D351" s="223"/>
      <c r="E351" s="223"/>
      <c r="F351" s="223"/>
      <c r="G351" s="223"/>
      <c r="H351" s="223"/>
      <c r="I351" s="223"/>
      <c r="J351" s="223"/>
      <c r="K351" s="223"/>
      <c r="L351" s="223"/>
      <c r="M351" s="223"/>
      <c r="N351" s="223"/>
      <c r="O351" s="223"/>
      <c r="P351" s="223"/>
      <c r="Q351" s="223"/>
      <c r="R351" s="223"/>
    </row>
    <row r="352" spans="1:18" ht="12.75" customHeight="1">
      <c r="A352" s="225"/>
      <c r="B352" s="226"/>
      <c r="C352" s="226"/>
      <c r="D352" s="223"/>
      <c r="E352" s="223"/>
      <c r="F352" s="223"/>
      <c r="G352" s="223"/>
      <c r="H352" s="223"/>
      <c r="I352" s="223"/>
      <c r="J352" s="223"/>
      <c r="K352" s="223"/>
      <c r="L352" s="223"/>
      <c r="M352" s="223"/>
      <c r="N352" s="223"/>
      <c r="O352" s="223"/>
      <c r="P352" s="223"/>
      <c r="Q352" s="223"/>
      <c r="R352" s="223"/>
    </row>
    <row r="353" spans="1:18" ht="12.75" customHeight="1">
      <c r="A353" s="225"/>
      <c r="B353" s="226"/>
      <c r="C353" s="226"/>
      <c r="D353" s="223"/>
      <c r="E353" s="223"/>
      <c r="F353" s="223"/>
      <c r="G353" s="223"/>
      <c r="H353" s="223"/>
      <c r="I353" s="223"/>
      <c r="J353" s="223"/>
      <c r="K353" s="223"/>
      <c r="L353" s="223"/>
      <c r="M353" s="223"/>
      <c r="N353" s="223"/>
      <c r="O353" s="223"/>
      <c r="P353" s="223"/>
      <c r="Q353" s="223"/>
      <c r="R353" s="223"/>
    </row>
    <row r="354" spans="1:18" ht="12.75" customHeight="1">
      <c r="A354" s="225"/>
      <c r="B354" s="226"/>
      <c r="C354" s="226"/>
      <c r="D354" s="223"/>
      <c r="E354" s="223"/>
      <c r="F354" s="223"/>
      <c r="G354" s="223"/>
      <c r="H354" s="223"/>
      <c r="I354" s="223"/>
      <c r="J354" s="223"/>
      <c r="K354" s="223"/>
      <c r="L354" s="223"/>
      <c r="M354" s="223"/>
      <c r="N354" s="223"/>
      <c r="O354" s="223"/>
      <c r="P354" s="223"/>
      <c r="Q354" s="223"/>
      <c r="R354" s="223"/>
    </row>
    <row r="355" spans="1:18" ht="12.75" customHeight="1">
      <c r="A355" s="225"/>
      <c r="B355" s="226"/>
      <c r="C355" s="226"/>
      <c r="D355" s="223"/>
      <c r="E355" s="223"/>
      <c r="F355" s="223"/>
      <c r="G355" s="223"/>
      <c r="H355" s="223"/>
      <c r="I355" s="223"/>
      <c r="J355" s="223"/>
      <c r="K355" s="223"/>
      <c r="L355" s="223"/>
      <c r="M355" s="223"/>
      <c r="N355" s="223"/>
      <c r="O355" s="223"/>
      <c r="P355" s="223"/>
      <c r="Q355" s="223"/>
      <c r="R355" s="223"/>
    </row>
    <row r="356" spans="1:18" ht="12.75" customHeight="1">
      <c r="A356" s="225"/>
      <c r="B356" s="226"/>
      <c r="C356" s="226"/>
      <c r="D356" s="223"/>
      <c r="E356" s="223"/>
      <c r="F356" s="223"/>
      <c r="G356" s="223"/>
      <c r="H356" s="223"/>
      <c r="I356" s="223"/>
      <c r="J356" s="223"/>
      <c r="K356" s="223"/>
      <c r="L356" s="223"/>
      <c r="M356" s="223"/>
      <c r="N356" s="223"/>
      <c r="O356" s="223"/>
      <c r="P356" s="223"/>
      <c r="Q356" s="223"/>
      <c r="R356" s="223"/>
    </row>
    <row r="357" spans="1:18" ht="12.75" customHeight="1">
      <c r="A357" s="225"/>
      <c r="B357" s="226"/>
      <c r="C357" s="226"/>
      <c r="D357" s="223"/>
      <c r="E357" s="223"/>
      <c r="F357" s="223"/>
      <c r="G357" s="223"/>
      <c r="H357" s="223"/>
      <c r="I357" s="223"/>
      <c r="J357" s="223"/>
      <c r="K357" s="223"/>
      <c r="L357" s="223"/>
      <c r="M357" s="223"/>
      <c r="N357" s="223"/>
      <c r="O357" s="223"/>
      <c r="P357" s="223"/>
      <c r="Q357" s="223"/>
      <c r="R357" s="223"/>
    </row>
    <row r="358" spans="1:18" ht="12.75" customHeight="1">
      <c r="A358" s="225"/>
      <c r="B358" s="226"/>
      <c r="C358" s="226"/>
      <c r="D358" s="223"/>
      <c r="E358" s="223"/>
      <c r="F358" s="223"/>
      <c r="G358" s="223"/>
      <c r="H358" s="223"/>
      <c r="I358" s="223"/>
      <c r="J358" s="223"/>
      <c r="K358" s="223"/>
      <c r="L358" s="223"/>
      <c r="M358" s="223"/>
      <c r="N358" s="223"/>
      <c r="O358" s="223"/>
      <c r="P358" s="223"/>
      <c r="Q358" s="223"/>
      <c r="R358" s="223"/>
    </row>
    <row r="359" spans="1:18" ht="12.75" customHeight="1">
      <c r="A359" s="225"/>
      <c r="B359" s="226"/>
      <c r="C359" s="226"/>
      <c r="D359" s="223"/>
      <c r="E359" s="223"/>
      <c r="F359" s="223"/>
      <c r="G359" s="223"/>
      <c r="H359" s="223"/>
      <c r="I359" s="223"/>
      <c r="J359" s="223"/>
      <c r="K359" s="223"/>
      <c r="L359" s="223"/>
      <c r="M359" s="223"/>
      <c r="N359" s="223"/>
      <c r="O359" s="223"/>
      <c r="P359" s="223"/>
      <c r="Q359" s="223"/>
      <c r="R359" s="223"/>
    </row>
    <row r="360" spans="1:18" ht="12.75" customHeight="1">
      <c r="A360" s="225"/>
      <c r="B360" s="226"/>
      <c r="C360" s="226"/>
      <c r="D360" s="223"/>
      <c r="E360" s="223"/>
      <c r="F360" s="223"/>
      <c r="G360" s="223"/>
      <c r="H360" s="223"/>
      <c r="I360" s="223"/>
      <c r="J360" s="223"/>
      <c r="K360" s="223"/>
      <c r="L360" s="223"/>
      <c r="M360" s="223"/>
      <c r="N360" s="223"/>
      <c r="O360" s="223"/>
      <c r="P360" s="223"/>
      <c r="Q360" s="223"/>
      <c r="R360" s="223"/>
    </row>
    <row r="361" spans="1:18" ht="12.75" customHeight="1">
      <c r="A361" s="225"/>
      <c r="B361" s="226"/>
      <c r="C361" s="226"/>
      <c r="D361" s="223"/>
      <c r="E361" s="223"/>
      <c r="F361" s="223"/>
      <c r="G361" s="223"/>
      <c r="H361" s="223"/>
      <c r="I361" s="223"/>
      <c r="J361" s="223"/>
      <c r="K361" s="223"/>
      <c r="L361" s="223"/>
      <c r="M361" s="223"/>
      <c r="N361" s="223"/>
      <c r="O361" s="223"/>
      <c r="P361" s="223"/>
      <c r="Q361" s="223"/>
      <c r="R361" s="223"/>
    </row>
    <row r="362" spans="1:18" ht="12.75" customHeight="1">
      <c r="A362" s="225"/>
      <c r="B362" s="226"/>
      <c r="C362" s="226"/>
      <c r="D362" s="223"/>
      <c r="E362" s="223"/>
      <c r="F362" s="223"/>
      <c r="G362" s="223"/>
      <c r="H362" s="223"/>
      <c r="I362" s="223"/>
      <c r="J362" s="223"/>
      <c r="K362" s="223"/>
      <c r="L362" s="223"/>
      <c r="M362" s="223"/>
      <c r="N362" s="223"/>
      <c r="O362" s="223"/>
      <c r="P362" s="223"/>
      <c r="Q362" s="223"/>
      <c r="R362" s="223"/>
    </row>
    <row r="363" spans="1:18" ht="12.75" customHeight="1">
      <c r="A363" s="225"/>
      <c r="B363" s="226"/>
      <c r="C363" s="226"/>
      <c r="D363" s="223"/>
      <c r="E363" s="223"/>
      <c r="F363" s="223"/>
      <c r="G363" s="223"/>
      <c r="H363" s="223"/>
      <c r="I363" s="223"/>
      <c r="J363" s="223"/>
      <c r="K363" s="223"/>
      <c r="L363" s="223"/>
      <c r="M363" s="223"/>
      <c r="N363" s="223"/>
      <c r="O363" s="223"/>
      <c r="P363" s="223"/>
      <c r="Q363" s="223"/>
      <c r="R363" s="223"/>
    </row>
    <row r="364" spans="1:18" ht="12.75" customHeight="1">
      <c r="A364" s="225"/>
      <c r="B364" s="226"/>
      <c r="C364" s="226"/>
      <c r="D364" s="223"/>
      <c r="E364" s="223"/>
      <c r="F364" s="223"/>
      <c r="G364" s="223"/>
      <c r="H364" s="223"/>
      <c r="I364" s="223"/>
      <c r="J364" s="223"/>
      <c r="K364" s="223"/>
      <c r="L364" s="223"/>
      <c r="M364" s="223"/>
      <c r="N364" s="223"/>
      <c r="O364" s="223"/>
      <c r="P364" s="223"/>
      <c r="Q364" s="223"/>
      <c r="R364" s="223"/>
    </row>
    <row r="365" spans="1:18" ht="12.75" customHeight="1">
      <c r="A365" s="225"/>
      <c r="B365" s="226"/>
      <c r="C365" s="226"/>
      <c r="D365" s="223"/>
      <c r="E365" s="223"/>
      <c r="F365" s="223"/>
      <c r="G365" s="223"/>
      <c r="H365" s="223"/>
      <c r="I365" s="223"/>
      <c r="J365" s="223"/>
      <c r="K365" s="223"/>
      <c r="L365" s="223"/>
      <c r="M365" s="223"/>
      <c r="N365" s="223"/>
      <c r="O365" s="223"/>
      <c r="P365" s="223"/>
      <c r="Q365" s="223"/>
      <c r="R365" s="223"/>
    </row>
    <row r="366" spans="1:18" ht="12.75" customHeight="1">
      <c r="A366" s="225"/>
      <c r="B366" s="226"/>
      <c r="C366" s="226"/>
      <c r="D366" s="223"/>
      <c r="E366" s="223"/>
      <c r="F366" s="223"/>
      <c r="G366" s="223"/>
      <c r="H366" s="223"/>
      <c r="I366" s="223"/>
      <c r="J366" s="223"/>
      <c r="K366" s="223"/>
      <c r="L366" s="223"/>
      <c r="M366" s="223"/>
      <c r="N366" s="223"/>
      <c r="O366" s="223"/>
      <c r="P366" s="223"/>
      <c r="Q366" s="223"/>
      <c r="R366" s="223"/>
    </row>
    <row r="367" spans="1:18" ht="12.75" customHeight="1">
      <c r="A367" s="225"/>
      <c r="B367" s="226"/>
      <c r="C367" s="226"/>
      <c r="D367" s="223"/>
      <c r="E367" s="223"/>
      <c r="F367" s="223"/>
      <c r="G367" s="223"/>
      <c r="H367" s="223"/>
      <c r="I367" s="223"/>
      <c r="J367" s="223"/>
      <c r="K367" s="223"/>
      <c r="L367" s="223"/>
      <c r="M367" s="223"/>
      <c r="N367" s="223"/>
      <c r="O367" s="223"/>
      <c r="P367" s="223"/>
      <c r="Q367" s="223"/>
      <c r="R367" s="223"/>
    </row>
    <row r="368" spans="1:18" ht="12.75" customHeight="1">
      <c r="A368" s="225"/>
      <c r="B368" s="226"/>
      <c r="C368" s="226"/>
      <c r="D368" s="223"/>
      <c r="E368" s="223"/>
      <c r="F368" s="223"/>
      <c r="G368" s="223"/>
      <c r="H368" s="223"/>
      <c r="I368" s="223"/>
      <c r="J368" s="223"/>
      <c r="K368" s="223"/>
      <c r="L368" s="223"/>
      <c r="M368" s="223"/>
      <c r="N368" s="223"/>
      <c r="O368" s="223"/>
      <c r="P368" s="223"/>
      <c r="Q368" s="223"/>
      <c r="R368" s="223"/>
    </row>
    <row r="369" spans="1:18" ht="12.75" customHeight="1">
      <c r="A369" s="225"/>
      <c r="B369" s="226"/>
      <c r="C369" s="226"/>
      <c r="D369" s="223"/>
      <c r="E369" s="223"/>
      <c r="F369" s="223"/>
      <c r="G369" s="223"/>
      <c r="H369" s="223"/>
      <c r="I369" s="223"/>
      <c r="J369" s="223"/>
      <c r="K369" s="223"/>
      <c r="L369" s="223"/>
      <c r="M369" s="223"/>
      <c r="N369" s="223"/>
      <c r="O369" s="223"/>
      <c r="P369" s="223"/>
      <c r="Q369" s="223"/>
      <c r="R369" s="223"/>
    </row>
    <row r="370" spans="1:18" ht="12.75" customHeight="1">
      <c r="A370" s="225"/>
      <c r="B370" s="226"/>
      <c r="C370" s="226"/>
      <c r="D370" s="223"/>
      <c r="E370" s="223"/>
      <c r="F370" s="223"/>
      <c r="G370" s="223"/>
      <c r="H370" s="223"/>
      <c r="I370" s="223"/>
      <c r="J370" s="223"/>
      <c r="K370" s="223"/>
      <c r="L370" s="223"/>
      <c r="M370" s="223"/>
      <c r="N370" s="223"/>
      <c r="O370" s="223"/>
      <c r="P370" s="223"/>
      <c r="Q370" s="223"/>
      <c r="R370" s="223"/>
    </row>
    <row r="371" spans="1:18" ht="12.75" customHeight="1">
      <c r="A371" s="225"/>
      <c r="B371" s="226"/>
      <c r="C371" s="226"/>
      <c r="D371" s="223"/>
      <c r="E371" s="223"/>
      <c r="F371" s="223"/>
      <c r="G371" s="223"/>
      <c r="H371" s="223"/>
      <c r="I371" s="223"/>
      <c r="J371" s="223"/>
      <c r="K371" s="223"/>
      <c r="L371" s="223"/>
      <c r="M371" s="223"/>
      <c r="N371" s="223"/>
      <c r="O371" s="223"/>
      <c r="P371" s="223"/>
      <c r="Q371" s="223"/>
      <c r="R371" s="223"/>
    </row>
    <row r="372" spans="1:18" ht="12.75" customHeight="1">
      <c r="A372" s="225"/>
      <c r="B372" s="226"/>
      <c r="C372" s="226"/>
      <c r="D372" s="223"/>
      <c r="E372" s="223"/>
      <c r="F372" s="223"/>
      <c r="G372" s="223"/>
      <c r="H372" s="223"/>
      <c r="I372" s="223"/>
      <c r="J372" s="223"/>
      <c r="K372" s="223"/>
      <c r="L372" s="223"/>
      <c r="M372" s="223"/>
      <c r="N372" s="223"/>
      <c r="O372" s="223"/>
      <c r="P372" s="223"/>
      <c r="Q372" s="223"/>
      <c r="R372" s="223"/>
    </row>
    <row r="373" spans="1:18" ht="12.75" customHeight="1">
      <c r="A373" s="225"/>
      <c r="B373" s="226"/>
      <c r="C373" s="226"/>
      <c r="D373" s="223"/>
      <c r="E373" s="223"/>
      <c r="F373" s="223"/>
      <c r="G373" s="223"/>
      <c r="H373" s="223"/>
      <c r="I373" s="223"/>
      <c r="J373" s="223"/>
      <c r="K373" s="223"/>
      <c r="L373" s="223"/>
      <c r="M373" s="223"/>
      <c r="N373" s="223"/>
      <c r="O373" s="223"/>
      <c r="P373" s="223"/>
      <c r="Q373" s="223"/>
      <c r="R373" s="223"/>
    </row>
    <row r="374" spans="1:18" ht="12.75" customHeight="1">
      <c r="A374" s="225"/>
      <c r="B374" s="226"/>
      <c r="C374" s="226"/>
      <c r="D374" s="223"/>
      <c r="E374" s="223"/>
      <c r="F374" s="223"/>
      <c r="G374" s="223"/>
      <c r="H374" s="223"/>
      <c r="I374" s="223"/>
      <c r="J374" s="223"/>
      <c r="K374" s="223"/>
      <c r="L374" s="223"/>
      <c r="M374" s="223"/>
      <c r="N374" s="223"/>
      <c r="O374" s="223"/>
      <c r="P374" s="223"/>
      <c r="Q374" s="223"/>
      <c r="R374" s="223"/>
    </row>
    <row r="375" spans="1:18" ht="12.75" customHeight="1">
      <c r="A375" s="225"/>
      <c r="B375" s="226"/>
      <c r="C375" s="226"/>
      <c r="D375" s="223"/>
      <c r="E375" s="223"/>
      <c r="F375" s="223"/>
      <c r="G375" s="223"/>
      <c r="H375" s="223"/>
      <c r="I375" s="223"/>
      <c r="J375" s="223"/>
      <c r="K375" s="223"/>
      <c r="L375" s="223"/>
      <c r="M375" s="223"/>
      <c r="N375" s="223"/>
      <c r="O375" s="223"/>
      <c r="P375" s="223"/>
      <c r="Q375" s="223"/>
      <c r="R375" s="223"/>
    </row>
    <row r="376" spans="1:18" ht="12.75" customHeight="1">
      <c r="A376" s="225"/>
      <c r="B376" s="226"/>
      <c r="C376" s="226"/>
      <c r="D376" s="223"/>
      <c r="E376" s="223"/>
      <c r="F376" s="223"/>
      <c r="G376" s="223"/>
      <c r="H376" s="223"/>
      <c r="I376" s="223"/>
      <c r="J376" s="223"/>
      <c r="K376" s="223"/>
      <c r="L376" s="223"/>
      <c r="M376" s="223"/>
      <c r="N376" s="223"/>
      <c r="O376" s="223"/>
      <c r="P376" s="223"/>
      <c r="Q376" s="223"/>
      <c r="R376" s="223"/>
    </row>
    <row r="377" spans="1:18" ht="12.75" customHeight="1">
      <c r="A377" s="225"/>
      <c r="B377" s="226"/>
      <c r="C377" s="226"/>
      <c r="D377" s="223"/>
      <c r="E377" s="223"/>
      <c r="F377" s="223"/>
      <c r="G377" s="223"/>
      <c r="H377" s="223"/>
      <c r="I377" s="223"/>
      <c r="J377" s="223"/>
      <c r="K377" s="223"/>
      <c r="L377" s="223"/>
      <c r="M377" s="223"/>
      <c r="N377" s="223"/>
      <c r="O377" s="223"/>
      <c r="P377" s="223"/>
      <c r="Q377" s="223"/>
      <c r="R377" s="223"/>
    </row>
    <row r="378" spans="1:18" ht="12.75" customHeight="1">
      <c r="A378" s="225"/>
      <c r="B378" s="226"/>
      <c r="C378" s="226"/>
      <c r="D378" s="223"/>
      <c r="E378" s="223"/>
      <c r="F378" s="223"/>
      <c r="G378" s="223"/>
      <c r="H378" s="223"/>
      <c r="I378" s="223"/>
      <c r="J378" s="223"/>
      <c r="K378" s="223"/>
      <c r="L378" s="223"/>
      <c r="M378" s="223"/>
      <c r="N378" s="223"/>
      <c r="O378" s="223"/>
      <c r="P378" s="223"/>
      <c r="Q378" s="223"/>
      <c r="R378" s="223"/>
    </row>
    <row r="379" spans="1:18" ht="12.75" customHeight="1">
      <c r="A379" s="225"/>
      <c r="B379" s="226"/>
      <c r="C379" s="226"/>
      <c r="D379" s="223"/>
      <c r="E379" s="223"/>
      <c r="F379" s="223"/>
      <c r="G379" s="223"/>
      <c r="H379" s="223"/>
      <c r="I379" s="223"/>
      <c r="J379" s="223"/>
      <c r="K379" s="223"/>
      <c r="L379" s="223"/>
      <c r="M379" s="223"/>
      <c r="N379" s="223"/>
      <c r="O379" s="223"/>
      <c r="P379" s="223"/>
      <c r="Q379" s="223"/>
      <c r="R379" s="223"/>
    </row>
    <row r="380" spans="1:18" ht="12.75" customHeight="1">
      <c r="A380" s="225"/>
      <c r="B380" s="226"/>
      <c r="C380" s="226"/>
      <c r="D380" s="223"/>
      <c r="E380" s="223"/>
      <c r="F380" s="223"/>
      <c r="G380" s="223"/>
      <c r="H380" s="223"/>
      <c r="I380" s="223"/>
      <c r="J380" s="223"/>
      <c r="K380" s="223"/>
      <c r="L380" s="223"/>
      <c r="M380" s="223"/>
      <c r="N380" s="223"/>
      <c r="O380" s="223"/>
      <c r="P380" s="223"/>
      <c r="Q380" s="223"/>
      <c r="R380" s="223"/>
    </row>
    <row r="381" spans="1:18" ht="12.75" customHeight="1">
      <c r="A381" s="225"/>
      <c r="B381" s="226"/>
      <c r="C381" s="226"/>
      <c r="D381" s="223"/>
      <c r="E381" s="223"/>
      <c r="F381" s="223"/>
      <c r="G381" s="223"/>
      <c r="H381" s="223"/>
      <c r="I381" s="223"/>
      <c r="J381" s="223"/>
      <c r="K381" s="223"/>
      <c r="L381" s="223"/>
      <c r="M381" s="223"/>
      <c r="N381" s="223"/>
      <c r="O381" s="223"/>
      <c r="P381" s="223"/>
      <c r="Q381" s="223"/>
      <c r="R381" s="223"/>
    </row>
    <row r="382" spans="1:18" ht="12.75" customHeight="1">
      <c r="A382" s="225"/>
      <c r="B382" s="226"/>
      <c r="C382" s="226"/>
      <c r="D382" s="223"/>
      <c r="E382" s="223"/>
      <c r="F382" s="223"/>
      <c r="G382" s="223"/>
      <c r="H382" s="223"/>
      <c r="I382" s="223"/>
      <c r="J382" s="223"/>
      <c r="K382" s="223"/>
      <c r="L382" s="223"/>
      <c r="M382" s="223"/>
      <c r="N382" s="223"/>
      <c r="O382" s="223"/>
      <c r="P382" s="223"/>
      <c r="Q382" s="223"/>
      <c r="R382" s="223"/>
    </row>
    <row r="383" spans="1:18" ht="12.75" customHeight="1">
      <c r="A383" s="225"/>
      <c r="B383" s="226"/>
      <c r="C383" s="226"/>
      <c r="D383" s="223"/>
      <c r="E383" s="223"/>
      <c r="F383" s="223"/>
      <c r="G383" s="223"/>
      <c r="H383" s="223"/>
      <c r="I383" s="223"/>
      <c r="J383" s="223"/>
      <c r="K383" s="223"/>
      <c r="L383" s="223"/>
      <c r="M383" s="223"/>
      <c r="N383" s="223"/>
      <c r="O383" s="223"/>
      <c r="P383" s="223"/>
      <c r="Q383" s="223"/>
      <c r="R383" s="223"/>
    </row>
    <row r="384" spans="1:18" ht="12.75" customHeight="1">
      <c r="A384" s="225"/>
      <c r="B384" s="226"/>
      <c r="C384" s="226"/>
      <c r="D384" s="223"/>
      <c r="E384" s="223"/>
      <c r="F384" s="223"/>
      <c r="G384" s="223"/>
      <c r="H384" s="223"/>
      <c r="I384" s="223"/>
      <c r="J384" s="223"/>
      <c r="K384" s="223"/>
      <c r="L384" s="223"/>
      <c r="M384" s="223"/>
      <c r="N384" s="223"/>
      <c r="O384" s="223"/>
      <c r="P384" s="223"/>
      <c r="Q384" s="223"/>
      <c r="R384" s="223"/>
    </row>
    <row r="385" spans="1:18" ht="12.75" customHeight="1">
      <c r="A385" s="225"/>
      <c r="B385" s="226"/>
      <c r="C385" s="226"/>
      <c r="D385" s="223"/>
      <c r="E385" s="223"/>
      <c r="F385" s="223"/>
      <c r="G385" s="223"/>
      <c r="H385" s="223"/>
      <c r="I385" s="223"/>
      <c r="J385" s="223"/>
      <c r="K385" s="223"/>
      <c r="L385" s="223"/>
      <c r="M385" s="223"/>
      <c r="N385" s="223"/>
      <c r="O385" s="223"/>
      <c r="P385" s="223"/>
      <c r="Q385" s="223"/>
      <c r="R385" s="223"/>
    </row>
    <row r="386" spans="1:18" ht="12.75" customHeight="1">
      <c r="A386" s="225"/>
      <c r="B386" s="226"/>
      <c r="C386" s="226"/>
      <c r="D386" s="223"/>
      <c r="E386" s="223"/>
      <c r="F386" s="223"/>
      <c r="G386" s="223"/>
      <c r="H386" s="223"/>
      <c r="I386" s="223"/>
      <c r="J386" s="223"/>
      <c r="K386" s="223"/>
      <c r="L386" s="223"/>
      <c r="M386" s="223"/>
      <c r="N386" s="223"/>
      <c r="O386" s="223"/>
      <c r="P386" s="223"/>
      <c r="Q386" s="223"/>
      <c r="R386" s="223"/>
    </row>
    <row r="387" spans="1:18" ht="12.75" customHeight="1">
      <c r="A387" s="225"/>
      <c r="B387" s="226"/>
      <c r="C387" s="226"/>
      <c r="D387" s="223"/>
      <c r="E387" s="223"/>
      <c r="F387" s="223"/>
      <c r="G387" s="223"/>
      <c r="H387" s="223"/>
      <c r="I387" s="223"/>
      <c r="J387" s="223"/>
      <c r="K387" s="223"/>
      <c r="L387" s="223"/>
      <c r="M387" s="223"/>
      <c r="N387" s="223"/>
      <c r="O387" s="223"/>
      <c r="P387" s="223"/>
      <c r="Q387" s="223"/>
      <c r="R387" s="223"/>
    </row>
    <row r="388" spans="1:18" ht="12.75" customHeight="1">
      <c r="A388" s="225"/>
      <c r="B388" s="226"/>
      <c r="C388" s="226"/>
      <c r="D388" s="223"/>
      <c r="E388" s="223"/>
      <c r="F388" s="223"/>
      <c r="G388" s="223"/>
      <c r="H388" s="223"/>
      <c r="I388" s="223"/>
      <c r="J388" s="223"/>
      <c r="K388" s="223"/>
      <c r="L388" s="223"/>
      <c r="M388" s="223"/>
      <c r="N388" s="223"/>
      <c r="O388" s="223"/>
      <c r="P388" s="223"/>
      <c r="Q388" s="223"/>
      <c r="R388" s="223"/>
    </row>
    <row r="389" spans="1:18" ht="12.75" customHeight="1">
      <c r="A389" s="225"/>
      <c r="B389" s="226"/>
      <c r="C389" s="226"/>
      <c r="D389" s="223"/>
      <c r="E389" s="223"/>
      <c r="F389" s="223"/>
      <c r="G389" s="223"/>
      <c r="H389" s="223"/>
      <c r="I389" s="223"/>
      <c r="J389" s="223"/>
      <c r="K389" s="223"/>
      <c r="L389" s="223"/>
      <c r="M389" s="223"/>
      <c r="N389" s="223"/>
      <c r="O389" s="223"/>
      <c r="P389" s="223"/>
      <c r="Q389" s="223"/>
      <c r="R389" s="223"/>
    </row>
    <row r="390" spans="1:18" ht="12.75" customHeight="1">
      <c r="A390" s="225"/>
      <c r="B390" s="226"/>
      <c r="C390" s="226"/>
      <c r="D390" s="223"/>
      <c r="E390" s="223"/>
      <c r="F390" s="223"/>
      <c r="G390" s="223"/>
      <c r="H390" s="223"/>
      <c r="I390" s="223"/>
      <c r="J390" s="223"/>
      <c r="K390" s="223"/>
      <c r="L390" s="223"/>
      <c r="M390" s="223"/>
      <c r="N390" s="223"/>
      <c r="O390" s="223"/>
      <c r="P390" s="223"/>
      <c r="Q390" s="223"/>
      <c r="R390" s="223"/>
    </row>
    <row r="391" spans="1:18" ht="12.75" customHeight="1">
      <c r="A391" s="225"/>
      <c r="B391" s="226"/>
      <c r="C391" s="226"/>
      <c r="D391" s="223"/>
      <c r="E391" s="223"/>
      <c r="F391" s="223"/>
      <c r="G391" s="223"/>
      <c r="H391" s="223"/>
      <c r="I391" s="223"/>
      <c r="J391" s="223"/>
      <c r="K391" s="223"/>
      <c r="L391" s="223"/>
      <c r="M391" s="223"/>
      <c r="N391" s="223"/>
      <c r="O391" s="223"/>
      <c r="P391" s="223"/>
      <c r="Q391" s="223"/>
      <c r="R391" s="223"/>
    </row>
    <row r="392" spans="1:18" ht="12.75" customHeight="1">
      <c r="A392" s="225"/>
      <c r="B392" s="226"/>
      <c r="C392" s="226"/>
      <c r="D392" s="223"/>
      <c r="E392" s="223"/>
      <c r="F392" s="223"/>
      <c r="G392" s="223"/>
      <c r="H392" s="223"/>
      <c r="I392" s="223"/>
      <c r="J392" s="223"/>
      <c r="K392" s="223"/>
      <c r="L392" s="223"/>
      <c r="M392" s="223"/>
      <c r="N392" s="223"/>
      <c r="O392" s="223"/>
      <c r="P392" s="223"/>
      <c r="Q392" s="223"/>
      <c r="R392" s="223"/>
    </row>
    <row r="393" spans="1:18" ht="12.75" customHeight="1">
      <c r="A393" s="225"/>
      <c r="B393" s="226"/>
      <c r="C393" s="226"/>
      <c r="D393" s="223"/>
      <c r="E393" s="223"/>
      <c r="F393" s="223"/>
      <c r="G393" s="223"/>
      <c r="H393" s="223"/>
      <c r="I393" s="223"/>
      <c r="J393" s="223"/>
      <c r="K393" s="223"/>
      <c r="L393" s="223"/>
      <c r="M393" s="223"/>
      <c r="N393" s="223"/>
      <c r="O393" s="223"/>
      <c r="P393" s="223"/>
      <c r="Q393" s="223"/>
      <c r="R393" s="223"/>
    </row>
    <row r="394" spans="1:18" ht="12.75" customHeight="1">
      <c r="A394" s="225"/>
      <c r="B394" s="226"/>
      <c r="C394" s="226"/>
      <c r="D394" s="223"/>
      <c r="E394" s="223"/>
      <c r="F394" s="223"/>
      <c r="G394" s="223"/>
      <c r="H394" s="223"/>
      <c r="I394" s="223"/>
      <c r="J394" s="223"/>
      <c r="K394" s="223"/>
      <c r="L394" s="223"/>
      <c r="M394" s="223"/>
      <c r="N394" s="223"/>
      <c r="O394" s="223"/>
      <c r="P394" s="223"/>
      <c r="Q394" s="223"/>
      <c r="R394" s="223"/>
    </row>
    <row r="395" spans="1:18" ht="12.75" customHeight="1">
      <c r="A395" s="225"/>
      <c r="B395" s="226"/>
      <c r="C395" s="226"/>
      <c r="D395" s="223"/>
      <c r="E395" s="223"/>
      <c r="F395" s="223"/>
      <c r="G395" s="223"/>
      <c r="H395" s="223"/>
      <c r="I395" s="223"/>
      <c r="J395" s="223"/>
      <c r="K395" s="223"/>
      <c r="L395" s="223"/>
      <c r="M395" s="223"/>
      <c r="N395" s="223"/>
      <c r="O395" s="223"/>
      <c r="P395" s="223"/>
      <c r="Q395" s="223"/>
      <c r="R395" s="223"/>
    </row>
    <row r="396" spans="1:18" ht="12.75" customHeight="1">
      <c r="A396" s="225"/>
      <c r="B396" s="226"/>
      <c r="C396" s="226"/>
      <c r="D396" s="223"/>
      <c r="E396" s="223"/>
      <c r="F396" s="223"/>
      <c r="G396" s="223"/>
      <c r="H396" s="223"/>
      <c r="I396" s="223"/>
      <c r="J396" s="223"/>
      <c r="K396" s="223"/>
      <c r="L396" s="223"/>
      <c r="M396" s="223"/>
      <c r="N396" s="223"/>
      <c r="O396" s="223"/>
      <c r="P396" s="223"/>
      <c r="Q396" s="223"/>
      <c r="R396" s="223"/>
    </row>
    <row r="397" spans="1:18" ht="12.75" customHeight="1">
      <c r="A397" s="225"/>
      <c r="B397" s="226"/>
      <c r="C397" s="226"/>
      <c r="D397" s="223"/>
      <c r="E397" s="223"/>
      <c r="F397" s="223"/>
      <c r="G397" s="223"/>
      <c r="H397" s="223"/>
      <c r="I397" s="223"/>
      <c r="J397" s="223"/>
      <c r="K397" s="223"/>
      <c r="L397" s="223"/>
      <c r="M397" s="223"/>
      <c r="N397" s="223"/>
      <c r="O397" s="223"/>
      <c r="P397" s="223"/>
      <c r="Q397" s="223"/>
      <c r="R397" s="223"/>
    </row>
    <row r="398" spans="1:18" ht="12.75" customHeight="1">
      <c r="A398" s="225"/>
      <c r="B398" s="226"/>
      <c r="C398" s="226"/>
      <c r="D398" s="223"/>
      <c r="E398" s="223"/>
      <c r="F398" s="223"/>
      <c r="G398" s="223"/>
      <c r="H398" s="223"/>
      <c r="I398" s="223"/>
      <c r="J398" s="223"/>
      <c r="K398" s="223"/>
      <c r="L398" s="223"/>
      <c r="M398" s="223"/>
      <c r="N398" s="223"/>
      <c r="O398" s="223"/>
      <c r="P398" s="223"/>
      <c r="Q398" s="223"/>
      <c r="R398" s="223"/>
    </row>
    <row r="399" spans="1:18" ht="12.75" customHeight="1">
      <c r="A399" s="225"/>
      <c r="B399" s="226"/>
      <c r="C399" s="226"/>
      <c r="D399" s="223"/>
      <c r="E399" s="223"/>
      <c r="F399" s="223"/>
      <c r="G399" s="223"/>
      <c r="H399" s="223"/>
      <c r="I399" s="223"/>
      <c r="J399" s="223"/>
      <c r="K399" s="223"/>
      <c r="L399" s="223"/>
      <c r="M399" s="223"/>
      <c r="N399" s="223"/>
      <c r="O399" s="223"/>
      <c r="P399" s="223"/>
      <c r="Q399" s="223"/>
      <c r="R399" s="223"/>
    </row>
    <row r="400" spans="1:18" ht="12.75" customHeight="1">
      <c r="A400" s="225"/>
      <c r="B400" s="226"/>
      <c r="C400" s="226"/>
      <c r="D400" s="223"/>
      <c r="E400" s="223"/>
      <c r="F400" s="223"/>
      <c r="G400" s="223"/>
      <c r="H400" s="223"/>
      <c r="I400" s="223"/>
      <c r="J400" s="223"/>
      <c r="K400" s="223"/>
      <c r="L400" s="223"/>
      <c r="M400" s="223"/>
      <c r="N400" s="223"/>
      <c r="O400" s="223"/>
      <c r="P400" s="223"/>
      <c r="Q400" s="223"/>
      <c r="R400" s="223"/>
    </row>
    <row r="401" spans="1:18" ht="12.75" customHeight="1">
      <c r="A401" s="225"/>
      <c r="B401" s="226"/>
      <c r="C401" s="226"/>
      <c r="D401" s="223"/>
      <c r="E401" s="223"/>
      <c r="F401" s="223"/>
      <c r="G401" s="223"/>
      <c r="H401" s="223"/>
      <c r="I401" s="223"/>
      <c r="J401" s="223"/>
      <c r="K401" s="223"/>
      <c r="L401" s="223"/>
      <c r="M401" s="223"/>
      <c r="N401" s="223"/>
      <c r="O401" s="223"/>
      <c r="P401" s="223"/>
      <c r="Q401" s="223"/>
      <c r="R401" s="223"/>
    </row>
    <row r="402" spans="1:18" ht="12.75" customHeight="1">
      <c r="A402" s="225"/>
      <c r="B402" s="226"/>
      <c r="C402" s="226"/>
      <c r="D402" s="223"/>
      <c r="E402" s="223"/>
      <c r="F402" s="223"/>
      <c r="G402" s="223"/>
      <c r="H402" s="223"/>
      <c r="I402" s="223"/>
      <c r="J402" s="223"/>
      <c r="K402" s="223"/>
      <c r="L402" s="223"/>
      <c r="M402" s="223"/>
      <c r="N402" s="223"/>
      <c r="O402" s="223"/>
      <c r="P402" s="223"/>
      <c r="Q402" s="223"/>
      <c r="R402" s="223"/>
    </row>
    <row r="403" spans="1:18" ht="12.75" customHeight="1">
      <c r="A403" s="225"/>
      <c r="B403" s="226"/>
      <c r="C403" s="226"/>
      <c r="D403" s="223"/>
      <c r="E403" s="223"/>
      <c r="F403" s="223"/>
      <c r="G403" s="223"/>
      <c r="H403" s="223"/>
      <c r="I403" s="223"/>
      <c r="J403" s="223"/>
      <c r="K403" s="223"/>
      <c r="L403" s="223"/>
      <c r="M403" s="223"/>
      <c r="N403" s="223"/>
      <c r="O403" s="223"/>
      <c r="P403" s="223"/>
      <c r="Q403" s="223"/>
      <c r="R403" s="223"/>
    </row>
    <row r="404" spans="1:18" ht="12.75" customHeight="1">
      <c r="A404" s="225"/>
      <c r="B404" s="226"/>
      <c r="C404" s="226"/>
      <c r="D404" s="223"/>
      <c r="E404" s="223"/>
      <c r="F404" s="223"/>
      <c r="G404" s="223"/>
      <c r="H404" s="223"/>
      <c r="I404" s="223"/>
      <c r="J404" s="223"/>
      <c r="K404" s="223"/>
      <c r="L404" s="223"/>
      <c r="M404" s="223"/>
      <c r="N404" s="223"/>
      <c r="O404" s="223"/>
      <c r="P404" s="223"/>
      <c r="Q404" s="223"/>
      <c r="R404" s="223"/>
    </row>
    <row r="405" spans="1:18" ht="12.75" customHeight="1">
      <c r="A405" s="225"/>
      <c r="B405" s="226"/>
      <c r="C405" s="226"/>
      <c r="D405" s="223"/>
      <c r="E405" s="223"/>
      <c r="F405" s="223"/>
      <c r="G405" s="223"/>
      <c r="H405" s="223"/>
      <c r="I405" s="223"/>
      <c r="J405" s="223"/>
      <c r="K405" s="223"/>
      <c r="L405" s="223"/>
      <c r="M405" s="223"/>
      <c r="N405" s="223"/>
      <c r="O405" s="223"/>
      <c r="P405" s="223"/>
      <c r="Q405" s="223"/>
      <c r="R405" s="223"/>
    </row>
    <row r="406" spans="1:18" ht="12.75" customHeight="1">
      <c r="A406" s="225"/>
      <c r="B406" s="226"/>
      <c r="C406" s="226"/>
      <c r="D406" s="223"/>
      <c r="E406" s="223"/>
      <c r="F406" s="223"/>
      <c r="G406" s="223"/>
      <c r="H406" s="223"/>
      <c r="I406" s="223"/>
      <c r="J406" s="223"/>
      <c r="K406" s="223"/>
      <c r="L406" s="223"/>
      <c r="M406" s="223"/>
      <c r="N406" s="223"/>
      <c r="O406" s="223"/>
      <c r="P406" s="223"/>
      <c r="Q406" s="223"/>
      <c r="R406" s="223"/>
    </row>
    <row r="407" spans="1:18" ht="12.75" customHeight="1">
      <c r="A407" s="225"/>
      <c r="B407" s="226"/>
      <c r="C407" s="226"/>
      <c r="D407" s="223"/>
      <c r="E407" s="223"/>
      <c r="F407" s="223"/>
      <c r="G407" s="223"/>
      <c r="H407" s="223"/>
      <c r="I407" s="223"/>
      <c r="J407" s="223"/>
      <c r="K407" s="223"/>
      <c r="L407" s="223"/>
      <c r="M407" s="223"/>
      <c r="N407" s="223"/>
      <c r="O407" s="223"/>
      <c r="P407" s="223"/>
      <c r="Q407" s="223"/>
      <c r="R407" s="223"/>
    </row>
    <row r="408" spans="1:18" ht="12.75" customHeight="1">
      <c r="A408" s="225"/>
      <c r="B408" s="226"/>
      <c r="C408" s="226"/>
      <c r="D408" s="223"/>
      <c r="E408" s="223"/>
      <c r="F408" s="223"/>
      <c r="G408" s="223"/>
      <c r="H408" s="223"/>
      <c r="I408" s="223"/>
      <c r="J408" s="223"/>
      <c r="K408" s="223"/>
      <c r="L408" s="223"/>
      <c r="M408" s="223"/>
      <c r="N408" s="223"/>
      <c r="O408" s="223"/>
      <c r="P408" s="223"/>
      <c r="Q408" s="223"/>
      <c r="R408" s="223"/>
    </row>
    <row r="409" spans="1:18" ht="12.75" customHeight="1">
      <c r="A409" s="225"/>
      <c r="B409" s="226"/>
      <c r="C409" s="226"/>
      <c r="D409" s="223"/>
      <c r="E409" s="223"/>
      <c r="F409" s="223"/>
      <c r="G409" s="223"/>
      <c r="H409" s="223"/>
      <c r="I409" s="223"/>
      <c r="J409" s="223"/>
      <c r="K409" s="223"/>
      <c r="L409" s="223"/>
      <c r="M409" s="223"/>
      <c r="N409" s="223"/>
      <c r="O409" s="223"/>
      <c r="P409" s="223"/>
      <c r="Q409" s="223"/>
      <c r="R409" s="223"/>
    </row>
    <row r="410" spans="1:18" ht="12.75" customHeight="1">
      <c r="A410" s="225"/>
      <c r="B410" s="226"/>
      <c r="C410" s="226"/>
      <c r="D410" s="223"/>
      <c r="E410" s="223"/>
      <c r="F410" s="223"/>
      <c r="G410" s="223"/>
      <c r="H410" s="223"/>
      <c r="I410" s="223"/>
      <c r="J410" s="223"/>
      <c r="K410" s="223"/>
      <c r="L410" s="223"/>
      <c r="M410" s="223"/>
      <c r="N410" s="223"/>
      <c r="O410" s="223"/>
      <c r="P410" s="223"/>
      <c r="Q410" s="223"/>
      <c r="R410" s="223"/>
    </row>
    <row r="411" spans="1:18" ht="12.75" customHeight="1">
      <c r="A411" s="225"/>
      <c r="B411" s="226"/>
      <c r="C411" s="226"/>
      <c r="D411" s="223"/>
      <c r="E411" s="223"/>
      <c r="F411" s="223"/>
      <c r="G411" s="223"/>
      <c r="H411" s="223"/>
      <c r="I411" s="223"/>
      <c r="J411" s="223"/>
      <c r="K411" s="223"/>
      <c r="L411" s="223"/>
      <c r="M411" s="223"/>
      <c r="N411" s="223"/>
      <c r="O411" s="223"/>
      <c r="P411" s="223"/>
      <c r="Q411" s="223"/>
      <c r="R411" s="223"/>
    </row>
    <row r="412" spans="1:18" ht="12.75" customHeight="1">
      <c r="A412" s="225"/>
      <c r="B412" s="226"/>
      <c r="C412" s="226"/>
      <c r="D412" s="223"/>
      <c r="E412" s="223"/>
      <c r="F412" s="223"/>
      <c r="G412" s="223"/>
      <c r="H412" s="223"/>
      <c r="I412" s="223"/>
      <c r="J412" s="223"/>
      <c r="K412" s="223"/>
      <c r="L412" s="223"/>
      <c r="M412" s="223"/>
      <c r="N412" s="223"/>
      <c r="O412" s="223"/>
      <c r="P412" s="223"/>
      <c r="Q412" s="223"/>
      <c r="R412" s="223"/>
    </row>
    <row r="413" spans="1:18" ht="12.75" customHeight="1">
      <c r="A413" s="225"/>
      <c r="B413" s="226"/>
      <c r="C413" s="226"/>
      <c r="D413" s="223"/>
      <c r="E413" s="223"/>
      <c r="F413" s="223"/>
      <c r="G413" s="223"/>
      <c r="H413" s="223"/>
      <c r="I413" s="223"/>
      <c r="J413" s="223"/>
      <c r="K413" s="223"/>
      <c r="L413" s="223"/>
      <c r="M413" s="223"/>
      <c r="N413" s="223"/>
      <c r="O413" s="223"/>
      <c r="P413" s="223"/>
      <c r="Q413" s="223"/>
      <c r="R413" s="223"/>
    </row>
    <row r="414" spans="1:18" ht="12.75" customHeight="1">
      <c r="A414" s="225"/>
      <c r="B414" s="226"/>
      <c r="C414" s="226"/>
      <c r="D414" s="223"/>
      <c r="E414" s="223"/>
      <c r="F414" s="223"/>
      <c r="G414" s="223"/>
      <c r="H414" s="223"/>
      <c r="I414" s="223"/>
      <c r="J414" s="223"/>
      <c r="K414" s="223"/>
      <c r="L414" s="223"/>
      <c r="M414" s="223"/>
      <c r="N414" s="223"/>
      <c r="O414" s="223"/>
      <c r="P414" s="223"/>
      <c r="Q414" s="223"/>
      <c r="R414" s="223"/>
    </row>
    <row r="415" spans="1:18" ht="12.75" customHeight="1">
      <c r="A415" s="225"/>
      <c r="B415" s="226"/>
      <c r="C415" s="226"/>
      <c r="D415" s="223"/>
      <c r="E415" s="223"/>
      <c r="F415" s="223"/>
      <c r="G415" s="223"/>
      <c r="H415" s="223"/>
      <c r="I415" s="223"/>
      <c r="J415" s="223"/>
      <c r="K415" s="223"/>
      <c r="L415" s="223"/>
      <c r="M415" s="223"/>
      <c r="N415" s="223"/>
      <c r="O415" s="223"/>
      <c r="P415" s="223"/>
      <c r="Q415" s="223"/>
      <c r="R415" s="223"/>
    </row>
    <row r="416" spans="1:18" ht="12.75" customHeight="1">
      <c r="A416" s="225"/>
      <c r="B416" s="226"/>
      <c r="C416" s="226"/>
      <c r="D416" s="223"/>
      <c r="E416" s="223"/>
      <c r="F416" s="223"/>
      <c r="G416" s="223"/>
      <c r="H416" s="223"/>
      <c r="I416" s="223"/>
      <c r="J416" s="223"/>
      <c r="K416" s="223"/>
      <c r="L416" s="223"/>
      <c r="M416" s="223"/>
      <c r="N416" s="223"/>
      <c r="O416" s="223"/>
      <c r="P416" s="223"/>
      <c r="Q416" s="223"/>
      <c r="R416" s="223"/>
    </row>
    <row r="417" spans="1:18" ht="12.75" customHeight="1">
      <c r="A417" s="225"/>
      <c r="B417" s="226"/>
      <c r="C417" s="226"/>
      <c r="D417" s="223"/>
      <c r="E417" s="223"/>
      <c r="F417" s="223"/>
      <c r="G417" s="223"/>
      <c r="H417" s="223"/>
      <c r="I417" s="223"/>
      <c r="J417" s="223"/>
      <c r="K417" s="223"/>
      <c r="L417" s="223"/>
      <c r="M417" s="223"/>
      <c r="N417" s="223"/>
      <c r="O417" s="223"/>
      <c r="P417" s="223"/>
      <c r="Q417" s="223"/>
      <c r="R417" s="223"/>
    </row>
    <row r="418" spans="1:18" ht="12.75" customHeight="1">
      <c r="A418" s="225"/>
      <c r="B418" s="226"/>
      <c r="C418" s="226"/>
      <c r="D418" s="223"/>
      <c r="E418" s="223"/>
      <c r="F418" s="223"/>
      <c r="G418" s="223"/>
      <c r="H418" s="223"/>
      <c r="I418" s="223"/>
      <c r="J418" s="223"/>
      <c r="K418" s="223"/>
      <c r="L418" s="223"/>
      <c r="M418" s="223"/>
      <c r="N418" s="223"/>
      <c r="O418" s="223"/>
      <c r="P418" s="223"/>
      <c r="Q418" s="223"/>
      <c r="R418" s="223"/>
    </row>
    <row r="419" spans="1:18" ht="12.75" customHeight="1">
      <c r="A419" s="225"/>
      <c r="B419" s="226"/>
      <c r="C419" s="226"/>
      <c r="D419" s="223"/>
      <c r="E419" s="223"/>
      <c r="F419" s="223"/>
      <c r="G419" s="223"/>
      <c r="H419" s="223"/>
      <c r="I419" s="223"/>
      <c r="J419" s="223"/>
      <c r="K419" s="223"/>
      <c r="L419" s="223"/>
      <c r="M419" s="223"/>
      <c r="N419" s="223"/>
      <c r="O419" s="223"/>
      <c r="P419" s="223"/>
      <c r="Q419" s="223"/>
      <c r="R419" s="223"/>
    </row>
    <row r="420" spans="1:18" ht="12.75" customHeight="1">
      <c r="A420" s="225"/>
      <c r="B420" s="226"/>
      <c r="C420" s="226"/>
      <c r="D420" s="223"/>
      <c r="E420" s="223"/>
      <c r="F420" s="223"/>
      <c r="G420" s="223"/>
      <c r="H420" s="223"/>
      <c r="I420" s="223"/>
      <c r="J420" s="223"/>
      <c r="K420" s="223"/>
      <c r="L420" s="223"/>
      <c r="M420" s="223"/>
      <c r="N420" s="223"/>
      <c r="O420" s="223"/>
      <c r="P420" s="223"/>
      <c r="Q420" s="223"/>
      <c r="R420" s="223"/>
    </row>
    <row r="421" spans="1:18" ht="12.75" customHeight="1">
      <c r="A421" s="225"/>
      <c r="B421" s="226"/>
      <c r="C421" s="226"/>
      <c r="D421" s="223"/>
      <c r="E421" s="223"/>
      <c r="F421" s="223"/>
      <c r="G421" s="223"/>
      <c r="H421" s="223"/>
      <c r="I421" s="223"/>
      <c r="J421" s="223"/>
      <c r="K421" s="223"/>
      <c r="L421" s="223"/>
      <c r="M421" s="223"/>
      <c r="N421" s="223"/>
      <c r="O421" s="223"/>
      <c r="P421" s="223"/>
      <c r="Q421" s="223"/>
      <c r="R421" s="223"/>
    </row>
    <row r="422" spans="1:18" ht="12.75" customHeight="1">
      <c r="A422" s="225"/>
      <c r="B422" s="226"/>
      <c r="C422" s="226"/>
      <c r="D422" s="223"/>
      <c r="E422" s="223"/>
      <c r="F422" s="223"/>
      <c r="G422" s="223"/>
      <c r="H422" s="223"/>
      <c r="I422" s="223"/>
      <c r="J422" s="223"/>
      <c r="K422" s="223"/>
      <c r="L422" s="223"/>
      <c r="M422" s="223"/>
      <c r="N422" s="223"/>
      <c r="O422" s="223"/>
      <c r="P422" s="223"/>
      <c r="Q422" s="223"/>
      <c r="R422" s="223"/>
    </row>
    <row r="423" spans="1:18" ht="12.75" customHeight="1">
      <c r="A423" s="225"/>
      <c r="B423" s="226"/>
      <c r="C423" s="226"/>
      <c r="D423" s="223"/>
      <c r="E423" s="223"/>
      <c r="F423" s="223"/>
      <c r="G423" s="223"/>
      <c r="H423" s="223"/>
      <c r="I423" s="223"/>
      <c r="J423" s="223"/>
      <c r="K423" s="223"/>
      <c r="L423" s="223"/>
      <c r="M423" s="223"/>
      <c r="N423" s="223"/>
      <c r="O423" s="223"/>
      <c r="P423" s="223"/>
      <c r="Q423" s="223"/>
      <c r="R423" s="223"/>
    </row>
    <row r="424" spans="1:18" ht="12.75" customHeight="1">
      <c r="A424" s="225"/>
      <c r="B424" s="226"/>
      <c r="C424" s="226"/>
      <c r="D424" s="223"/>
      <c r="E424" s="223"/>
      <c r="F424" s="223"/>
      <c r="G424" s="223"/>
      <c r="H424" s="223"/>
      <c r="I424" s="223"/>
      <c r="J424" s="223"/>
      <c r="K424" s="223"/>
      <c r="L424" s="223"/>
      <c r="M424" s="223"/>
      <c r="N424" s="223"/>
      <c r="O424" s="223"/>
      <c r="P424" s="223"/>
      <c r="Q424" s="223"/>
      <c r="R424" s="223"/>
    </row>
    <row r="425" spans="1:18" ht="12.75" customHeight="1">
      <c r="A425" s="225"/>
      <c r="B425" s="226"/>
      <c r="C425" s="226"/>
      <c r="D425" s="223"/>
      <c r="E425" s="223"/>
      <c r="F425" s="223"/>
      <c r="G425" s="223"/>
      <c r="H425" s="223"/>
      <c r="I425" s="223"/>
      <c r="J425" s="223"/>
      <c r="K425" s="223"/>
      <c r="L425" s="223"/>
      <c r="M425" s="223"/>
      <c r="N425" s="223"/>
      <c r="O425" s="223"/>
      <c r="P425" s="223"/>
      <c r="Q425" s="223"/>
      <c r="R425" s="223"/>
    </row>
    <row r="426" spans="1:18" ht="12.75" customHeight="1">
      <c r="A426" s="225"/>
      <c r="B426" s="226"/>
      <c r="C426" s="226"/>
      <c r="D426" s="223"/>
      <c r="E426" s="223"/>
      <c r="F426" s="223"/>
      <c r="G426" s="223"/>
      <c r="H426" s="223"/>
      <c r="I426" s="223"/>
      <c r="J426" s="223"/>
      <c r="K426" s="223"/>
      <c r="L426" s="223"/>
      <c r="M426" s="223"/>
      <c r="N426" s="223"/>
      <c r="O426" s="223"/>
      <c r="P426" s="223"/>
      <c r="Q426" s="223"/>
      <c r="R426" s="223"/>
    </row>
    <row r="427" spans="1:18" ht="12.75" customHeight="1">
      <c r="A427" s="225"/>
      <c r="B427" s="226"/>
      <c r="C427" s="226"/>
      <c r="D427" s="223"/>
      <c r="E427" s="223"/>
      <c r="F427" s="223"/>
      <c r="G427" s="223"/>
      <c r="H427" s="223"/>
      <c r="I427" s="223"/>
      <c r="J427" s="223"/>
      <c r="K427" s="223"/>
      <c r="L427" s="223"/>
      <c r="M427" s="223"/>
      <c r="N427" s="223"/>
      <c r="O427" s="223"/>
      <c r="P427" s="223"/>
      <c r="Q427" s="223"/>
      <c r="R427" s="223"/>
    </row>
    <row r="428" spans="1:18" ht="12.75" customHeight="1">
      <c r="A428" s="225"/>
      <c r="B428" s="226"/>
      <c r="C428" s="226"/>
      <c r="D428" s="223"/>
      <c r="E428" s="223"/>
      <c r="F428" s="223"/>
      <c r="G428" s="223"/>
      <c r="H428" s="223"/>
      <c r="I428" s="223"/>
      <c r="J428" s="223"/>
      <c r="K428" s="223"/>
      <c r="L428" s="223"/>
      <c r="M428" s="223"/>
      <c r="N428" s="223"/>
      <c r="O428" s="223"/>
      <c r="P428" s="223"/>
      <c r="Q428" s="223"/>
      <c r="R428" s="223"/>
    </row>
    <row r="429" spans="1:18" ht="12.75" customHeight="1">
      <c r="A429" s="225"/>
      <c r="B429" s="226"/>
      <c r="C429" s="226"/>
      <c r="D429" s="223"/>
      <c r="E429" s="223"/>
      <c r="F429" s="223"/>
      <c r="G429" s="223"/>
      <c r="H429" s="223"/>
      <c r="I429" s="223"/>
      <c r="J429" s="223"/>
      <c r="K429" s="223"/>
      <c r="L429" s="223"/>
      <c r="M429" s="223"/>
      <c r="N429" s="223"/>
      <c r="O429" s="223"/>
      <c r="P429" s="223"/>
      <c r="Q429" s="223"/>
      <c r="R429" s="223"/>
    </row>
    <row r="430" spans="1:18" ht="12.75" customHeight="1">
      <c r="A430" s="225"/>
      <c r="B430" s="226"/>
      <c r="C430" s="226"/>
      <c r="D430" s="223"/>
      <c r="E430" s="223"/>
      <c r="F430" s="223"/>
      <c r="G430" s="223"/>
      <c r="H430" s="223"/>
      <c r="I430" s="223"/>
      <c r="J430" s="223"/>
      <c r="K430" s="223"/>
      <c r="L430" s="223"/>
      <c r="M430" s="223"/>
      <c r="N430" s="223"/>
      <c r="O430" s="223"/>
      <c r="P430" s="223"/>
      <c r="Q430" s="223"/>
      <c r="R430" s="223"/>
    </row>
    <row r="431" spans="1:18" ht="12.75" customHeight="1">
      <c r="A431" s="225"/>
      <c r="B431" s="226"/>
      <c r="C431" s="226"/>
      <c r="D431" s="223"/>
      <c r="E431" s="223"/>
      <c r="F431" s="223"/>
      <c r="G431" s="223"/>
      <c r="H431" s="223"/>
      <c r="I431" s="223"/>
      <c r="J431" s="223"/>
      <c r="K431" s="223"/>
      <c r="L431" s="223"/>
      <c r="M431" s="223"/>
      <c r="N431" s="223"/>
      <c r="O431" s="223"/>
      <c r="P431" s="223"/>
      <c r="Q431" s="223"/>
      <c r="R431" s="223"/>
    </row>
    <row r="432" spans="1:18" ht="12.75" customHeight="1">
      <c r="A432" s="225"/>
      <c r="B432" s="226"/>
      <c r="C432" s="226"/>
      <c r="D432" s="223"/>
      <c r="E432" s="223"/>
      <c r="F432" s="223"/>
      <c r="G432" s="223"/>
      <c r="H432" s="223"/>
      <c r="I432" s="223"/>
      <c r="J432" s="223"/>
      <c r="K432" s="223"/>
      <c r="L432" s="223"/>
      <c r="M432" s="223"/>
      <c r="N432" s="223"/>
      <c r="O432" s="223"/>
      <c r="P432" s="223"/>
      <c r="Q432" s="223"/>
      <c r="R432" s="223"/>
    </row>
    <row r="433" spans="1:18" ht="12.75" customHeight="1">
      <c r="A433" s="225"/>
      <c r="B433" s="226"/>
      <c r="C433" s="226"/>
      <c r="D433" s="223"/>
      <c r="E433" s="223"/>
      <c r="F433" s="223"/>
      <c r="G433" s="223"/>
      <c r="H433" s="223"/>
      <c r="I433" s="223"/>
      <c r="J433" s="223"/>
      <c r="K433" s="223"/>
      <c r="L433" s="223"/>
      <c r="M433" s="223"/>
      <c r="N433" s="223"/>
      <c r="O433" s="223"/>
      <c r="P433" s="223"/>
      <c r="Q433" s="223"/>
      <c r="R433" s="223"/>
    </row>
    <row r="434" spans="1:18" ht="12.75" customHeight="1">
      <c r="A434" s="225"/>
      <c r="B434" s="226"/>
      <c r="C434" s="226"/>
      <c r="D434" s="223"/>
      <c r="E434" s="223"/>
      <c r="F434" s="223"/>
      <c r="G434" s="223"/>
      <c r="H434" s="223"/>
      <c r="I434" s="223"/>
      <c r="J434" s="223"/>
      <c r="K434" s="223"/>
      <c r="L434" s="223"/>
      <c r="M434" s="223"/>
      <c r="N434" s="223"/>
      <c r="O434" s="223"/>
      <c r="P434" s="223"/>
      <c r="Q434" s="223"/>
      <c r="R434" s="223"/>
    </row>
    <row r="435" spans="1:18" ht="12.75" customHeight="1">
      <c r="A435" s="225"/>
      <c r="B435" s="226"/>
      <c r="C435" s="226"/>
      <c r="D435" s="223"/>
      <c r="E435" s="223"/>
      <c r="F435" s="223"/>
      <c r="G435" s="223"/>
      <c r="H435" s="223"/>
      <c r="I435" s="223"/>
      <c r="J435" s="223"/>
      <c r="K435" s="223"/>
      <c r="L435" s="223"/>
      <c r="M435" s="223"/>
      <c r="N435" s="223"/>
      <c r="O435" s="223"/>
      <c r="P435" s="223"/>
      <c r="Q435" s="223"/>
      <c r="R435" s="223"/>
    </row>
    <row r="436" spans="1:18" ht="12.75" customHeight="1">
      <c r="A436" s="225"/>
      <c r="B436" s="226"/>
      <c r="C436" s="226"/>
      <c r="D436" s="223"/>
      <c r="E436" s="223"/>
      <c r="F436" s="223"/>
      <c r="G436" s="223"/>
      <c r="H436" s="223"/>
      <c r="I436" s="223"/>
      <c r="J436" s="223"/>
      <c r="K436" s="223"/>
      <c r="L436" s="223"/>
      <c r="M436" s="223"/>
      <c r="N436" s="223"/>
      <c r="O436" s="223"/>
      <c r="P436" s="223"/>
      <c r="Q436" s="223"/>
      <c r="R436" s="223"/>
    </row>
    <row r="437" spans="1:18" ht="12.75" customHeight="1">
      <c r="A437" s="225"/>
      <c r="B437" s="226"/>
      <c r="C437" s="226"/>
      <c r="D437" s="223"/>
      <c r="E437" s="223"/>
      <c r="F437" s="223"/>
      <c r="G437" s="223"/>
      <c r="H437" s="223"/>
      <c r="I437" s="223"/>
      <c r="J437" s="223"/>
      <c r="K437" s="223"/>
      <c r="L437" s="223"/>
      <c r="M437" s="223"/>
      <c r="N437" s="223"/>
      <c r="O437" s="223"/>
      <c r="P437" s="223"/>
      <c r="Q437" s="223"/>
      <c r="R437" s="223"/>
    </row>
    <row r="438" spans="1:18" ht="12.75" customHeight="1">
      <c r="A438" s="225"/>
      <c r="B438" s="226"/>
      <c r="C438" s="226"/>
      <c r="D438" s="223"/>
      <c r="E438" s="223"/>
      <c r="F438" s="223"/>
      <c r="G438" s="223"/>
      <c r="H438" s="223"/>
      <c r="I438" s="223"/>
      <c r="J438" s="223"/>
      <c r="K438" s="223"/>
      <c r="L438" s="223"/>
      <c r="M438" s="223"/>
      <c r="N438" s="223"/>
      <c r="O438" s="223"/>
      <c r="P438" s="223"/>
      <c r="Q438" s="223"/>
      <c r="R438" s="223"/>
    </row>
    <row r="439" spans="1:18" ht="12.75" customHeight="1">
      <c r="A439" s="225"/>
      <c r="B439" s="226"/>
      <c r="C439" s="226"/>
      <c r="D439" s="223"/>
      <c r="E439" s="223"/>
      <c r="F439" s="223"/>
      <c r="G439" s="223"/>
      <c r="H439" s="223"/>
      <c r="I439" s="223"/>
      <c r="J439" s="223"/>
      <c r="K439" s="223"/>
      <c r="L439" s="223"/>
      <c r="M439" s="223"/>
      <c r="N439" s="223"/>
      <c r="O439" s="223"/>
      <c r="P439" s="223"/>
      <c r="Q439" s="223"/>
      <c r="R439" s="223"/>
    </row>
    <row r="440" spans="1:18" ht="12.75" customHeight="1">
      <c r="A440" s="225"/>
      <c r="B440" s="226"/>
      <c r="C440" s="226"/>
      <c r="D440" s="223"/>
      <c r="E440" s="223"/>
      <c r="F440" s="223"/>
      <c r="G440" s="223"/>
      <c r="H440" s="223"/>
      <c r="I440" s="223"/>
      <c r="J440" s="223"/>
      <c r="K440" s="223"/>
      <c r="L440" s="223"/>
      <c r="M440" s="223"/>
      <c r="N440" s="223"/>
      <c r="O440" s="223"/>
      <c r="P440" s="223"/>
      <c r="Q440" s="223"/>
      <c r="R440" s="223"/>
    </row>
    <row r="441" spans="1:18" ht="12.75" customHeight="1">
      <c r="A441" s="225"/>
      <c r="B441" s="226"/>
      <c r="C441" s="226"/>
      <c r="D441" s="223"/>
      <c r="E441" s="223"/>
      <c r="F441" s="223"/>
      <c r="G441" s="223"/>
      <c r="H441" s="223"/>
      <c r="I441" s="223"/>
      <c r="J441" s="223"/>
      <c r="K441" s="223"/>
      <c r="L441" s="223"/>
      <c r="M441" s="223"/>
      <c r="N441" s="223"/>
      <c r="O441" s="223"/>
      <c r="P441" s="223"/>
      <c r="Q441" s="223"/>
      <c r="R441" s="223"/>
    </row>
    <row r="442" spans="1:18" ht="12.75" customHeight="1">
      <c r="A442" s="225"/>
      <c r="B442" s="226"/>
      <c r="C442" s="226"/>
      <c r="D442" s="223"/>
      <c r="E442" s="223"/>
      <c r="F442" s="223"/>
      <c r="G442" s="223"/>
      <c r="H442" s="223"/>
      <c r="I442" s="223"/>
      <c r="J442" s="223"/>
      <c r="K442" s="223"/>
      <c r="L442" s="223"/>
      <c r="M442" s="223"/>
      <c r="N442" s="223"/>
      <c r="O442" s="223"/>
      <c r="P442" s="223"/>
      <c r="Q442" s="223"/>
      <c r="R442" s="223"/>
    </row>
    <row r="443" spans="1:18" ht="12.75" customHeight="1">
      <c r="A443" s="225"/>
      <c r="B443" s="226"/>
      <c r="C443" s="226"/>
      <c r="D443" s="223"/>
      <c r="E443" s="223"/>
      <c r="F443" s="223"/>
      <c r="G443" s="223"/>
      <c r="H443" s="223"/>
      <c r="I443" s="223"/>
      <c r="J443" s="223"/>
      <c r="K443" s="223"/>
      <c r="L443" s="223"/>
      <c r="M443" s="223"/>
      <c r="N443" s="223"/>
      <c r="O443" s="223"/>
      <c r="P443" s="223"/>
      <c r="Q443" s="223"/>
      <c r="R443" s="223"/>
    </row>
    <row r="444" spans="1:18" ht="12.75" customHeight="1">
      <c r="A444" s="225"/>
      <c r="B444" s="226"/>
      <c r="C444" s="226"/>
      <c r="D444" s="223"/>
      <c r="E444" s="223"/>
      <c r="F444" s="223"/>
      <c r="G444" s="223"/>
      <c r="H444" s="223"/>
      <c r="I444" s="223"/>
      <c r="J444" s="223"/>
      <c r="K444" s="223"/>
      <c r="L444" s="223"/>
      <c r="M444" s="223"/>
      <c r="N444" s="223"/>
      <c r="O444" s="223"/>
      <c r="P444" s="223"/>
      <c r="Q444" s="223"/>
      <c r="R444" s="223"/>
    </row>
    <row r="445" spans="1:18" ht="12.75" customHeight="1">
      <c r="A445" s="225"/>
      <c r="B445" s="226"/>
      <c r="C445" s="226"/>
      <c r="D445" s="223"/>
      <c r="E445" s="223"/>
      <c r="F445" s="223"/>
      <c r="G445" s="223"/>
      <c r="H445" s="223"/>
      <c r="I445" s="223"/>
      <c r="J445" s="223"/>
      <c r="K445" s="223"/>
      <c r="L445" s="223"/>
      <c r="M445" s="223"/>
      <c r="N445" s="223"/>
      <c r="O445" s="223"/>
      <c r="P445" s="223"/>
      <c r="Q445" s="223"/>
      <c r="R445" s="223"/>
    </row>
    <row r="446" spans="1:18" ht="12.75" customHeight="1">
      <c r="A446" s="225"/>
      <c r="B446" s="226"/>
      <c r="C446" s="226"/>
      <c r="D446" s="223"/>
      <c r="E446" s="223"/>
      <c r="F446" s="223"/>
      <c r="G446" s="223"/>
      <c r="H446" s="223"/>
      <c r="I446" s="223"/>
      <c r="J446" s="223"/>
      <c r="K446" s="223"/>
      <c r="L446" s="223"/>
      <c r="M446" s="223"/>
      <c r="N446" s="223"/>
      <c r="O446" s="223"/>
      <c r="P446" s="223"/>
      <c r="Q446" s="223"/>
      <c r="R446" s="223"/>
    </row>
    <row r="447" spans="1:18" ht="12.75" customHeight="1">
      <c r="A447" s="225"/>
      <c r="B447" s="226"/>
      <c r="C447" s="226"/>
      <c r="D447" s="223"/>
      <c r="E447" s="223"/>
      <c r="F447" s="223"/>
      <c r="G447" s="223"/>
      <c r="H447" s="223"/>
      <c r="I447" s="223"/>
      <c r="J447" s="223"/>
      <c r="K447" s="223"/>
      <c r="L447" s="223"/>
      <c r="M447" s="223"/>
      <c r="N447" s="223"/>
      <c r="O447" s="223"/>
      <c r="P447" s="223"/>
      <c r="Q447" s="223"/>
      <c r="R447" s="223"/>
    </row>
    <row r="448" spans="1:18" ht="12.75" customHeight="1">
      <c r="A448" s="225"/>
      <c r="B448" s="226"/>
      <c r="C448" s="226"/>
      <c r="D448" s="223"/>
      <c r="E448" s="223"/>
      <c r="F448" s="223"/>
      <c r="G448" s="223"/>
      <c r="H448" s="223"/>
      <c r="I448" s="223"/>
      <c r="J448" s="223"/>
      <c r="K448" s="223"/>
      <c r="L448" s="223"/>
      <c r="M448" s="223"/>
      <c r="N448" s="223"/>
      <c r="O448" s="223"/>
      <c r="P448" s="223"/>
      <c r="Q448" s="223"/>
      <c r="R448" s="223"/>
    </row>
    <row r="449" spans="1:18" ht="12.75" customHeight="1">
      <c r="A449" s="225"/>
      <c r="B449" s="226"/>
      <c r="C449" s="226"/>
      <c r="D449" s="223"/>
      <c r="E449" s="223"/>
      <c r="F449" s="223"/>
      <c r="G449" s="223"/>
      <c r="H449" s="223"/>
      <c r="I449" s="223"/>
      <c r="J449" s="223"/>
      <c r="K449" s="223"/>
      <c r="L449" s="223"/>
      <c r="M449" s="223"/>
      <c r="N449" s="223"/>
      <c r="O449" s="223"/>
      <c r="P449" s="223"/>
      <c r="Q449" s="223"/>
      <c r="R449" s="223"/>
    </row>
    <row r="450" spans="1:18" ht="12.75" customHeight="1">
      <c r="A450" s="225"/>
      <c r="B450" s="226"/>
      <c r="C450" s="226"/>
      <c r="D450" s="223"/>
      <c r="E450" s="223"/>
      <c r="F450" s="223"/>
      <c r="G450" s="223"/>
      <c r="H450" s="223"/>
      <c r="I450" s="223"/>
      <c r="J450" s="223"/>
      <c r="K450" s="223"/>
      <c r="L450" s="223"/>
      <c r="M450" s="223"/>
      <c r="N450" s="223"/>
      <c r="O450" s="223"/>
      <c r="P450" s="223"/>
      <c r="Q450" s="223"/>
      <c r="R450" s="223"/>
    </row>
    <row r="451" spans="1:18" ht="12.75" customHeight="1">
      <c r="A451" s="225"/>
      <c r="B451" s="226"/>
      <c r="C451" s="226"/>
      <c r="D451" s="223"/>
      <c r="E451" s="223"/>
      <c r="F451" s="223"/>
      <c r="G451" s="223"/>
      <c r="H451" s="223"/>
      <c r="I451" s="223"/>
      <c r="J451" s="223"/>
      <c r="K451" s="223"/>
      <c r="L451" s="223"/>
      <c r="M451" s="223"/>
      <c r="N451" s="223"/>
      <c r="O451" s="223"/>
      <c r="P451" s="223"/>
      <c r="Q451" s="223"/>
      <c r="R451" s="223"/>
    </row>
    <row r="452" spans="1:18" ht="12.75" customHeight="1">
      <c r="A452" s="225"/>
      <c r="B452" s="226"/>
      <c r="C452" s="226"/>
      <c r="D452" s="223"/>
      <c r="E452" s="223"/>
      <c r="F452" s="223"/>
      <c r="G452" s="223"/>
      <c r="H452" s="223"/>
      <c r="I452" s="223"/>
      <c r="J452" s="223"/>
      <c r="K452" s="223"/>
      <c r="L452" s="223"/>
      <c r="M452" s="223"/>
      <c r="N452" s="223"/>
      <c r="O452" s="223"/>
      <c r="P452" s="223"/>
      <c r="Q452" s="223"/>
      <c r="R452" s="223"/>
    </row>
    <row r="453" spans="1:18" ht="12.75" customHeight="1">
      <c r="A453" s="225"/>
      <c r="B453" s="226"/>
      <c r="C453" s="226"/>
      <c r="D453" s="223"/>
      <c r="E453" s="223"/>
      <c r="F453" s="223"/>
      <c r="G453" s="223"/>
      <c r="H453" s="223"/>
      <c r="I453" s="223"/>
      <c r="J453" s="223"/>
      <c r="K453" s="223"/>
      <c r="L453" s="223"/>
      <c r="M453" s="223"/>
      <c r="N453" s="223"/>
      <c r="O453" s="223"/>
      <c r="P453" s="223"/>
      <c r="Q453" s="223"/>
      <c r="R453" s="223"/>
    </row>
    <row r="454" spans="1:18" ht="12.75" customHeight="1">
      <c r="A454" s="225"/>
      <c r="B454" s="226"/>
      <c r="C454" s="226"/>
      <c r="D454" s="223"/>
      <c r="E454" s="223"/>
      <c r="F454" s="223"/>
      <c r="G454" s="223"/>
      <c r="H454" s="223"/>
      <c r="I454" s="223"/>
      <c r="J454" s="223"/>
      <c r="K454" s="223"/>
      <c r="L454" s="223"/>
      <c r="M454" s="223"/>
      <c r="N454" s="223"/>
      <c r="O454" s="223"/>
      <c r="P454" s="223"/>
      <c r="Q454" s="223"/>
      <c r="R454" s="223"/>
    </row>
    <row r="455" spans="1:18" ht="12.75" customHeight="1">
      <c r="A455" s="225"/>
      <c r="B455" s="226"/>
      <c r="C455" s="226"/>
      <c r="D455" s="223"/>
      <c r="E455" s="223"/>
      <c r="F455" s="223"/>
      <c r="G455" s="223"/>
      <c r="H455" s="223"/>
      <c r="I455" s="223"/>
      <c r="J455" s="223"/>
      <c r="K455" s="223"/>
      <c r="L455" s="223"/>
      <c r="M455" s="223"/>
      <c r="N455" s="223"/>
      <c r="O455" s="223"/>
      <c r="P455" s="223"/>
      <c r="Q455" s="223"/>
      <c r="R455" s="223"/>
    </row>
    <row r="456" spans="1:18" ht="12.75" customHeight="1">
      <c r="A456" s="225"/>
      <c r="B456" s="226"/>
      <c r="C456" s="226"/>
      <c r="D456" s="223"/>
      <c r="E456" s="223"/>
      <c r="F456" s="223"/>
      <c r="G456" s="223"/>
      <c r="H456" s="223"/>
      <c r="I456" s="223"/>
      <c r="J456" s="223"/>
      <c r="K456" s="223"/>
      <c r="L456" s="223"/>
      <c r="M456" s="223"/>
      <c r="N456" s="223"/>
      <c r="O456" s="223"/>
      <c r="P456" s="223"/>
      <c r="Q456" s="223"/>
      <c r="R456" s="223"/>
    </row>
    <row r="457" spans="1:18" ht="12.75" customHeight="1">
      <c r="A457" s="225"/>
      <c r="B457" s="226"/>
      <c r="C457" s="226"/>
      <c r="D457" s="223"/>
      <c r="E457" s="223"/>
      <c r="F457" s="223"/>
      <c r="G457" s="223"/>
      <c r="H457" s="223"/>
      <c r="I457" s="223"/>
      <c r="J457" s="223"/>
      <c r="K457" s="223"/>
      <c r="L457" s="223"/>
      <c r="M457" s="223"/>
      <c r="N457" s="223"/>
      <c r="O457" s="223"/>
      <c r="P457" s="223"/>
      <c r="Q457" s="223"/>
      <c r="R457" s="223"/>
    </row>
    <row r="458" spans="1:18" ht="12.75" customHeight="1">
      <c r="A458" s="225"/>
      <c r="B458" s="226"/>
      <c r="C458" s="226"/>
      <c r="D458" s="223"/>
      <c r="E458" s="223"/>
      <c r="F458" s="223"/>
      <c r="G458" s="223"/>
      <c r="H458" s="223"/>
      <c r="I458" s="223"/>
      <c r="J458" s="223"/>
      <c r="K458" s="223"/>
      <c r="L458" s="223"/>
      <c r="M458" s="223"/>
      <c r="N458" s="223"/>
      <c r="O458" s="223"/>
      <c r="P458" s="223"/>
      <c r="Q458" s="223"/>
      <c r="R458" s="223"/>
    </row>
    <row r="459" spans="1:18" ht="12.75" customHeight="1">
      <c r="A459" s="225"/>
      <c r="B459" s="226"/>
      <c r="C459" s="226"/>
      <c r="D459" s="223"/>
      <c r="E459" s="223"/>
      <c r="F459" s="223"/>
      <c r="G459" s="223"/>
      <c r="H459" s="223"/>
      <c r="I459" s="223"/>
      <c r="J459" s="223"/>
      <c r="K459" s="223"/>
      <c r="L459" s="223"/>
      <c r="M459" s="223"/>
      <c r="N459" s="223"/>
      <c r="O459" s="223"/>
      <c r="P459" s="223"/>
      <c r="Q459" s="223"/>
      <c r="R459" s="223"/>
    </row>
    <row r="460" spans="1:18" ht="12.75" customHeight="1">
      <c r="A460" s="225"/>
      <c r="B460" s="226"/>
      <c r="C460" s="226"/>
      <c r="D460" s="223"/>
      <c r="E460" s="223"/>
      <c r="F460" s="223"/>
      <c r="G460" s="223"/>
      <c r="H460" s="223"/>
      <c r="I460" s="223"/>
      <c r="J460" s="223"/>
      <c r="K460" s="223"/>
      <c r="L460" s="223"/>
      <c r="M460" s="223"/>
      <c r="N460" s="223"/>
      <c r="O460" s="223"/>
      <c r="P460" s="223"/>
      <c r="Q460" s="223"/>
      <c r="R460" s="223"/>
    </row>
    <row r="461" spans="1:18" ht="12.75" customHeight="1">
      <c r="A461" s="225"/>
      <c r="B461" s="226"/>
      <c r="C461" s="226"/>
      <c r="D461" s="223"/>
      <c r="E461" s="223"/>
      <c r="F461" s="223"/>
      <c r="G461" s="223"/>
      <c r="H461" s="223"/>
      <c r="I461" s="223"/>
      <c r="J461" s="223"/>
      <c r="K461" s="223"/>
      <c r="L461" s="223"/>
      <c r="M461" s="223"/>
      <c r="N461" s="223"/>
      <c r="O461" s="223"/>
      <c r="P461" s="223"/>
      <c r="Q461" s="223"/>
      <c r="R461" s="223"/>
    </row>
    <row r="462" spans="1:18" ht="12.75" customHeight="1">
      <c r="A462" s="225"/>
      <c r="B462" s="226"/>
      <c r="C462" s="226"/>
      <c r="D462" s="223"/>
      <c r="E462" s="223"/>
      <c r="F462" s="223"/>
      <c r="G462" s="223"/>
      <c r="H462" s="223"/>
      <c r="I462" s="223"/>
      <c r="J462" s="223"/>
      <c r="K462" s="223"/>
      <c r="L462" s="223"/>
      <c r="M462" s="223"/>
      <c r="N462" s="223"/>
      <c r="O462" s="223"/>
      <c r="P462" s="223"/>
      <c r="Q462" s="223"/>
      <c r="R462" s="223"/>
    </row>
    <row r="463" spans="1:18" ht="12.75" customHeight="1">
      <c r="A463" s="225"/>
      <c r="B463" s="226"/>
      <c r="C463" s="226"/>
      <c r="D463" s="223"/>
      <c r="E463" s="223"/>
      <c r="F463" s="223"/>
      <c r="G463" s="223"/>
      <c r="H463" s="223"/>
      <c r="I463" s="223"/>
      <c r="J463" s="223"/>
      <c r="K463" s="223"/>
      <c r="L463" s="223"/>
      <c r="M463" s="223"/>
      <c r="N463" s="223"/>
      <c r="O463" s="223"/>
      <c r="P463" s="223"/>
      <c r="Q463" s="223"/>
      <c r="R463" s="223"/>
    </row>
    <row r="464" spans="1:18" ht="12.75" customHeight="1">
      <c r="A464" s="225"/>
      <c r="B464" s="226"/>
      <c r="C464" s="226"/>
      <c r="D464" s="223"/>
      <c r="E464" s="223"/>
      <c r="F464" s="223"/>
      <c r="G464" s="223"/>
      <c r="H464" s="223"/>
      <c r="I464" s="223"/>
      <c r="J464" s="223"/>
      <c r="K464" s="223"/>
      <c r="L464" s="223"/>
      <c r="M464" s="223"/>
      <c r="N464" s="223"/>
      <c r="O464" s="223"/>
      <c r="P464" s="223"/>
      <c r="Q464" s="223"/>
      <c r="R464" s="223"/>
    </row>
    <row r="465" spans="1:18" ht="12.75" customHeight="1">
      <c r="A465" s="225"/>
      <c r="B465" s="226"/>
      <c r="C465" s="226"/>
      <c r="D465" s="223"/>
      <c r="E465" s="223"/>
      <c r="F465" s="223"/>
      <c r="G465" s="223"/>
      <c r="H465" s="223"/>
      <c r="I465" s="223"/>
      <c r="J465" s="223"/>
      <c r="K465" s="223"/>
      <c r="L465" s="223"/>
      <c r="M465" s="223"/>
      <c r="N465" s="223"/>
      <c r="O465" s="223"/>
      <c r="P465" s="223"/>
      <c r="Q465" s="223"/>
      <c r="R465" s="223"/>
    </row>
    <row r="466" spans="1:18" ht="12.75" customHeight="1">
      <c r="A466" s="225"/>
      <c r="B466" s="226"/>
      <c r="C466" s="226"/>
      <c r="D466" s="223"/>
      <c r="E466" s="223"/>
      <c r="F466" s="223"/>
      <c r="G466" s="223"/>
      <c r="H466" s="223"/>
      <c r="I466" s="223"/>
      <c r="J466" s="223"/>
      <c r="K466" s="223"/>
      <c r="L466" s="223"/>
      <c r="M466" s="223"/>
      <c r="N466" s="223"/>
      <c r="O466" s="223"/>
      <c r="P466" s="223"/>
      <c r="Q466" s="223"/>
      <c r="R466" s="223"/>
    </row>
    <row r="467" spans="1:18" ht="12.75" customHeight="1">
      <c r="A467" s="225"/>
      <c r="B467" s="226"/>
      <c r="C467" s="226"/>
      <c r="D467" s="223"/>
      <c r="E467" s="223"/>
      <c r="F467" s="223"/>
      <c r="G467" s="223"/>
      <c r="H467" s="223"/>
      <c r="I467" s="223"/>
      <c r="J467" s="223"/>
      <c r="K467" s="223"/>
      <c r="L467" s="223"/>
      <c r="M467" s="223"/>
      <c r="N467" s="223"/>
      <c r="O467" s="223"/>
      <c r="P467" s="223"/>
      <c r="Q467" s="223"/>
      <c r="R467" s="223"/>
    </row>
    <row r="468" spans="1:18" ht="12.75" customHeight="1">
      <c r="A468" s="225"/>
      <c r="B468" s="226"/>
      <c r="C468" s="226"/>
      <c r="D468" s="223"/>
      <c r="E468" s="223"/>
      <c r="F468" s="223"/>
      <c r="G468" s="223"/>
      <c r="H468" s="223"/>
      <c r="I468" s="223"/>
      <c r="J468" s="223"/>
      <c r="K468" s="223"/>
      <c r="L468" s="223"/>
      <c r="M468" s="223"/>
      <c r="N468" s="223"/>
      <c r="O468" s="223"/>
      <c r="P468" s="223"/>
      <c r="Q468" s="223"/>
      <c r="R468" s="223"/>
    </row>
    <row r="469" spans="1:18" ht="12.75" customHeight="1">
      <c r="A469" s="225"/>
      <c r="B469" s="226"/>
      <c r="C469" s="226"/>
      <c r="D469" s="223"/>
      <c r="E469" s="223"/>
      <c r="F469" s="223"/>
      <c r="G469" s="223"/>
      <c r="H469" s="223"/>
      <c r="I469" s="223"/>
      <c r="J469" s="223"/>
      <c r="K469" s="223"/>
      <c r="L469" s="223"/>
      <c r="M469" s="223"/>
      <c r="N469" s="223"/>
      <c r="O469" s="223"/>
      <c r="P469" s="223"/>
      <c r="Q469" s="223"/>
      <c r="R469" s="223"/>
    </row>
    <row r="470" spans="1:18" ht="12.75" customHeight="1">
      <c r="A470" s="225"/>
      <c r="B470" s="226"/>
      <c r="C470" s="226"/>
      <c r="D470" s="223"/>
      <c r="E470" s="223"/>
      <c r="F470" s="223"/>
      <c r="G470" s="223"/>
      <c r="H470" s="223"/>
      <c r="I470" s="223"/>
      <c r="J470" s="223"/>
      <c r="K470" s="223"/>
      <c r="L470" s="223"/>
      <c r="M470" s="223"/>
      <c r="N470" s="223"/>
      <c r="O470" s="223"/>
      <c r="P470" s="223"/>
      <c r="Q470" s="223"/>
      <c r="R470" s="223"/>
    </row>
    <row r="471" spans="1:18" ht="12.75" customHeight="1">
      <c r="A471" s="225"/>
      <c r="B471" s="226"/>
      <c r="C471" s="226"/>
      <c r="D471" s="223"/>
      <c r="E471" s="223"/>
      <c r="F471" s="223"/>
      <c r="G471" s="223"/>
      <c r="H471" s="223"/>
      <c r="I471" s="223"/>
      <c r="J471" s="223"/>
      <c r="K471" s="223"/>
      <c r="L471" s="223"/>
      <c r="M471" s="223"/>
      <c r="N471" s="223"/>
      <c r="O471" s="223"/>
      <c r="P471" s="223"/>
      <c r="Q471" s="223"/>
      <c r="R471" s="223"/>
    </row>
    <row r="472" spans="1:18" ht="12.75" customHeight="1">
      <c r="A472" s="225"/>
      <c r="B472" s="226"/>
      <c r="C472" s="226"/>
      <c r="D472" s="223"/>
      <c r="E472" s="223"/>
      <c r="F472" s="223"/>
      <c r="G472" s="223"/>
      <c r="H472" s="223"/>
      <c r="I472" s="223"/>
      <c r="J472" s="223"/>
      <c r="K472" s="223"/>
      <c r="L472" s="223"/>
      <c r="M472" s="223"/>
      <c r="N472" s="223"/>
      <c r="O472" s="223"/>
      <c r="P472" s="223"/>
      <c r="Q472" s="223"/>
      <c r="R472" s="223"/>
    </row>
    <row r="473" spans="1:18" ht="12.75" customHeight="1">
      <c r="A473" s="225"/>
      <c r="B473" s="226"/>
      <c r="C473" s="226"/>
      <c r="D473" s="223"/>
      <c r="E473" s="223"/>
      <c r="F473" s="223"/>
      <c r="G473" s="223"/>
      <c r="H473" s="223"/>
      <c r="I473" s="223"/>
      <c r="J473" s="223"/>
      <c r="K473" s="223"/>
      <c r="L473" s="223"/>
      <c r="M473" s="223"/>
      <c r="N473" s="223"/>
      <c r="O473" s="223"/>
      <c r="P473" s="223"/>
      <c r="Q473" s="223"/>
      <c r="R473" s="223"/>
    </row>
    <row r="474" spans="1:18" ht="12.75" customHeight="1">
      <c r="A474" s="225"/>
      <c r="B474" s="226"/>
      <c r="C474" s="226"/>
      <c r="D474" s="223"/>
      <c r="E474" s="223"/>
      <c r="F474" s="223"/>
      <c r="G474" s="223"/>
      <c r="H474" s="223"/>
      <c r="I474" s="223"/>
      <c r="J474" s="223"/>
      <c r="K474" s="223"/>
      <c r="L474" s="223"/>
      <c r="M474" s="223"/>
      <c r="N474" s="223"/>
      <c r="O474" s="223"/>
      <c r="P474" s="223"/>
      <c r="Q474" s="223"/>
      <c r="R474" s="223"/>
    </row>
    <row r="475" spans="1:18" ht="12.75" customHeight="1">
      <c r="A475" s="225"/>
      <c r="B475" s="226"/>
      <c r="C475" s="226"/>
      <c r="D475" s="223"/>
      <c r="E475" s="223"/>
      <c r="F475" s="223"/>
      <c r="G475" s="223"/>
      <c r="H475" s="223"/>
      <c r="I475" s="223"/>
      <c r="J475" s="223"/>
      <c r="K475" s="223"/>
      <c r="L475" s="223"/>
      <c r="M475" s="223"/>
      <c r="N475" s="223"/>
      <c r="O475" s="223"/>
      <c r="P475" s="223"/>
      <c r="Q475" s="223"/>
      <c r="R475" s="223"/>
    </row>
    <row r="476" spans="1:18" ht="12.75" customHeight="1">
      <c r="A476" s="225"/>
      <c r="B476" s="226"/>
      <c r="C476" s="226"/>
      <c r="D476" s="223"/>
      <c r="E476" s="223"/>
      <c r="F476" s="223"/>
      <c r="G476" s="223"/>
      <c r="H476" s="223"/>
      <c r="I476" s="223"/>
      <c r="J476" s="223"/>
      <c r="K476" s="223"/>
      <c r="L476" s="223"/>
      <c r="M476" s="223"/>
      <c r="N476" s="223"/>
      <c r="O476" s="223"/>
      <c r="P476" s="223"/>
      <c r="Q476" s="223"/>
      <c r="R476" s="223"/>
    </row>
    <row r="477" spans="1:18" ht="12.75" customHeight="1">
      <c r="A477" s="225"/>
      <c r="B477" s="226"/>
      <c r="C477" s="226"/>
      <c r="D477" s="223"/>
      <c r="E477" s="223"/>
      <c r="F477" s="223"/>
      <c r="G477" s="223"/>
      <c r="H477" s="223"/>
      <c r="I477" s="223"/>
      <c r="J477" s="223"/>
      <c r="K477" s="223"/>
      <c r="L477" s="223"/>
      <c r="M477" s="223"/>
      <c r="N477" s="223"/>
      <c r="O477" s="223"/>
      <c r="P477" s="223"/>
      <c r="Q477" s="223"/>
      <c r="R477" s="223"/>
    </row>
    <row r="478" spans="1:18" ht="12.75" customHeight="1">
      <c r="A478" s="225"/>
      <c r="B478" s="226"/>
      <c r="C478" s="226"/>
      <c r="D478" s="223"/>
      <c r="E478" s="223"/>
      <c r="F478" s="223"/>
      <c r="G478" s="223"/>
      <c r="H478" s="223"/>
      <c r="I478" s="223"/>
      <c r="J478" s="223"/>
      <c r="K478" s="223"/>
      <c r="L478" s="223"/>
      <c r="M478" s="223"/>
      <c r="N478" s="223"/>
      <c r="O478" s="223"/>
      <c r="P478" s="223"/>
      <c r="Q478" s="223"/>
      <c r="R478" s="223"/>
    </row>
    <row r="479" spans="1:18" ht="12.75" customHeight="1">
      <c r="A479" s="225"/>
      <c r="B479" s="226"/>
      <c r="C479" s="226"/>
      <c r="D479" s="223"/>
      <c r="E479" s="223"/>
      <c r="F479" s="223"/>
      <c r="G479" s="223"/>
      <c r="H479" s="223"/>
      <c r="I479" s="223"/>
      <c r="J479" s="223"/>
      <c r="K479" s="223"/>
      <c r="L479" s="223"/>
      <c r="M479" s="223"/>
      <c r="N479" s="223"/>
      <c r="O479" s="223"/>
      <c r="P479" s="223"/>
      <c r="Q479" s="223"/>
      <c r="R479" s="223"/>
    </row>
    <row r="480" spans="1:18" ht="12.75" customHeight="1">
      <c r="A480" s="225"/>
      <c r="B480" s="226"/>
      <c r="C480" s="226"/>
      <c r="D480" s="223"/>
      <c r="E480" s="223"/>
      <c r="F480" s="223"/>
      <c r="G480" s="223"/>
      <c r="H480" s="223"/>
      <c r="I480" s="223"/>
      <c r="J480" s="223"/>
      <c r="K480" s="223"/>
      <c r="L480" s="223"/>
      <c r="M480" s="223"/>
      <c r="N480" s="223"/>
      <c r="O480" s="223"/>
      <c r="P480" s="223"/>
      <c r="Q480" s="223"/>
      <c r="R480" s="223"/>
    </row>
    <row r="481" spans="1:18" ht="12.75" customHeight="1">
      <c r="A481" s="225"/>
      <c r="B481" s="226"/>
      <c r="C481" s="226"/>
      <c r="D481" s="223"/>
      <c r="E481" s="223"/>
      <c r="F481" s="223"/>
      <c r="G481" s="223"/>
      <c r="H481" s="223"/>
      <c r="I481" s="223"/>
      <c r="J481" s="223"/>
      <c r="K481" s="223"/>
      <c r="L481" s="223"/>
      <c r="M481" s="223"/>
      <c r="N481" s="223"/>
      <c r="O481" s="223"/>
      <c r="P481" s="223"/>
      <c r="Q481" s="223"/>
      <c r="R481" s="223"/>
    </row>
    <row r="482" spans="1:18" ht="12.75" customHeight="1">
      <c r="A482" s="225"/>
      <c r="B482" s="226"/>
      <c r="C482" s="226"/>
      <c r="D482" s="223"/>
      <c r="E482" s="223"/>
      <c r="F482" s="223"/>
      <c r="G482" s="223"/>
      <c r="H482" s="223"/>
      <c r="I482" s="223"/>
      <c r="J482" s="223"/>
      <c r="K482" s="223"/>
      <c r="L482" s="223"/>
      <c r="M482" s="223"/>
      <c r="N482" s="223"/>
      <c r="O482" s="223"/>
      <c r="P482" s="223"/>
      <c r="Q482" s="223"/>
      <c r="R482" s="223"/>
    </row>
    <row r="483" spans="1:18" ht="12.75" customHeight="1">
      <c r="A483" s="225"/>
      <c r="B483" s="226"/>
      <c r="C483" s="226"/>
      <c r="D483" s="223"/>
      <c r="E483" s="223"/>
      <c r="F483" s="223"/>
      <c r="G483" s="223"/>
      <c r="H483" s="223"/>
      <c r="I483" s="223"/>
      <c r="J483" s="223"/>
      <c r="K483" s="223"/>
      <c r="L483" s="223"/>
      <c r="M483" s="223"/>
      <c r="N483" s="223"/>
      <c r="O483" s="223"/>
      <c r="P483" s="223"/>
      <c r="Q483" s="223"/>
      <c r="R483" s="223"/>
    </row>
    <row r="484" spans="1:18" ht="12.75" customHeight="1">
      <c r="A484" s="225"/>
      <c r="B484" s="226"/>
      <c r="C484" s="226"/>
      <c r="D484" s="223"/>
      <c r="E484" s="223"/>
      <c r="F484" s="223"/>
      <c r="G484" s="223"/>
      <c r="H484" s="223"/>
      <c r="I484" s="223"/>
      <c r="J484" s="223"/>
      <c r="K484" s="223"/>
      <c r="L484" s="223"/>
      <c r="M484" s="223"/>
      <c r="N484" s="223"/>
      <c r="O484" s="223"/>
      <c r="P484" s="223"/>
      <c r="Q484" s="223"/>
      <c r="R484" s="223"/>
    </row>
    <row r="485" spans="1:18" ht="12.75" customHeight="1">
      <c r="A485" s="225"/>
      <c r="B485" s="226"/>
      <c r="C485" s="226"/>
      <c r="D485" s="223"/>
      <c r="E485" s="223"/>
      <c r="F485" s="223"/>
      <c r="G485" s="223"/>
      <c r="H485" s="223"/>
      <c r="I485" s="223"/>
      <c r="J485" s="223"/>
      <c r="K485" s="223"/>
      <c r="L485" s="223"/>
      <c r="M485" s="223"/>
      <c r="N485" s="223"/>
      <c r="O485" s="223"/>
      <c r="P485" s="223"/>
      <c r="Q485" s="223"/>
      <c r="R485" s="223"/>
    </row>
    <row r="486" spans="1:18" ht="12.75" customHeight="1">
      <c r="A486" s="225"/>
      <c r="B486" s="226"/>
      <c r="C486" s="226"/>
      <c r="D486" s="223"/>
      <c r="E486" s="223"/>
      <c r="F486" s="223"/>
      <c r="G486" s="223"/>
      <c r="H486" s="223"/>
      <c r="I486" s="223"/>
      <c r="J486" s="223"/>
      <c r="K486" s="223"/>
      <c r="L486" s="223"/>
      <c r="M486" s="223"/>
      <c r="N486" s="223"/>
      <c r="O486" s="223"/>
      <c r="P486" s="223"/>
      <c r="Q486" s="223"/>
      <c r="R486" s="223"/>
    </row>
    <row r="487" spans="1:18" ht="12.75" customHeight="1">
      <c r="A487" s="225"/>
      <c r="B487" s="226"/>
      <c r="C487" s="226"/>
      <c r="D487" s="223"/>
      <c r="E487" s="223"/>
      <c r="F487" s="223"/>
      <c r="G487" s="223"/>
      <c r="H487" s="223"/>
      <c r="I487" s="223"/>
      <c r="J487" s="223"/>
      <c r="K487" s="223"/>
      <c r="L487" s="223"/>
      <c r="M487" s="223"/>
      <c r="N487" s="223"/>
      <c r="O487" s="223"/>
      <c r="P487" s="223"/>
      <c r="Q487" s="223"/>
      <c r="R487" s="223"/>
    </row>
    <row r="488" spans="1:18" ht="12.75" customHeight="1">
      <c r="A488" s="225"/>
      <c r="B488" s="226"/>
      <c r="C488" s="226"/>
      <c r="D488" s="223"/>
      <c r="E488" s="223"/>
      <c r="F488" s="223"/>
      <c r="G488" s="223"/>
      <c r="H488" s="223"/>
      <c r="I488" s="223"/>
      <c r="J488" s="223"/>
      <c r="K488" s="223"/>
      <c r="L488" s="223"/>
      <c r="M488" s="223"/>
      <c r="N488" s="223"/>
      <c r="O488" s="223"/>
      <c r="P488" s="223"/>
      <c r="Q488" s="223"/>
      <c r="R488" s="223"/>
    </row>
    <row r="489" spans="1:18" ht="12.75" customHeight="1">
      <c r="A489" s="225"/>
      <c r="B489" s="226"/>
      <c r="C489" s="226"/>
      <c r="D489" s="223"/>
      <c r="E489" s="223"/>
      <c r="F489" s="223"/>
      <c r="G489" s="223"/>
      <c r="H489" s="223"/>
      <c r="I489" s="223"/>
      <c r="J489" s="223"/>
      <c r="K489" s="223"/>
      <c r="L489" s="223"/>
      <c r="M489" s="223"/>
      <c r="N489" s="223"/>
      <c r="O489" s="223"/>
      <c r="P489" s="223"/>
      <c r="Q489" s="223"/>
      <c r="R489" s="223"/>
    </row>
    <row r="490" spans="1:18" ht="12.75" customHeight="1">
      <c r="A490" s="225"/>
      <c r="B490" s="226"/>
      <c r="C490" s="226"/>
      <c r="D490" s="223"/>
      <c r="E490" s="223"/>
      <c r="F490" s="223"/>
      <c r="G490" s="223"/>
      <c r="H490" s="223"/>
      <c r="I490" s="223"/>
      <c r="J490" s="223"/>
      <c r="K490" s="223"/>
      <c r="L490" s="223"/>
      <c r="M490" s="223"/>
      <c r="N490" s="223"/>
      <c r="O490" s="223"/>
      <c r="P490" s="223"/>
      <c r="Q490" s="223"/>
      <c r="R490" s="223"/>
    </row>
    <row r="491" spans="1:18" ht="12.75" customHeight="1">
      <c r="A491" s="225"/>
      <c r="B491" s="226"/>
      <c r="C491" s="226"/>
      <c r="D491" s="223"/>
      <c r="E491" s="223"/>
      <c r="F491" s="223"/>
      <c r="G491" s="223"/>
      <c r="H491" s="223"/>
      <c r="I491" s="223"/>
      <c r="J491" s="223"/>
      <c r="K491" s="223"/>
      <c r="L491" s="223"/>
      <c r="M491" s="223"/>
      <c r="N491" s="223"/>
      <c r="O491" s="223"/>
      <c r="P491" s="223"/>
      <c r="Q491" s="223"/>
      <c r="R491" s="223"/>
    </row>
    <row r="492" spans="1:18" ht="12.75" customHeight="1">
      <c r="A492" s="225"/>
      <c r="B492" s="226"/>
      <c r="C492" s="226"/>
      <c r="D492" s="223"/>
      <c r="E492" s="223"/>
      <c r="F492" s="223"/>
      <c r="G492" s="223"/>
      <c r="H492" s="223"/>
      <c r="I492" s="223"/>
      <c r="J492" s="223"/>
      <c r="K492" s="223"/>
      <c r="L492" s="223"/>
      <c r="M492" s="223"/>
      <c r="N492" s="223"/>
      <c r="O492" s="223"/>
      <c r="P492" s="223"/>
      <c r="Q492" s="223"/>
      <c r="R492" s="223"/>
    </row>
    <row r="493" spans="1:18" ht="12.75" customHeight="1">
      <c r="A493" s="225"/>
      <c r="B493" s="226"/>
      <c r="C493" s="226"/>
      <c r="D493" s="223"/>
      <c r="E493" s="223"/>
      <c r="F493" s="223"/>
      <c r="G493" s="223"/>
      <c r="H493" s="223"/>
      <c r="I493" s="223"/>
      <c r="J493" s="223"/>
      <c r="K493" s="223"/>
      <c r="L493" s="223"/>
      <c r="M493" s="223"/>
      <c r="N493" s="223"/>
      <c r="O493" s="223"/>
      <c r="P493" s="223"/>
      <c r="Q493" s="223"/>
      <c r="R493" s="223"/>
    </row>
    <row r="494" spans="1:18" ht="12.75" customHeight="1">
      <c r="A494" s="225"/>
      <c r="B494" s="226"/>
      <c r="C494" s="226"/>
      <c r="D494" s="223"/>
      <c r="E494" s="223"/>
      <c r="F494" s="223"/>
      <c r="G494" s="223"/>
      <c r="H494" s="223"/>
      <c r="I494" s="223"/>
      <c r="J494" s="223"/>
      <c r="K494" s="223"/>
      <c r="L494" s="223"/>
      <c r="M494" s="223"/>
      <c r="N494" s="223"/>
      <c r="O494" s="223"/>
      <c r="P494" s="223"/>
      <c r="Q494" s="223"/>
      <c r="R494" s="223"/>
    </row>
    <row r="495" spans="1:18" ht="12.75" customHeight="1">
      <c r="A495" s="225"/>
      <c r="B495" s="226"/>
      <c r="C495" s="226"/>
      <c r="D495" s="223"/>
      <c r="E495" s="223"/>
      <c r="F495" s="223"/>
      <c r="G495" s="223"/>
      <c r="H495" s="223"/>
      <c r="I495" s="223"/>
      <c r="J495" s="223"/>
      <c r="K495" s="223"/>
      <c r="L495" s="223"/>
      <c r="M495" s="223"/>
      <c r="N495" s="223"/>
      <c r="O495" s="223"/>
      <c r="P495" s="223"/>
      <c r="Q495" s="223"/>
      <c r="R495" s="223"/>
    </row>
    <row r="496" spans="1:18" ht="12.75" customHeight="1">
      <c r="A496" s="225"/>
      <c r="B496" s="226"/>
      <c r="C496" s="226"/>
      <c r="D496" s="223"/>
      <c r="E496" s="223"/>
      <c r="F496" s="223"/>
      <c r="G496" s="223"/>
      <c r="H496" s="223"/>
      <c r="I496" s="223"/>
      <c r="J496" s="223"/>
      <c r="K496" s="223"/>
      <c r="L496" s="223"/>
      <c r="M496" s="223"/>
      <c r="N496" s="223"/>
      <c r="O496" s="223"/>
      <c r="P496" s="223"/>
      <c r="Q496" s="223"/>
      <c r="R496" s="223"/>
    </row>
    <row r="497" spans="1:18" ht="12.75" customHeight="1">
      <c r="A497" s="225"/>
      <c r="B497" s="226"/>
      <c r="C497" s="226"/>
      <c r="D497" s="223"/>
      <c r="E497" s="223"/>
      <c r="F497" s="223"/>
      <c r="G497" s="223"/>
      <c r="H497" s="223"/>
      <c r="I497" s="223"/>
      <c r="J497" s="223"/>
      <c r="K497" s="223"/>
      <c r="L497" s="223"/>
      <c r="M497" s="223"/>
      <c r="N497" s="223"/>
      <c r="O497" s="223"/>
      <c r="P497" s="223"/>
      <c r="Q497" s="223"/>
      <c r="R497" s="223"/>
    </row>
    <row r="498" spans="1:18" ht="12.75" customHeight="1">
      <c r="A498" s="225"/>
      <c r="B498" s="226"/>
      <c r="C498" s="226"/>
      <c r="D498" s="223"/>
      <c r="E498" s="223"/>
      <c r="F498" s="223"/>
      <c r="G498" s="223"/>
      <c r="H498" s="223"/>
      <c r="I498" s="223"/>
      <c r="J498" s="223"/>
      <c r="K498" s="223"/>
      <c r="L498" s="223"/>
      <c r="M498" s="223"/>
      <c r="N498" s="223"/>
      <c r="O498" s="223"/>
      <c r="P498" s="223"/>
      <c r="Q498" s="223"/>
      <c r="R498" s="223"/>
    </row>
    <row r="499" spans="1:18" ht="12.75" customHeight="1">
      <c r="A499" s="225"/>
      <c r="B499" s="226"/>
      <c r="C499" s="226"/>
      <c r="D499" s="223"/>
      <c r="E499" s="223"/>
      <c r="F499" s="223"/>
      <c r="G499" s="223"/>
      <c r="H499" s="223"/>
      <c r="I499" s="223"/>
      <c r="J499" s="223"/>
      <c r="K499" s="223"/>
      <c r="L499" s="223"/>
      <c r="M499" s="223"/>
      <c r="N499" s="223"/>
      <c r="O499" s="223"/>
      <c r="P499" s="223"/>
      <c r="Q499" s="223"/>
      <c r="R499" s="223"/>
    </row>
    <row r="500" spans="1:18" ht="12.75" customHeight="1">
      <c r="A500" s="225"/>
      <c r="B500" s="226"/>
      <c r="C500" s="226"/>
      <c r="D500" s="223"/>
      <c r="E500" s="223"/>
      <c r="F500" s="223"/>
      <c r="G500" s="223"/>
      <c r="H500" s="223"/>
      <c r="I500" s="223"/>
      <c r="J500" s="223"/>
      <c r="K500" s="223"/>
      <c r="L500" s="223"/>
      <c r="M500" s="223"/>
      <c r="N500" s="223"/>
      <c r="O500" s="223"/>
      <c r="P500" s="223"/>
      <c r="Q500" s="223"/>
      <c r="R500" s="223"/>
    </row>
    <row r="501" spans="1:18" ht="12.75" customHeight="1">
      <c r="A501" s="225"/>
      <c r="B501" s="226"/>
      <c r="C501" s="226"/>
      <c r="D501" s="223"/>
      <c r="E501" s="223"/>
      <c r="F501" s="223"/>
      <c r="G501" s="223"/>
      <c r="H501" s="223"/>
      <c r="I501" s="223"/>
      <c r="J501" s="223"/>
      <c r="K501" s="223"/>
      <c r="L501" s="223"/>
      <c r="M501" s="223"/>
      <c r="N501" s="223"/>
      <c r="O501" s="223"/>
      <c r="P501" s="223"/>
      <c r="Q501" s="223"/>
      <c r="R501" s="223"/>
    </row>
    <row r="502" spans="1:18" ht="12.75" customHeight="1">
      <c r="A502" s="225"/>
      <c r="B502" s="226"/>
      <c r="C502" s="226"/>
      <c r="D502" s="223"/>
      <c r="E502" s="223"/>
      <c r="F502" s="223"/>
      <c r="G502" s="223"/>
      <c r="H502" s="223"/>
      <c r="I502" s="223"/>
      <c r="J502" s="223"/>
      <c r="K502" s="223"/>
      <c r="L502" s="223"/>
      <c r="M502" s="223"/>
      <c r="N502" s="223"/>
      <c r="O502" s="223"/>
      <c r="P502" s="223"/>
      <c r="Q502" s="223"/>
      <c r="R502" s="223"/>
    </row>
    <row r="503" spans="1:18" ht="12.75" customHeight="1">
      <c r="A503" s="225"/>
      <c r="B503" s="226"/>
      <c r="C503" s="226"/>
      <c r="D503" s="223"/>
      <c r="E503" s="223"/>
      <c r="F503" s="223"/>
      <c r="G503" s="223"/>
      <c r="H503" s="223"/>
      <c r="I503" s="223"/>
      <c r="J503" s="223"/>
      <c r="K503" s="223"/>
      <c r="L503" s="223"/>
      <c r="M503" s="223"/>
      <c r="N503" s="223"/>
      <c r="O503" s="223"/>
      <c r="P503" s="223"/>
      <c r="Q503" s="223"/>
      <c r="R503" s="223"/>
    </row>
    <row r="504" spans="1:18" ht="12.75" customHeight="1">
      <c r="A504" s="225"/>
      <c r="B504" s="226"/>
      <c r="C504" s="226"/>
      <c r="D504" s="223"/>
      <c r="E504" s="223"/>
      <c r="F504" s="223"/>
      <c r="G504" s="223"/>
      <c r="H504" s="223"/>
      <c r="I504" s="223"/>
      <c r="J504" s="223"/>
      <c r="K504" s="223"/>
      <c r="L504" s="223"/>
      <c r="M504" s="223"/>
      <c r="N504" s="223"/>
      <c r="O504" s="223"/>
      <c r="P504" s="223"/>
      <c r="Q504" s="223"/>
      <c r="R504" s="223"/>
    </row>
    <row r="505" spans="1:18" ht="12.75" customHeight="1">
      <c r="A505" s="225"/>
      <c r="B505" s="226"/>
      <c r="C505" s="226"/>
      <c r="D505" s="223"/>
      <c r="E505" s="223"/>
      <c r="F505" s="223"/>
      <c r="G505" s="223"/>
      <c r="H505" s="223"/>
      <c r="I505" s="223"/>
      <c r="J505" s="223"/>
      <c r="K505" s="223"/>
      <c r="L505" s="223"/>
      <c r="M505" s="223"/>
      <c r="N505" s="223"/>
      <c r="O505" s="223"/>
      <c r="P505" s="223"/>
      <c r="Q505" s="223"/>
      <c r="R505" s="223"/>
    </row>
    <row r="506" spans="1:18" ht="12.75" customHeight="1">
      <c r="A506" s="225"/>
      <c r="B506" s="226"/>
      <c r="C506" s="226"/>
      <c r="D506" s="223"/>
      <c r="E506" s="223"/>
      <c r="F506" s="223"/>
      <c r="G506" s="223"/>
      <c r="H506" s="223"/>
      <c r="I506" s="223"/>
      <c r="J506" s="223"/>
      <c r="K506" s="223"/>
      <c r="L506" s="223"/>
      <c r="M506" s="223"/>
      <c r="N506" s="223"/>
      <c r="O506" s="223"/>
      <c r="P506" s="223"/>
      <c r="Q506" s="223"/>
      <c r="R506" s="223"/>
    </row>
    <row r="507" spans="1:18" ht="12.75" customHeight="1">
      <c r="A507" s="225"/>
      <c r="B507" s="226"/>
      <c r="C507" s="226"/>
      <c r="D507" s="223"/>
      <c r="E507" s="223"/>
      <c r="F507" s="223"/>
      <c r="G507" s="223"/>
      <c r="H507" s="223"/>
      <c r="I507" s="223"/>
      <c r="J507" s="223"/>
      <c r="K507" s="223"/>
      <c r="L507" s="223"/>
      <c r="M507" s="223"/>
      <c r="N507" s="223"/>
      <c r="O507" s="223"/>
      <c r="P507" s="223"/>
      <c r="Q507" s="223"/>
      <c r="R507" s="223"/>
    </row>
    <row r="508" spans="1:18" ht="12.75" customHeight="1">
      <c r="A508" s="225"/>
      <c r="B508" s="226"/>
      <c r="C508" s="226"/>
      <c r="D508" s="223"/>
      <c r="E508" s="223"/>
      <c r="F508" s="223"/>
      <c r="G508" s="223"/>
      <c r="H508" s="223"/>
      <c r="I508" s="223"/>
      <c r="J508" s="223"/>
      <c r="K508" s="223"/>
      <c r="L508" s="223"/>
      <c r="M508" s="223"/>
      <c r="N508" s="223"/>
      <c r="O508" s="223"/>
      <c r="P508" s="223"/>
      <c r="Q508" s="223"/>
      <c r="R508" s="223"/>
    </row>
    <row r="509" spans="1:18" ht="12.75" customHeight="1">
      <c r="A509" s="225"/>
      <c r="B509" s="226"/>
      <c r="C509" s="226"/>
      <c r="D509" s="223"/>
      <c r="E509" s="223"/>
      <c r="F509" s="223"/>
      <c r="G509" s="223"/>
      <c r="H509" s="223"/>
      <c r="I509" s="223"/>
      <c r="J509" s="223"/>
      <c r="K509" s="223"/>
      <c r="L509" s="223"/>
      <c r="M509" s="223"/>
      <c r="N509" s="223"/>
      <c r="O509" s="223"/>
      <c r="P509" s="223"/>
      <c r="Q509" s="223"/>
      <c r="R509" s="223"/>
    </row>
    <row r="510" spans="1:18" ht="12.75" customHeight="1">
      <c r="A510" s="225"/>
      <c r="B510" s="226"/>
      <c r="C510" s="226"/>
      <c r="D510" s="223"/>
      <c r="E510" s="223"/>
      <c r="F510" s="223"/>
      <c r="G510" s="223"/>
      <c r="H510" s="223"/>
      <c r="I510" s="223"/>
      <c r="J510" s="223"/>
      <c r="K510" s="223"/>
      <c r="L510" s="223"/>
      <c r="M510" s="223"/>
      <c r="N510" s="223"/>
      <c r="O510" s="223"/>
      <c r="P510" s="223"/>
      <c r="Q510" s="223"/>
      <c r="R510" s="223"/>
    </row>
    <row r="511" spans="1:18" ht="12.75" customHeight="1">
      <c r="A511" s="225"/>
      <c r="B511" s="226"/>
      <c r="C511" s="226"/>
      <c r="D511" s="223"/>
      <c r="E511" s="223"/>
      <c r="F511" s="223"/>
      <c r="G511" s="223"/>
      <c r="H511" s="223"/>
      <c r="I511" s="223"/>
      <c r="J511" s="223"/>
      <c r="K511" s="223"/>
      <c r="L511" s="223"/>
      <c r="M511" s="223"/>
      <c r="N511" s="223"/>
      <c r="O511" s="223"/>
      <c r="P511" s="223"/>
      <c r="Q511" s="223"/>
      <c r="R511" s="223"/>
    </row>
    <row r="512" spans="1:18" ht="12.75" customHeight="1">
      <c r="A512" s="225"/>
      <c r="B512" s="226"/>
      <c r="C512" s="226"/>
      <c r="D512" s="223"/>
      <c r="E512" s="223"/>
      <c r="F512" s="223"/>
      <c r="G512" s="223"/>
      <c r="H512" s="223"/>
      <c r="I512" s="223"/>
      <c r="J512" s="223"/>
      <c r="K512" s="223"/>
      <c r="L512" s="223"/>
      <c r="M512" s="223"/>
      <c r="N512" s="223"/>
      <c r="O512" s="223"/>
      <c r="P512" s="223"/>
      <c r="Q512" s="223"/>
      <c r="R512" s="223"/>
    </row>
    <row r="513" spans="1:18" ht="12.75" customHeight="1">
      <c r="A513" s="225"/>
      <c r="B513" s="226"/>
      <c r="C513" s="226"/>
      <c r="D513" s="223"/>
      <c r="E513" s="223"/>
      <c r="F513" s="223"/>
      <c r="G513" s="223"/>
      <c r="H513" s="223"/>
      <c r="I513" s="223"/>
      <c r="J513" s="223"/>
      <c r="K513" s="223"/>
      <c r="L513" s="223"/>
      <c r="M513" s="223"/>
      <c r="N513" s="223"/>
      <c r="O513" s="223"/>
      <c r="P513" s="223"/>
      <c r="Q513" s="223"/>
      <c r="R513" s="223"/>
    </row>
    <row r="514" spans="1:18" ht="12.75" customHeight="1">
      <c r="A514" s="225"/>
      <c r="B514" s="226"/>
      <c r="C514" s="226"/>
      <c r="D514" s="223"/>
      <c r="E514" s="223"/>
      <c r="F514" s="223"/>
      <c r="G514" s="223"/>
      <c r="H514" s="223"/>
      <c r="I514" s="223"/>
      <c r="J514" s="223"/>
      <c r="K514" s="223"/>
      <c r="L514" s="223"/>
      <c r="M514" s="223"/>
      <c r="N514" s="223"/>
      <c r="O514" s="223"/>
      <c r="P514" s="223"/>
      <c r="Q514" s="223"/>
      <c r="R514" s="223"/>
    </row>
    <row r="515" spans="1:18" ht="12.75" customHeight="1">
      <c r="A515" s="225"/>
      <c r="B515" s="226"/>
      <c r="C515" s="226"/>
      <c r="D515" s="223"/>
      <c r="E515" s="223"/>
      <c r="F515" s="223"/>
      <c r="G515" s="223"/>
      <c r="H515" s="223"/>
      <c r="I515" s="223"/>
      <c r="J515" s="223"/>
      <c r="K515" s="223"/>
      <c r="L515" s="223"/>
      <c r="M515" s="223"/>
      <c r="N515" s="223"/>
      <c r="O515" s="223"/>
      <c r="P515" s="223"/>
      <c r="Q515" s="223"/>
      <c r="R515" s="223"/>
    </row>
    <row r="516" spans="1:18" ht="12.75" customHeight="1">
      <c r="A516" s="225"/>
      <c r="B516" s="226"/>
      <c r="C516" s="226"/>
      <c r="D516" s="223"/>
      <c r="E516" s="223"/>
      <c r="F516" s="223"/>
      <c r="G516" s="223"/>
      <c r="H516" s="223"/>
      <c r="I516" s="223"/>
      <c r="J516" s="223"/>
      <c r="K516" s="223"/>
      <c r="L516" s="223"/>
      <c r="M516" s="223"/>
      <c r="N516" s="223"/>
      <c r="O516" s="223"/>
      <c r="P516" s="223"/>
      <c r="Q516" s="223"/>
      <c r="R516" s="223"/>
    </row>
    <row r="517" spans="1:18" ht="12.75" customHeight="1">
      <c r="A517" s="225"/>
      <c r="B517" s="226"/>
      <c r="C517" s="226"/>
      <c r="D517" s="223"/>
      <c r="E517" s="223"/>
      <c r="F517" s="223"/>
      <c r="G517" s="223"/>
      <c r="H517" s="223"/>
      <c r="I517" s="223"/>
      <c r="J517" s="223"/>
      <c r="K517" s="223"/>
      <c r="L517" s="223"/>
      <c r="M517" s="223"/>
      <c r="N517" s="223"/>
      <c r="O517" s="223"/>
      <c r="P517" s="223"/>
      <c r="Q517" s="223"/>
      <c r="R517" s="223"/>
    </row>
    <row r="518" spans="1:18" ht="12.75" customHeight="1">
      <c r="A518" s="225"/>
      <c r="B518" s="226"/>
      <c r="C518" s="226"/>
      <c r="D518" s="223"/>
      <c r="E518" s="223"/>
      <c r="F518" s="223"/>
      <c r="G518" s="223"/>
      <c r="H518" s="223"/>
      <c r="I518" s="223"/>
      <c r="J518" s="223"/>
      <c r="K518" s="223"/>
      <c r="L518" s="223"/>
      <c r="M518" s="223"/>
      <c r="N518" s="223"/>
      <c r="O518" s="223"/>
      <c r="P518" s="223"/>
      <c r="Q518" s="223"/>
      <c r="R518" s="223"/>
    </row>
    <row r="519" spans="1:18" ht="12.75" customHeight="1">
      <c r="A519" s="225"/>
      <c r="B519" s="226"/>
      <c r="C519" s="226"/>
      <c r="D519" s="223"/>
      <c r="E519" s="223"/>
      <c r="F519" s="223"/>
      <c r="G519" s="223"/>
      <c r="H519" s="223"/>
      <c r="I519" s="223"/>
      <c r="J519" s="223"/>
      <c r="K519" s="223"/>
      <c r="L519" s="223"/>
      <c r="M519" s="223"/>
      <c r="N519" s="223"/>
      <c r="O519" s="223"/>
      <c r="P519" s="223"/>
      <c r="Q519" s="223"/>
      <c r="R519" s="223"/>
    </row>
    <row r="520" spans="1:18" ht="12.75" customHeight="1">
      <c r="A520" s="225"/>
      <c r="B520" s="226"/>
      <c r="C520" s="226"/>
      <c r="D520" s="223"/>
      <c r="E520" s="223"/>
      <c r="F520" s="223"/>
      <c r="G520" s="223"/>
      <c r="H520" s="223"/>
      <c r="I520" s="223"/>
      <c r="J520" s="223"/>
      <c r="K520" s="223"/>
      <c r="L520" s="223"/>
      <c r="M520" s="223"/>
      <c r="N520" s="223"/>
      <c r="O520" s="223"/>
      <c r="P520" s="223"/>
      <c r="Q520" s="223"/>
      <c r="R520" s="223"/>
    </row>
    <row r="521" spans="1:18" ht="12.75" customHeight="1">
      <c r="A521" s="225"/>
      <c r="B521" s="226"/>
      <c r="C521" s="226"/>
      <c r="D521" s="223"/>
      <c r="E521" s="223"/>
      <c r="F521" s="223"/>
      <c r="G521" s="223"/>
      <c r="H521" s="223"/>
      <c r="I521" s="223"/>
      <c r="J521" s="223"/>
      <c r="K521" s="223"/>
      <c r="L521" s="223"/>
      <c r="M521" s="223"/>
      <c r="N521" s="223"/>
      <c r="O521" s="223"/>
      <c r="P521" s="223"/>
      <c r="Q521" s="223"/>
      <c r="R521" s="223"/>
    </row>
    <row r="522" spans="1:18" ht="12.75" customHeight="1">
      <c r="A522" s="225"/>
      <c r="B522" s="226"/>
      <c r="C522" s="226"/>
      <c r="D522" s="223"/>
      <c r="E522" s="223"/>
      <c r="F522" s="223"/>
      <c r="G522" s="223"/>
      <c r="H522" s="223"/>
      <c r="I522" s="223"/>
      <c r="J522" s="223"/>
      <c r="K522" s="223"/>
      <c r="L522" s="223"/>
      <c r="M522" s="223"/>
      <c r="N522" s="223"/>
      <c r="O522" s="223"/>
      <c r="P522" s="223"/>
      <c r="Q522" s="223"/>
      <c r="R522" s="223"/>
    </row>
    <row r="523" spans="1:18" ht="12.75" customHeight="1">
      <c r="A523" s="225"/>
      <c r="B523" s="226"/>
      <c r="C523" s="226"/>
      <c r="D523" s="223"/>
      <c r="E523" s="223"/>
      <c r="F523" s="223"/>
      <c r="G523" s="223"/>
      <c r="H523" s="223"/>
      <c r="I523" s="223"/>
      <c r="J523" s="223"/>
      <c r="K523" s="223"/>
      <c r="L523" s="223"/>
      <c r="M523" s="223"/>
      <c r="N523" s="223"/>
      <c r="O523" s="223"/>
      <c r="P523" s="223"/>
      <c r="Q523" s="223"/>
      <c r="R523" s="223"/>
    </row>
    <row r="524" spans="1:18" ht="12.75" customHeight="1">
      <c r="A524" s="225"/>
      <c r="B524" s="226"/>
      <c r="C524" s="226"/>
      <c r="D524" s="223"/>
      <c r="E524" s="223"/>
      <c r="F524" s="223"/>
      <c r="G524" s="223"/>
      <c r="H524" s="223"/>
      <c r="I524" s="223"/>
      <c r="J524" s="223"/>
      <c r="K524" s="223"/>
      <c r="L524" s="223"/>
      <c r="M524" s="223"/>
      <c r="N524" s="223"/>
      <c r="O524" s="223"/>
      <c r="P524" s="223"/>
      <c r="Q524" s="223"/>
      <c r="R524" s="223"/>
    </row>
    <row r="525" spans="1:18" ht="12.75" customHeight="1">
      <c r="A525" s="225"/>
      <c r="B525" s="226"/>
      <c r="C525" s="226"/>
      <c r="D525" s="223"/>
      <c r="E525" s="223"/>
      <c r="F525" s="223"/>
      <c r="G525" s="223"/>
      <c r="H525" s="223"/>
      <c r="I525" s="223"/>
      <c r="J525" s="223"/>
      <c r="K525" s="223"/>
      <c r="L525" s="223"/>
      <c r="M525" s="223"/>
      <c r="N525" s="223"/>
      <c r="O525" s="223"/>
      <c r="P525" s="223"/>
      <c r="Q525" s="223"/>
      <c r="R525" s="223"/>
    </row>
    <row r="526" spans="1:18" ht="12.75" customHeight="1">
      <c r="A526" s="225"/>
      <c r="B526" s="226"/>
      <c r="C526" s="226"/>
      <c r="D526" s="223"/>
      <c r="E526" s="223"/>
      <c r="F526" s="223"/>
      <c r="G526" s="223"/>
      <c r="H526" s="223"/>
      <c r="I526" s="223"/>
      <c r="J526" s="223"/>
      <c r="K526" s="223"/>
      <c r="L526" s="223"/>
      <c r="M526" s="223"/>
      <c r="N526" s="223"/>
      <c r="O526" s="223"/>
      <c r="P526" s="223"/>
      <c r="Q526" s="223"/>
      <c r="R526" s="223"/>
    </row>
    <row r="527" spans="1:18" ht="12.75" customHeight="1">
      <c r="A527" s="225"/>
      <c r="B527" s="226"/>
      <c r="C527" s="226"/>
      <c r="D527" s="223"/>
      <c r="E527" s="223"/>
      <c r="F527" s="223"/>
      <c r="G527" s="223"/>
      <c r="H527" s="223"/>
      <c r="I527" s="223"/>
      <c r="J527" s="223"/>
      <c r="K527" s="223"/>
      <c r="L527" s="223"/>
      <c r="M527" s="223"/>
      <c r="N527" s="223"/>
      <c r="O527" s="223"/>
      <c r="P527" s="223"/>
      <c r="Q527" s="223"/>
      <c r="R527" s="223"/>
    </row>
    <row r="528" spans="1:18" ht="12.75" customHeight="1">
      <c r="A528" s="225"/>
      <c r="B528" s="226"/>
      <c r="C528" s="226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</row>
    <row r="529" spans="1:18" ht="12.75" customHeight="1">
      <c r="A529" s="225"/>
      <c r="B529" s="226"/>
      <c r="C529" s="226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</row>
    <row r="530" spans="1:18" ht="12.75" customHeight="1">
      <c r="A530" s="225"/>
      <c r="B530" s="226"/>
      <c r="C530" s="226"/>
      <c r="D530" s="223"/>
      <c r="E530" s="223"/>
      <c r="F530" s="223"/>
      <c r="G530" s="223"/>
      <c r="H530" s="223"/>
      <c r="I530" s="223"/>
      <c r="J530" s="223"/>
      <c r="K530" s="223"/>
      <c r="L530" s="223"/>
      <c r="M530" s="223"/>
      <c r="N530" s="223"/>
      <c r="O530" s="223"/>
      <c r="P530" s="223"/>
      <c r="Q530" s="223"/>
      <c r="R530" s="223"/>
    </row>
    <row r="531" spans="1:18" ht="12.75" customHeight="1">
      <c r="A531" s="225"/>
      <c r="B531" s="226"/>
      <c r="C531" s="226"/>
      <c r="D531" s="223"/>
      <c r="E531" s="223"/>
      <c r="F531" s="223"/>
      <c r="G531" s="223"/>
      <c r="H531" s="223"/>
      <c r="I531" s="223"/>
      <c r="J531" s="223"/>
      <c r="K531" s="223"/>
      <c r="L531" s="223"/>
      <c r="M531" s="223"/>
      <c r="N531" s="223"/>
      <c r="O531" s="223"/>
      <c r="P531" s="223"/>
      <c r="Q531" s="223"/>
      <c r="R531" s="223"/>
    </row>
    <row r="532" spans="1:18" ht="12.75" customHeight="1">
      <c r="A532" s="225"/>
      <c r="B532" s="226"/>
      <c r="C532" s="226"/>
      <c r="D532" s="223"/>
      <c r="E532" s="223"/>
      <c r="F532" s="223"/>
      <c r="G532" s="223"/>
      <c r="H532" s="223"/>
      <c r="I532" s="223"/>
      <c r="J532" s="223"/>
      <c r="K532" s="223"/>
      <c r="L532" s="223"/>
      <c r="M532" s="223"/>
      <c r="N532" s="223"/>
      <c r="O532" s="223"/>
      <c r="P532" s="223"/>
      <c r="Q532" s="223"/>
      <c r="R532" s="223"/>
    </row>
    <row r="533" spans="1:18" ht="12.75" customHeight="1">
      <c r="A533" s="225"/>
      <c r="B533" s="226"/>
      <c r="C533" s="226"/>
      <c r="D533" s="223"/>
      <c r="E533" s="223"/>
      <c r="F533" s="223"/>
      <c r="G533" s="223"/>
      <c r="H533" s="223"/>
      <c r="I533" s="223"/>
      <c r="J533" s="223"/>
      <c r="K533" s="223"/>
      <c r="L533" s="223"/>
      <c r="M533" s="223"/>
      <c r="N533" s="223"/>
      <c r="O533" s="223"/>
      <c r="P533" s="223"/>
      <c r="Q533" s="223"/>
      <c r="R533" s="223"/>
    </row>
    <row r="534" spans="1:18" ht="12.75" customHeight="1">
      <c r="A534" s="225"/>
      <c r="B534" s="226"/>
      <c r="C534" s="226"/>
      <c r="D534" s="223"/>
      <c r="E534" s="223"/>
      <c r="F534" s="223"/>
      <c r="G534" s="223"/>
      <c r="H534" s="223"/>
      <c r="I534" s="223"/>
      <c r="J534" s="223"/>
      <c r="K534" s="223"/>
      <c r="L534" s="223"/>
      <c r="M534" s="223"/>
      <c r="N534" s="223"/>
      <c r="O534" s="223"/>
      <c r="P534" s="223"/>
      <c r="Q534" s="223"/>
      <c r="R534" s="223"/>
    </row>
    <row r="535" spans="1:18" ht="12.75" customHeight="1">
      <c r="A535" s="225"/>
      <c r="B535" s="226"/>
      <c r="C535" s="226"/>
      <c r="D535" s="223"/>
      <c r="E535" s="223"/>
      <c r="F535" s="223"/>
      <c r="G535" s="223"/>
      <c r="H535" s="223"/>
      <c r="I535" s="223"/>
      <c r="J535" s="223"/>
      <c r="K535" s="223"/>
      <c r="L535" s="223"/>
      <c r="M535" s="223"/>
      <c r="N535" s="223"/>
      <c r="O535" s="223"/>
      <c r="P535" s="223"/>
      <c r="Q535" s="223"/>
      <c r="R535" s="223"/>
    </row>
    <row r="536" spans="1:18" ht="12.75" customHeight="1">
      <c r="A536" s="225"/>
      <c r="B536" s="226"/>
      <c r="C536" s="226"/>
      <c r="D536" s="223"/>
      <c r="E536" s="223"/>
      <c r="F536" s="223"/>
      <c r="G536" s="223"/>
      <c r="H536" s="223"/>
      <c r="I536" s="223"/>
      <c r="J536" s="223"/>
      <c r="K536" s="223"/>
      <c r="L536" s="223"/>
      <c r="M536" s="223"/>
      <c r="N536" s="223"/>
      <c r="O536" s="223"/>
      <c r="P536" s="223"/>
      <c r="Q536" s="223"/>
      <c r="R536" s="223"/>
    </row>
    <row r="537" spans="1:18" ht="12.75" customHeight="1">
      <c r="A537" s="225"/>
      <c r="B537" s="226"/>
      <c r="C537" s="226"/>
      <c r="D537" s="223"/>
      <c r="E537" s="223"/>
      <c r="F537" s="223"/>
      <c r="G537" s="223"/>
      <c r="H537" s="223"/>
      <c r="I537" s="223"/>
      <c r="J537" s="223"/>
      <c r="K537" s="223"/>
      <c r="L537" s="223"/>
      <c r="M537" s="223"/>
      <c r="N537" s="223"/>
      <c r="O537" s="223"/>
      <c r="P537" s="223"/>
      <c r="Q537" s="223"/>
      <c r="R537" s="223"/>
    </row>
    <row r="538" spans="1:18" ht="12.75" customHeight="1">
      <c r="A538" s="225"/>
      <c r="B538" s="226"/>
      <c r="C538" s="226"/>
      <c r="D538" s="223"/>
      <c r="E538" s="223"/>
      <c r="F538" s="223"/>
      <c r="G538" s="223"/>
      <c r="H538" s="223"/>
      <c r="I538" s="223"/>
      <c r="J538" s="223"/>
      <c r="K538" s="223"/>
      <c r="L538" s="223"/>
      <c r="M538" s="223"/>
      <c r="N538" s="223"/>
      <c r="O538" s="223"/>
      <c r="P538" s="223"/>
      <c r="Q538" s="223"/>
      <c r="R538" s="223"/>
    </row>
    <row r="539" spans="1:18" ht="12.75" customHeight="1">
      <c r="A539" s="225"/>
      <c r="B539" s="226"/>
      <c r="C539" s="226"/>
      <c r="D539" s="223"/>
      <c r="E539" s="223"/>
      <c r="F539" s="223"/>
      <c r="G539" s="223"/>
      <c r="H539" s="223"/>
      <c r="I539" s="223"/>
      <c r="J539" s="223"/>
      <c r="K539" s="223"/>
      <c r="L539" s="223"/>
      <c r="M539" s="223"/>
      <c r="N539" s="223"/>
      <c r="O539" s="223"/>
      <c r="P539" s="223"/>
      <c r="Q539" s="223"/>
      <c r="R539" s="223"/>
    </row>
    <row r="540" spans="1:18" ht="12.75" customHeight="1">
      <c r="A540" s="225"/>
      <c r="B540" s="226"/>
      <c r="C540" s="226"/>
      <c r="D540" s="223"/>
      <c r="E540" s="223"/>
      <c r="F540" s="223"/>
      <c r="G540" s="223"/>
      <c r="H540" s="223"/>
      <c r="I540" s="223"/>
      <c r="J540" s="223"/>
      <c r="K540" s="223"/>
      <c r="L540" s="223"/>
      <c r="M540" s="223"/>
      <c r="N540" s="223"/>
      <c r="O540" s="223"/>
      <c r="P540" s="223"/>
      <c r="Q540" s="223"/>
      <c r="R540" s="223"/>
    </row>
    <row r="541" spans="1:18" ht="12.75" customHeight="1">
      <c r="A541" s="225"/>
      <c r="B541" s="226"/>
      <c r="C541" s="226"/>
      <c r="D541" s="223"/>
      <c r="E541" s="223"/>
      <c r="F541" s="223"/>
      <c r="G541" s="223"/>
      <c r="H541" s="223"/>
      <c r="I541" s="223"/>
      <c r="J541" s="223"/>
      <c r="K541" s="223"/>
      <c r="L541" s="223"/>
      <c r="M541" s="223"/>
      <c r="N541" s="223"/>
      <c r="O541" s="223"/>
      <c r="P541" s="223"/>
      <c r="Q541" s="223"/>
      <c r="R541" s="223"/>
    </row>
    <row r="542" spans="1:18" ht="12.75" customHeight="1">
      <c r="A542" s="225"/>
      <c r="B542" s="226"/>
      <c r="C542" s="226"/>
      <c r="D542" s="223"/>
      <c r="E542" s="223"/>
      <c r="F542" s="223"/>
      <c r="G542" s="223"/>
      <c r="H542" s="223"/>
      <c r="I542" s="223"/>
      <c r="J542" s="223"/>
      <c r="K542" s="223"/>
      <c r="L542" s="223"/>
      <c r="M542" s="223"/>
      <c r="N542" s="223"/>
      <c r="O542" s="223"/>
      <c r="P542" s="223"/>
      <c r="Q542" s="223"/>
      <c r="R542" s="223"/>
    </row>
    <row r="543" spans="1:18" ht="12.75" customHeight="1">
      <c r="A543" s="225"/>
      <c r="B543" s="226"/>
      <c r="C543" s="226"/>
      <c r="D543" s="223"/>
      <c r="E543" s="223"/>
      <c r="F543" s="223"/>
      <c r="G543" s="223"/>
      <c r="H543" s="223"/>
      <c r="I543" s="223"/>
      <c r="J543" s="223"/>
      <c r="K543" s="223"/>
      <c r="L543" s="223"/>
      <c r="M543" s="223"/>
      <c r="N543" s="223"/>
      <c r="O543" s="223"/>
      <c r="P543" s="223"/>
      <c r="Q543" s="223"/>
      <c r="R543" s="223"/>
    </row>
    <row r="544" spans="1:18" ht="12.75" customHeight="1">
      <c r="A544" s="225"/>
      <c r="B544" s="226"/>
      <c r="C544" s="226"/>
      <c r="D544" s="223"/>
      <c r="E544" s="223"/>
      <c r="F544" s="223"/>
      <c r="G544" s="223"/>
      <c r="H544" s="223"/>
      <c r="I544" s="223"/>
      <c r="J544" s="223"/>
      <c r="K544" s="223"/>
      <c r="L544" s="223"/>
      <c r="M544" s="223"/>
      <c r="N544" s="223"/>
      <c r="O544" s="223"/>
      <c r="P544" s="223"/>
      <c r="Q544" s="223"/>
      <c r="R544" s="223"/>
    </row>
    <row r="545" spans="1:18" ht="12.75" customHeight="1">
      <c r="A545" s="225"/>
      <c r="B545" s="226"/>
      <c r="C545" s="226"/>
      <c r="D545" s="223"/>
      <c r="E545" s="223"/>
      <c r="F545" s="223"/>
      <c r="G545" s="223"/>
      <c r="H545" s="223"/>
      <c r="I545" s="223"/>
      <c r="J545" s="223"/>
      <c r="K545" s="223"/>
      <c r="L545" s="223"/>
      <c r="M545" s="223"/>
      <c r="N545" s="223"/>
      <c r="O545" s="223"/>
      <c r="P545" s="223"/>
      <c r="Q545" s="223"/>
      <c r="R545" s="223"/>
    </row>
    <row r="546" spans="1:18" ht="12.75" customHeight="1">
      <c r="A546" s="225"/>
      <c r="B546" s="226"/>
      <c r="C546" s="226"/>
      <c r="D546" s="223"/>
      <c r="E546" s="223"/>
      <c r="F546" s="223"/>
      <c r="G546" s="223"/>
      <c r="H546" s="223"/>
      <c r="I546" s="223"/>
      <c r="J546" s="223"/>
      <c r="K546" s="223"/>
      <c r="L546" s="223"/>
      <c r="M546" s="223"/>
      <c r="N546" s="223"/>
      <c r="O546" s="223"/>
      <c r="P546" s="223"/>
      <c r="Q546" s="223"/>
      <c r="R546" s="223"/>
    </row>
    <row r="547" spans="1:18" ht="12.75" customHeight="1">
      <c r="A547" s="225"/>
      <c r="B547" s="226"/>
      <c r="C547" s="226"/>
      <c r="D547" s="223"/>
      <c r="E547" s="223"/>
      <c r="F547" s="223"/>
      <c r="G547" s="223"/>
      <c r="H547" s="223"/>
      <c r="I547" s="223"/>
      <c r="J547" s="223"/>
      <c r="K547" s="223"/>
      <c r="L547" s="223"/>
      <c r="M547" s="223"/>
      <c r="N547" s="223"/>
      <c r="O547" s="223"/>
      <c r="P547" s="223"/>
      <c r="Q547" s="223"/>
      <c r="R547" s="223"/>
    </row>
    <row r="548" spans="1:18" ht="12.75" customHeight="1">
      <c r="A548" s="225"/>
      <c r="B548" s="226"/>
      <c r="C548" s="226"/>
      <c r="D548" s="223"/>
      <c r="E548" s="223"/>
      <c r="F548" s="223"/>
      <c r="G548" s="223"/>
      <c r="H548" s="223"/>
      <c r="I548" s="223"/>
      <c r="J548" s="223"/>
      <c r="K548" s="223"/>
      <c r="L548" s="223"/>
      <c r="M548" s="223"/>
      <c r="N548" s="223"/>
      <c r="O548" s="223"/>
      <c r="P548" s="223"/>
      <c r="Q548" s="223"/>
      <c r="R548" s="223"/>
    </row>
    <row r="549" spans="1:18" ht="12.75" customHeight="1">
      <c r="A549" s="225"/>
      <c r="B549" s="226"/>
      <c r="C549" s="226"/>
      <c r="D549" s="223"/>
      <c r="E549" s="223"/>
      <c r="F549" s="223"/>
      <c r="G549" s="223"/>
      <c r="H549" s="223"/>
      <c r="I549" s="223"/>
      <c r="J549" s="223"/>
      <c r="K549" s="223"/>
      <c r="L549" s="223"/>
      <c r="M549" s="223"/>
      <c r="N549" s="223"/>
      <c r="O549" s="223"/>
      <c r="P549" s="223"/>
      <c r="Q549" s="223"/>
      <c r="R549" s="223"/>
    </row>
    <row r="550" spans="1:18" ht="12.75" customHeight="1">
      <c r="A550" s="225"/>
      <c r="B550" s="226"/>
      <c r="C550" s="226"/>
      <c r="D550" s="223"/>
      <c r="E550" s="223"/>
      <c r="F550" s="223"/>
      <c r="G550" s="223"/>
      <c r="H550" s="223"/>
      <c r="I550" s="223"/>
      <c r="J550" s="223"/>
      <c r="K550" s="223"/>
      <c r="L550" s="223"/>
      <c r="M550" s="223"/>
      <c r="N550" s="223"/>
      <c r="O550" s="223"/>
      <c r="P550" s="223"/>
      <c r="Q550" s="223"/>
      <c r="R550" s="223"/>
    </row>
    <row r="551" spans="1:18" ht="12.75" customHeight="1">
      <c r="A551" s="225"/>
      <c r="B551" s="226"/>
      <c r="C551" s="226"/>
      <c r="D551" s="223"/>
      <c r="E551" s="223"/>
      <c r="F551" s="223"/>
      <c r="G551" s="223"/>
      <c r="H551" s="223"/>
      <c r="I551" s="223"/>
      <c r="J551" s="223"/>
      <c r="K551" s="223"/>
      <c r="L551" s="223"/>
      <c r="M551" s="223"/>
      <c r="N551" s="223"/>
      <c r="O551" s="223"/>
      <c r="P551" s="223"/>
      <c r="Q551" s="223"/>
      <c r="R551" s="223"/>
    </row>
    <row r="552" spans="1:18" ht="12.75" customHeight="1">
      <c r="A552" s="225"/>
      <c r="B552" s="226"/>
      <c r="C552" s="226"/>
      <c r="D552" s="223"/>
      <c r="E552" s="223"/>
      <c r="F552" s="223"/>
      <c r="G552" s="223"/>
      <c r="H552" s="223"/>
      <c r="I552" s="223"/>
      <c r="J552" s="223"/>
      <c r="K552" s="223"/>
      <c r="L552" s="223"/>
      <c r="M552" s="223"/>
      <c r="N552" s="223"/>
      <c r="O552" s="223"/>
      <c r="P552" s="223"/>
      <c r="Q552" s="223"/>
      <c r="R552" s="223"/>
    </row>
    <row r="553" spans="1:18" ht="12.75" customHeight="1">
      <c r="A553" s="225"/>
      <c r="B553" s="226"/>
      <c r="C553" s="226"/>
      <c r="D553" s="223"/>
      <c r="E553" s="223"/>
      <c r="F553" s="223"/>
      <c r="G553" s="223"/>
      <c r="H553" s="223"/>
      <c r="I553" s="223"/>
      <c r="J553" s="223"/>
      <c r="K553" s="223"/>
      <c r="L553" s="223"/>
      <c r="M553" s="223"/>
      <c r="N553" s="223"/>
      <c r="O553" s="223"/>
      <c r="P553" s="223"/>
      <c r="Q553" s="223"/>
      <c r="R553" s="223"/>
    </row>
    <row r="554" spans="1:18" ht="12.75" customHeight="1">
      <c r="A554" s="225"/>
      <c r="B554" s="226"/>
      <c r="C554" s="226"/>
      <c r="D554" s="223"/>
      <c r="E554" s="223"/>
      <c r="F554" s="223"/>
      <c r="G554" s="223"/>
      <c r="H554" s="223"/>
      <c r="I554" s="223"/>
      <c r="J554" s="223"/>
      <c r="K554" s="223"/>
      <c r="L554" s="223"/>
      <c r="M554" s="223"/>
      <c r="N554" s="223"/>
      <c r="O554" s="223"/>
      <c r="P554" s="223"/>
      <c r="Q554" s="223"/>
      <c r="R554" s="223"/>
    </row>
    <row r="555" spans="1:18" ht="12.75" customHeight="1">
      <c r="A555" s="225"/>
      <c r="B555" s="226"/>
      <c r="C555" s="226"/>
      <c r="D555" s="223"/>
      <c r="E555" s="223"/>
      <c r="F555" s="223"/>
      <c r="G555" s="223"/>
      <c r="H555" s="223"/>
      <c r="I555" s="223"/>
      <c r="J555" s="223"/>
      <c r="K555" s="223"/>
      <c r="L555" s="223"/>
      <c r="M555" s="223"/>
      <c r="N555" s="223"/>
      <c r="O555" s="223"/>
      <c r="P555" s="223"/>
      <c r="Q555" s="223"/>
      <c r="R555" s="223"/>
    </row>
    <row r="556" spans="1:18" ht="12.75" customHeight="1">
      <c r="A556" s="225"/>
      <c r="B556" s="226"/>
      <c r="C556" s="226"/>
      <c r="D556" s="223"/>
      <c r="E556" s="223"/>
      <c r="F556" s="223"/>
      <c r="G556" s="223"/>
      <c r="H556" s="223"/>
      <c r="I556" s="223"/>
      <c r="J556" s="223"/>
      <c r="K556" s="223"/>
      <c r="L556" s="223"/>
      <c r="M556" s="223"/>
      <c r="N556" s="223"/>
      <c r="O556" s="223"/>
      <c r="P556" s="223"/>
      <c r="Q556" s="223"/>
      <c r="R556" s="223"/>
    </row>
    <row r="557" spans="1:18" ht="12.75" customHeight="1">
      <c r="A557" s="225"/>
      <c r="B557" s="226"/>
      <c r="C557" s="226"/>
      <c r="D557" s="223"/>
      <c r="E557" s="223"/>
      <c r="F557" s="223"/>
      <c r="G557" s="223"/>
      <c r="H557" s="223"/>
      <c r="I557" s="223"/>
      <c r="J557" s="223"/>
      <c r="K557" s="223"/>
      <c r="L557" s="223"/>
      <c r="M557" s="223"/>
      <c r="N557" s="223"/>
      <c r="O557" s="223"/>
      <c r="P557" s="223"/>
      <c r="Q557" s="223"/>
      <c r="R557" s="223"/>
    </row>
    <row r="558" spans="1:18" ht="12.75" customHeight="1">
      <c r="A558" s="225"/>
      <c r="B558" s="226"/>
      <c r="C558" s="226"/>
      <c r="D558" s="223"/>
      <c r="E558" s="223"/>
      <c r="F558" s="223"/>
      <c r="G558" s="223"/>
      <c r="H558" s="223"/>
      <c r="I558" s="223"/>
      <c r="J558" s="223"/>
      <c r="K558" s="223"/>
      <c r="L558" s="223"/>
      <c r="M558" s="223"/>
      <c r="N558" s="223"/>
      <c r="O558" s="223"/>
      <c r="P558" s="223"/>
      <c r="Q558" s="223"/>
      <c r="R558" s="223"/>
    </row>
    <row r="559" spans="1:18" ht="12.75" customHeight="1">
      <c r="A559" s="225"/>
      <c r="B559" s="226"/>
      <c r="C559" s="226"/>
      <c r="D559" s="223"/>
      <c r="E559" s="223"/>
      <c r="F559" s="223"/>
      <c r="G559" s="223"/>
      <c r="H559" s="223"/>
      <c r="I559" s="223"/>
      <c r="J559" s="223"/>
      <c r="K559" s="223"/>
      <c r="L559" s="223"/>
      <c r="M559" s="223"/>
      <c r="N559" s="223"/>
      <c r="O559" s="223"/>
      <c r="P559" s="223"/>
      <c r="Q559" s="223"/>
      <c r="R559" s="223"/>
    </row>
    <row r="560" spans="1:18" ht="12.75" customHeight="1">
      <c r="A560" s="225"/>
      <c r="B560" s="226"/>
      <c r="C560" s="226"/>
      <c r="D560" s="223"/>
      <c r="E560" s="223"/>
      <c r="F560" s="223"/>
      <c r="G560" s="223"/>
      <c r="H560" s="223"/>
      <c r="I560" s="223"/>
      <c r="J560" s="223"/>
      <c r="K560" s="223"/>
      <c r="L560" s="223"/>
      <c r="M560" s="223"/>
      <c r="N560" s="223"/>
      <c r="O560" s="223"/>
      <c r="P560" s="223"/>
      <c r="Q560" s="223"/>
      <c r="R560" s="223"/>
    </row>
    <row r="561" spans="1:18" ht="12.75" customHeight="1">
      <c r="A561" s="225"/>
      <c r="B561" s="226"/>
      <c r="C561" s="226"/>
      <c r="D561" s="223"/>
      <c r="E561" s="223"/>
      <c r="F561" s="223"/>
      <c r="G561" s="223"/>
      <c r="H561" s="223"/>
      <c r="I561" s="223"/>
      <c r="J561" s="223"/>
      <c r="K561" s="223"/>
      <c r="L561" s="223"/>
      <c r="M561" s="223"/>
      <c r="N561" s="223"/>
      <c r="O561" s="223"/>
      <c r="P561" s="223"/>
      <c r="Q561" s="223"/>
      <c r="R561" s="223"/>
    </row>
    <row r="562" spans="1:18" ht="12.75" customHeight="1">
      <c r="A562" s="225"/>
      <c r="B562" s="226"/>
      <c r="C562" s="226"/>
      <c r="D562" s="223"/>
      <c r="E562" s="223"/>
      <c r="F562" s="223"/>
      <c r="G562" s="223"/>
      <c r="H562" s="223"/>
      <c r="I562" s="223"/>
      <c r="J562" s="223"/>
      <c r="K562" s="223"/>
      <c r="L562" s="223"/>
      <c r="M562" s="223"/>
      <c r="N562" s="223"/>
      <c r="O562" s="223"/>
      <c r="P562" s="223"/>
      <c r="Q562" s="223"/>
      <c r="R562" s="223"/>
    </row>
    <row r="563" spans="1:18" ht="12.75" customHeight="1">
      <c r="A563" s="225"/>
      <c r="B563" s="226"/>
      <c r="C563" s="226"/>
      <c r="D563" s="223"/>
      <c r="E563" s="223"/>
      <c r="F563" s="223"/>
      <c r="G563" s="223"/>
      <c r="H563" s="223"/>
      <c r="I563" s="223"/>
      <c r="J563" s="223"/>
      <c r="K563" s="223"/>
      <c r="L563" s="223"/>
      <c r="M563" s="223"/>
      <c r="N563" s="223"/>
      <c r="O563" s="223"/>
      <c r="P563" s="223"/>
      <c r="Q563" s="223"/>
      <c r="R563" s="223"/>
    </row>
    <row r="564" spans="1:18" ht="12.75" customHeight="1">
      <c r="A564" s="225"/>
      <c r="B564" s="226"/>
      <c r="C564" s="226"/>
      <c r="D564" s="223"/>
      <c r="E564" s="223"/>
      <c r="F564" s="223"/>
      <c r="G564" s="223"/>
      <c r="H564" s="223"/>
      <c r="I564" s="223"/>
      <c r="J564" s="223"/>
      <c r="K564" s="223"/>
      <c r="L564" s="223"/>
      <c r="M564" s="223"/>
      <c r="N564" s="223"/>
      <c r="O564" s="223"/>
      <c r="P564" s="223"/>
      <c r="Q564" s="223"/>
      <c r="R564" s="223"/>
    </row>
    <row r="565" spans="1:18" ht="12.75" customHeight="1">
      <c r="A565" s="225"/>
      <c r="B565" s="226"/>
      <c r="C565" s="226"/>
      <c r="D565" s="223"/>
      <c r="E565" s="223"/>
      <c r="F565" s="223"/>
      <c r="G565" s="223"/>
      <c r="H565" s="223"/>
      <c r="I565" s="223"/>
      <c r="J565" s="223"/>
      <c r="K565" s="223"/>
      <c r="L565" s="223"/>
      <c r="M565" s="223"/>
      <c r="N565" s="223"/>
      <c r="O565" s="223"/>
      <c r="P565" s="223"/>
      <c r="Q565" s="223"/>
      <c r="R565" s="223"/>
    </row>
    <row r="566" spans="1:18" ht="12.75" customHeight="1">
      <c r="A566" s="225"/>
      <c r="B566" s="226"/>
      <c r="C566" s="226"/>
      <c r="D566" s="223"/>
      <c r="E566" s="223"/>
      <c r="F566" s="223"/>
      <c r="G566" s="223"/>
      <c r="H566" s="223"/>
      <c r="I566" s="223"/>
      <c r="J566" s="223"/>
      <c r="K566" s="223"/>
      <c r="L566" s="223"/>
      <c r="M566" s="223"/>
      <c r="N566" s="223"/>
      <c r="O566" s="223"/>
      <c r="P566" s="223"/>
      <c r="Q566" s="223"/>
      <c r="R566" s="223"/>
    </row>
    <row r="567" spans="1:18" ht="12.75" customHeight="1">
      <c r="A567" s="225"/>
      <c r="B567" s="226"/>
      <c r="C567" s="226"/>
      <c r="D567" s="223"/>
      <c r="E567" s="223"/>
      <c r="F567" s="223"/>
      <c r="G567" s="223"/>
      <c r="H567" s="223"/>
      <c r="I567" s="223"/>
      <c r="J567" s="223"/>
      <c r="K567" s="223"/>
      <c r="L567" s="223"/>
      <c r="M567" s="223"/>
      <c r="N567" s="223"/>
      <c r="O567" s="223"/>
      <c r="P567" s="223"/>
      <c r="Q567" s="223"/>
      <c r="R567" s="223"/>
    </row>
    <row r="568" spans="1:18" ht="12.75" customHeight="1">
      <c r="A568" s="225"/>
      <c r="B568" s="226"/>
      <c r="C568" s="226"/>
      <c r="D568" s="223"/>
      <c r="E568" s="223"/>
      <c r="F568" s="223"/>
      <c r="G568" s="223"/>
      <c r="H568" s="223"/>
      <c r="I568" s="223"/>
      <c r="J568" s="223"/>
      <c r="K568" s="223"/>
      <c r="L568" s="223"/>
      <c r="M568" s="223"/>
      <c r="N568" s="223"/>
      <c r="O568" s="223"/>
      <c r="P568" s="223"/>
      <c r="Q568" s="223"/>
      <c r="R568" s="223"/>
    </row>
    <row r="569" spans="1:18" ht="12.75" customHeight="1">
      <c r="A569" s="225"/>
      <c r="B569" s="226"/>
      <c r="C569" s="226"/>
      <c r="D569" s="223"/>
      <c r="E569" s="223"/>
      <c r="F569" s="223"/>
      <c r="G569" s="223"/>
      <c r="H569" s="223"/>
      <c r="I569" s="223"/>
      <c r="J569" s="223"/>
      <c r="K569" s="223"/>
      <c r="L569" s="223"/>
      <c r="M569" s="223"/>
      <c r="N569" s="223"/>
      <c r="O569" s="223"/>
      <c r="P569" s="223"/>
      <c r="Q569" s="223"/>
      <c r="R569" s="223"/>
    </row>
    <row r="570" spans="1:18" ht="12.75" customHeight="1">
      <c r="A570" s="225"/>
      <c r="B570" s="226"/>
      <c r="C570" s="226"/>
      <c r="D570" s="223"/>
      <c r="E570" s="223"/>
      <c r="F570" s="223"/>
      <c r="G570" s="223"/>
      <c r="H570" s="223"/>
      <c r="I570" s="223"/>
      <c r="J570" s="223"/>
      <c r="K570" s="223"/>
      <c r="L570" s="223"/>
      <c r="M570" s="223"/>
      <c r="N570" s="223"/>
      <c r="O570" s="223"/>
      <c r="P570" s="223"/>
      <c r="Q570" s="223"/>
      <c r="R570" s="223"/>
    </row>
    <row r="571" spans="1:18" ht="12.75" customHeight="1">
      <c r="A571" s="225"/>
      <c r="B571" s="226"/>
      <c r="C571" s="226"/>
      <c r="D571" s="223"/>
      <c r="E571" s="223"/>
      <c r="F571" s="223"/>
      <c r="G571" s="223"/>
      <c r="H571" s="223"/>
      <c r="I571" s="223"/>
      <c r="J571" s="223"/>
      <c r="K571" s="223"/>
      <c r="L571" s="223"/>
      <c r="M571" s="223"/>
      <c r="N571" s="223"/>
      <c r="O571" s="223"/>
      <c r="P571" s="223"/>
      <c r="Q571" s="223"/>
      <c r="R571" s="223"/>
    </row>
    <row r="572" spans="1:18" ht="12.75" customHeight="1">
      <c r="A572" s="225"/>
      <c r="B572" s="226"/>
      <c r="C572" s="226"/>
      <c r="D572" s="223"/>
      <c r="E572" s="223"/>
      <c r="F572" s="223"/>
      <c r="G572" s="223"/>
      <c r="H572" s="223"/>
      <c r="I572" s="223"/>
      <c r="J572" s="223"/>
      <c r="K572" s="223"/>
      <c r="L572" s="223"/>
      <c r="M572" s="223"/>
      <c r="N572" s="223"/>
      <c r="O572" s="223"/>
      <c r="P572" s="223"/>
      <c r="Q572" s="223"/>
      <c r="R572" s="223"/>
    </row>
    <row r="573" spans="1:18" ht="12.75" customHeight="1">
      <c r="A573" s="225"/>
      <c r="B573" s="226"/>
      <c r="C573" s="226"/>
      <c r="D573" s="223"/>
      <c r="E573" s="223"/>
      <c r="F573" s="223"/>
      <c r="G573" s="223"/>
      <c r="H573" s="223"/>
      <c r="I573" s="223"/>
      <c r="J573" s="223"/>
      <c r="K573" s="223"/>
      <c r="L573" s="223"/>
      <c r="M573" s="223"/>
      <c r="N573" s="223"/>
      <c r="O573" s="223"/>
      <c r="P573" s="223"/>
      <c r="Q573" s="223"/>
      <c r="R573" s="223"/>
    </row>
    <row r="574" spans="1:18" ht="12.75" customHeight="1">
      <c r="A574" s="225"/>
      <c r="B574" s="226"/>
      <c r="C574" s="226"/>
      <c r="D574" s="223"/>
      <c r="E574" s="223"/>
      <c r="F574" s="223"/>
      <c r="G574" s="223"/>
      <c r="H574" s="223"/>
      <c r="I574" s="223"/>
      <c r="J574" s="223"/>
      <c r="K574" s="223"/>
      <c r="L574" s="223"/>
      <c r="M574" s="223"/>
      <c r="N574" s="223"/>
      <c r="O574" s="223"/>
      <c r="P574" s="223"/>
      <c r="Q574" s="223"/>
      <c r="R574" s="223"/>
    </row>
    <row r="575" spans="1:18" ht="12.75" customHeight="1">
      <c r="A575" s="225"/>
      <c r="B575" s="226"/>
      <c r="C575" s="226"/>
      <c r="D575" s="223"/>
      <c r="E575" s="223"/>
      <c r="F575" s="223"/>
      <c r="G575" s="223"/>
      <c r="H575" s="223"/>
      <c r="I575" s="223"/>
      <c r="J575" s="223"/>
      <c r="K575" s="223"/>
      <c r="L575" s="223"/>
      <c r="M575" s="223"/>
      <c r="N575" s="223"/>
      <c r="O575" s="223"/>
      <c r="P575" s="223"/>
      <c r="Q575" s="223"/>
      <c r="R575" s="223"/>
    </row>
    <row r="576" spans="1:18" ht="12.75" customHeight="1">
      <c r="A576" s="225"/>
      <c r="B576" s="226"/>
      <c r="C576" s="226"/>
      <c r="D576" s="223"/>
      <c r="E576" s="223"/>
      <c r="F576" s="223"/>
      <c r="G576" s="223"/>
      <c r="H576" s="223"/>
      <c r="I576" s="223"/>
      <c r="J576" s="223"/>
      <c r="K576" s="223"/>
      <c r="L576" s="223"/>
      <c r="M576" s="223"/>
      <c r="N576" s="223"/>
      <c r="O576" s="223"/>
      <c r="P576" s="223"/>
      <c r="Q576" s="223"/>
      <c r="R576" s="223"/>
    </row>
    <row r="577" spans="1:18" ht="12.75" customHeight="1">
      <c r="A577" s="225"/>
      <c r="B577" s="226"/>
      <c r="C577" s="226"/>
      <c r="D577" s="223"/>
      <c r="E577" s="223"/>
      <c r="F577" s="223"/>
      <c r="G577" s="223"/>
      <c r="H577" s="223"/>
      <c r="I577" s="223"/>
      <c r="J577" s="223"/>
      <c r="K577" s="223"/>
      <c r="L577" s="223"/>
      <c r="M577" s="223"/>
      <c r="N577" s="223"/>
      <c r="O577" s="223"/>
      <c r="P577" s="223"/>
      <c r="Q577" s="223"/>
      <c r="R577" s="223"/>
    </row>
    <row r="578" spans="1:18" ht="12.75" customHeight="1">
      <c r="A578" s="225"/>
      <c r="B578" s="226"/>
      <c r="C578" s="226"/>
      <c r="D578" s="223"/>
      <c r="E578" s="223"/>
      <c r="F578" s="223"/>
      <c r="G578" s="223"/>
      <c r="H578" s="223"/>
      <c r="I578" s="223"/>
      <c r="J578" s="223"/>
      <c r="K578" s="223"/>
      <c r="L578" s="223"/>
      <c r="M578" s="223"/>
      <c r="N578" s="223"/>
      <c r="O578" s="223"/>
      <c r="P578" s="223"/>
      <c r="Q578" s="223"/>
      <c r="R578" s="223"/>
    </row>
    <row r="579" spans="1:18" ht="12.75" customHeight="1">
      <c r="A579" s="225"/>
      <c r="B579" s="226"/>
      <c r="C579" s="226"/>
      <c r="D579" s="223"/>
      <c r="E579" s="223"/>
      <c r="F579" s="223"/>
      <c r="G579" s="223"/>
      <c r="H579" s="223"/>
      <c r="I579" s="223"/>
      <c r="J579" s="223"/>
      <c r="K579" s="223"/>
      <c r="L579" s="223"/>
      <c r="M579" s="223"/>
      <c r="N579" s="223"/>
      <c r="O579" s="223"/>
      <c r="P579" s="223"/>
      <c r="Q579" s="223"/>
      <c r="R579" s="223"/>
    </row>
    <row r="580" spans="1:18" ht="12.75" customHeight="1">
      <c r="A580" s="225"/>
      <c r="B580" s="226"/>
      <c r="C580" s="226"/>
      <c r="D580" s="223"/>
      <c r="E580" s="223"/>
      <c r="F580" s="223"/>
      <c r="G580" s="223"/>
      <c r="H580" s="223"/>
      <c r="I580" s="223"/>
      <c r="J580" s="223"/>
      <c r="K580" s="223"/>
      <c r="L580" s="223"/>
      <c r="M580" s="223"/>
      <c r="N580" s="223"/>
      <c r="O580" s="223"/>
      <c r="P580" s="223"/>
      <c r="Q580" s="223"/>
      <c r="R580" s="223"/>
    </row>
    <row r="581" spans="1:18" ht="12.75" customHeight="1">
      <c r="A581" s="225"/>
      <c r="B581" s="226"/>
      <c r="C581" s="226"/>
      <c r="D581" s="223"/>
      <c r="E581" s="223"/>
      <c r="F581" s="223"/>
      <c r="G581" s="223"/>
      <c r="H581" s="223"/>
      <c r="I581" s="223"/>
      <c r="J581" s="223"/>
      <c r="K581" s="223"/>
      <c r="L581" s="223"/>
      <c r="M581" s="223"/>
      <c r="N581" s="223"/>
      <c r="O581" s="223"/>
      <c r="P581" s="223"/>
      <c r="Q581" s="223"/>
      <c r="R581" s="223"/>
    </row>
    <row r="582" spans="1:18" ht="12.75" customHeight="1">
      <c r="A582" s="225"/>
      <c r="B582" s="226"/>
      <c r="C582" s="226"/>
      <c r="D582" s="223"/>
      <c r="E582" s="223"/>
      <c r="F582" s="223"/>
      <c r="G582" s="223"/>
      <c r="H582" s="223"/>
      <c r="I582" s="223"/>
      <c r="J582" s="223"/>
      <c r="K582" s="223"/>
      <c r="L582" s="223"/>
      <c r="M582" s="223"/>
      <c r="N582" s="223"/>
      <c r="O582" s="223"/>
      <c r="P582" s="223"/>
      <c r="Q582" s="223"/>
      <c r="R582" s="223"/>
    </row>
    <row r="583" spans="1:18" ht="12.75" customHeight="1">
      <c r="A583" s="225"/>
      <c r="B583" s="226"/>
      <c r="C583" s="226"/>
      <c r="D583" s="223"/>
      <c r="E583" s="223"/>
      <c r="F583" s="223"/>
      <c r="G583" s="223"/>
      <c r="H583" s="223"/>
      <c r="I583" s="223"/>
      <c r="J583" s="223"/>
      <c r="K583" s="223"/>
      <c r="L583" s="223"/>
      <c r="M583" s="223"/>
      <c r="N583" s="223"/>
      <c r="O583" s="223"/>
      <c r="P583" s="223"/>
      <c r="Q583" s="223"/>
      <c r="R583" s="223"/>
    </row>
    <row r="584" spans="1:18" ht="12.75" customHeight="1">
      <c r="A584" s="225"/>
      <c r="B584" s="226"/>
      <c r="C584" s="226"/>
      <c r="D584" s="223"/>
      <c r="E584" s="223"/>
      <c r="F584" s="223"/>
      <c r="G584" s="223"/>
      <c r="H584" s="223"/>
      <c r="I584" s="223"/>
      <c r="J584" s="223"/>
      <c r="K584" s="223"/>
      <c r="L584" s="223"/>
      <c r="M584" s="223"/>
      <c r="N584" s="223"/>
      <c r="O584" s="223"/>
      <c r="P584" s="223"/>
      <c r="Q584" s="223"/>
      <c r="R584" s="223"/>
    </row>
    <row r="585" spans="1:18" ht="12.75" customHeight="1">
      <c r="A585" s="225"/>
      <c r="B585" s="226"/>
      <c r="C585" s="226"/>
      <c r="D585" s="223"/>
      <c r="E585" s="223"/>
      <c r="F585" s="223"/>
      <c r="G585" s="223"/>
      <c r="H585" s="223"/>
      <c r="I585" s="223"/>
      <c r="J585" s="223"/>
      <c r="K585" s="223"/>
      <c r="L585" s="223"/>
      <c r="M585" s="223"/>
      <c r="N585" s="223"/>
      <c r="O585" s="223"/>
      <c r="P585" s="223"/>
      <c r="Q585" s="223"/>
      <c r="R585" s="223"/>
    </row>
    <row r="586" spans="1:18" ht="12.75" customHeight="1">
      <c r="A586" s="225"/>
      <c r="B586" s="226"/>
      <c r="C586" s="226"/>
      <c r="D586" s="223"/>
      <c r="E586" s="223"/>
      <c r="F586" s="223"/>
      <c r="G586" s="223"/>
      <c r="H586" s="223"/>
      <c r="I586" s="223"/>
      <c r="J586" s="223"/>
      <c r="K586" s="223"/>
      <c r="L586" s="223"/>
      <c r="M586" s="223"/>
      <c r="N586" s="223"/>
      <c r="O586" s="223"/>
      <c r="P586" s="223"/>
      <c r="Q586" s="223"/>
      <c r="R586" s="223"/>
    </row>
    <row r="587" spans="1:18" ht="12.75" customHeight="1">
      <c r="A587" s="225"/>
      <c r="B587" s="226"/>
      <c r="C587" s="226"/>
      <c r="D587" s="223"/>
      <c r="E587" s="223"/>
      <c r="F587" s="223"/>
      <c r="G587" s="223"/>
      <c r="H587" s="223"/>
      <c r="I587" s="223"/>
      <c r="J587" s="223"/>
      <c r="K587" s="223"/>
      <c r="L587" s="223"/>
      <c r="M587" s="223"/>
      <c r="N587" s="223"/>
      <c r="O587" s="223"/>
      <c r="P587" s="223"/>
      <c r="Q587" s="223"/>
      <c r="R587" s="223"/>
    </row>
    <row r="588" spans="1:18" ht="12.75" customHeight="1">
      <c r="A588" s="225"/>
      <c r="B588" s="226"/>
      <c r="C588" s="226"/>
      <c r="D588" s="223"/>
      <c r="E588" s="223"/>
      <c r="F588" s="223"/>
      <c r="G588" s="223"/>
      <c r="H588" s="223"/>
      <c r="I588" s="223"/>
      <c r="J588" s="223"/>
      <c r="K588" s="223"/>
      <c r="L588" s="223"/>
      <c r="M588" s="223"/>
      <c r="N588" s="223"/>
      <c r="O588" s="223"/>
      <c r="P588" s="223"/>
      <c r="Q588" s="223"/>
      <c r="R588" s="223"/>
    </row>
    <row r="589" spans="1:18" ht="12.75" customHeight="1">
      <c r="A589" s="225"/>
      <c r="B589" s="226"/>
      <c r="C589" s="226"/>
      <c r="D589" s="223"/>
      <c r="E589" s="223"/>
      <c r="F589" s="223"/>
      <c r="G589" s="223"/>
      <c r="H589" s="223"/>
      <c r="I589" s="223"/>
      <c r="J589" s="223"/>
      <c r="K589" s="223"/>
      <c r="L589" s="223"/>
      <c r="M589" s="223"/>
      <c r="N589" s="223"/>
      <c r="O589" s="223"/>
      <c r="P589" s="223"/>
      <c r="Q589" s="223"/>
      <c r="R589" s="223"/>
    </row>
    <row r="590" spans="1:18" ht="12.75" customHeight="1">
      <c r="A590" s="225"/>
      <c r="B590" s="226"/>
      <c r="C590" s="226"/>
      <c r="D590" s="223"/>
      <c r="E590" s="223"/>
      <c r="F590" s="223"/>
      <c r="G590" s="223"/>
      <c r="H590" s="223"/>
      <c r="I590" s="223"/>
      <c r="J590" s="223"/>
      <c r="K590" s="223"/>
      <c r="L590" s="223"/>
      <c r="M590" s="223"/>
      <c r="N590" s="223"/>
      <c r="O590" s="223"/>
      <c r="P590" s="223"/>
      <c r="Q590" s="223"/>
      <c r="R590" s="223"/>
    </row>
    <row r="591" spans="1:18" ht="12.75" customHeight="1">
      <c r="A591" s="225"/>
      <c r="B591" s="226"/>
      <c r="C591" s="226"/>
      <c r="D591" s="223"/>
      <c r="E591" s="223"/>
      <c r="F591" s="223"/>
      <c r="G591" s="223"/>
      <c r="H591" s="223"/>
      <c r="I591" s="223"/>
      <c r="J591" s="223"/>
      <c r="K591" s="223"/>
      <c r="L591" s="223"/>
      <c r="M591" s="223"/>
      <c r="N591" s="223"/>
      <c r="O591" s="223"/>
      <c r="P591" s="223"/>
      <c r="Q591" s="223"/>
      <c r="R591" s="223"/>
    </row>
    <row r="592" spans="1:18" ht="12.75" customHeight="1">
      <c r="A592" s="225"/>
      <c r="B592" s="226"/>
      <c r="C592" s="226"/>
      <c r="D592" s="223"/>
      <c r="E592" s="223"/>
      <c r="F592" s="223"/>
      <c r="G592" s="223"/>
      <c r="H592" s="223"/>
      <c r="I592" s="223"/>
      <c r="J592" s="223"/>
      <c r="K592" s="223"/>
      <c r="L592" s="223"/>
      <c r="M592" s="223"/>
      <c r="N592" s="223"/>
      <c r="O592" s="223"/>
      <c r="P592" s="223"/>
      <c r="Q592" s="223"/>
      <c r="R592" s="223"/>
    </row>
    <row r="593" spans="1:18" ht="12.75" customHeight="1">
      <c r="A593" s="225"/>
      <c r="B593" s="226"/>
      <c r="C593" s="226"/>
      <c r="D593" s="223"/>
      <c r="E593" s="223"/>
      <c r="F593" s="223"/>
      <c r="G593" s="223"/>
      <c r="H593" s="223"/>
      <c r="I593" s="223"/>
      <c r="J593" s="223"/>
      <c r="K593" s="223"/>
      <c r="L593" s="223"/>
      <c r="M593" s="223"/>
      <c r="N593" s="223"/>
      <c r="O593" s="223"/>
      <c r="P593" s="223"/>
      <c r="Q593" s="223"/>
      <c r="R593" s="223"/>
    </row>
    <row r="594" spans="1:18" ht="12.75" customHeight="1">
      <c r="A594" s="225"/>
      <c r="B594" s="226"/>
      <c r="C594" s="226"/>
      <c r="D594" s="223"/>
      <c r="E594" s="223"/>
      <c r="F594" s="223"/>
      <c r="G594" s="223"/>
      <c r="H594" s="223"/>
      <c r="I594" s="223"/>
      <c r="J594" s="223"/>
      <c r="K594" s="223"/>
      <c r="L594" s="223"/>
      <c r="M594" s="223"/>
      <c r="N594" s="223"/>
      <c r="O594" s="223"/>
      <c r="P594" s="223"/>
      <c r="Q594" s="223"/>
      <c r="R594" s="223"/>
    </row>
    <row r="595" spans="1:18" ht="12.75" customHeight="1">
      <c r="A595" s="225"/>
      <c r="B595" s="226"/>
      <c r="C595" s="226"/>
      <c r="D595" s="223"/>
      <c r="E595" s="223"/>
      <c r="F595" s="223"/>
      <c r="G595" s="223"/>
      <c r="H595" s="223"/>
      <c r="I595" s="223"/>
      <c r="J595" s="223"/>
      <c r="K595" s="223"/>
      <c r="L595" s="223"/>
      <c r="M595" s="223"/>
      <c r="N595" s="223"/>
      <c r="O595" s="223"/>
      <c r="P595" s="223"/>
      <c r="Q595" s="223"/>
      <c r="R595" s="223"/>
    </row>
    <row r="596" spans="1:18" ht="12.75" customHeight="1">
      <c r="A596" s="225"/>
      <c r="B596" s="226"/>
      <c r="C596" s="226"/>
      <c r="D596" s="223"/>
      <c r="E596" s="223"/>
      <c r="F596" s="223"/>
      <c r="G596" s="223"/>
      <c r="H596" s="223"/>
      <c r="I596" s="223"/>
      <c r="J596" s="223"/>
      <c r="K596" s="223"/>
      <c r="L596" s="223"/>
      <c r="M596" s="223"/>
      <c r="N596" s="223"/>
      <c r="O596" s="223"/>
      <c r="P596" s="223"/>
      <c r="Q596" s="223"/>
      <c r="R596" s="223"/>
    </row>
    <row r="597" spans="1:18" ht="12.75" customHeight="1">
      <c r="A597" s="225"/>
      <c r="B597" s="226"/>
      <c r="C597" s="226"/>
      <c r="D597" s="223"/>
      <c r="E597" s="223"/>
      <c r="F597" s="223"/>
      <c r="G597" s="223"/>
      <c r="H597" s="223"/>
      <c r="I597" s="223"/>
      <c r="J597" s="223"/>
      <c r="K597" s="223"/>
      <c r="L597" s="223"/>
      <c r="M597" s="223"/>
      <c r="N597" s="223"/>
      <c r="O597" s="223"/>
      <c r="P597" s="223"/>
      <c r="Q597" s="223"/>
      <c r="R597" s="223"/>
    </row>
    <row r="598" spans="1:18" ht="12.75" customHeight="1">
      <c r="A598" s="225"/>
      <c r="B598" s="226"/>
      <c r="C598" s="226"/>
      <c r="D598" s="223"/>
      <c r="E598" s="223"/>
      <c r="F598" s="223"/>
      <c r="G598" s="223"/>
      <c r="H598" s="223"/>
      <c r="I598" s="223"/>
      <c r="J598" s="223"/>
      <c r="K598" s="223"/>
      <c r="L598" s="223"/>
      <c r="M598" s="223"/>
      <c r="N598" s="223"/>
      <c r="O598" s="223"/>
      <c r="P598" s="223"/>
      <c r="Q598" s="223"/>
      <c r="R598" s="223"/>
    </row>
    <row r="599" spans="1:18" ht="12.75" customHeight="1">
      <c r="A599" s="225"/>
      <c r="B599" s="226"/>
      <c r="C599" s="226"/>
      <c r="D599" s="223"/>
      <c r="E599" s="223"/>
      <c r="F599" s="223"/>
      <c r="G599" s="223"/>
      <c r="H599" s="223"/>
      <c r="I599" s="223"/>
      <c r="J599" s="223"/>
      <c r="K599" s="223"/>
      <c r="L599" s="223"/>
      <c r="M599" s="223"/>
      <c r="N599" s="223"/>
      <c r="O599" s="223"/>
      <c r="P599" s="223"/>
      <c r="Q599" s="223"/>
      <c r="R599" s="223"/>
    </row>
    <row r="600" spans="1:18" ht="12.75" customHeight="1">
      <c r="A600" s="225"/>
      <c r="B600" s="226"/>
      <c r="C600" s="226"/>
      <c r="D600" s="223"/>
      <c r="E600" s="223"/>
      <c r="F600" s="223"/>
      <c r="G600" s="223"/>
      <c r="H600" s="223"/>
      <c r="I600" s="223"/>
      <c r="J600" s="223"/>
      <c r="K600" s="223"/>
      <c r="L600" s="223"/>
      <c r="M600" s="223"/>
      <c r="N600" s="223"/>
      <c r="O600" s="223"/>
      <c r="P600" s="223"/>
      <c r="Q600" s="223"/>
      <c r="R600" s="223"/>
    </row>
    <row r="601" spans="1:18" ht="12.75" customHeight="1">
      <c r="A601" s="225"/>
      <c r="B601" s="226"/>
      <c r="C601" s="226"/>
      <c r="D601" s="223"/>
      <c r="E601" s="223"/>
      <c r="F601" s="223"/>
      <c r="G601" s="223"/>
      <c r="H601" s="223"/>
      <c r="I601" s="223"/>
      <c r="J601" s="223"/>
      <c r="K601" s="223"/>
      <c r="L601" s="223"/>
      <c r="M601" s="223"/>
      <c r="N601" s="223"/>
      <c r="O601" s="223"/>
      <c r="P601" s="223"/>
      <c r="Q601" s="223"/>
      <c r="R601" s="223"/>
    </row>
    <row r="602" spans="1:18" ht="12.75" customHeight="1">
      <c r="A602" s="225"/>
      <c r="B602" s="226"/>
      <c r="C602" s="226"/>
      <c r="D602" s="223"/>
      <c r="E602" s="223"/>
      <c r="F602" s="223"/>
      <c r="G602" s="223"/>
      <c r="H602" s="223"/>
      <c r="I602" s="223"/>
      <c r="J602" s="223"/>
      <c r="K602" s="223"/>
      <c r="L602" s="223"/>
      <c r="M602" s="223"/>
      <c r="N602" s="223"/>
      <c r="O602" s="223"/>
      <c r="P602" s="223"/>
      <c r="Q602" s="223"/>
      <c r="R602" s="223"/>
    </row>
    <row r="603" spans="1:18" ht="12.75" customHeight="1">
      <c r="A603" s="225"/>
      <c r="B603" s="226"/>
      <c r="C603" s="226"/>
      <c r="D603" s="223"/>
      <c r="E603" s="223"/>
      <c r="F603" s="223"/>
      <c r="G603" s="223"/>
      <c r="H603" s="223"/>
      <c r="I603" s="223"/>
      <c r="J603" s="223"/>
      <c r="K603" s="223"/>
      <c r="L603" s="223"/>
      <c r="M603" s="223"/>
      <c r="N603" s="223"/>
      <c r="O603" s="223"/>
      <c r="P603" s="223"/>
      <c r="Q603" s="223"/>
      <c r="R603" s="223"/>
    </row>
    <row r="604" spans="1:18" ht="12.75" customHeight="1">
      <c r="A604" s="225"/>
      <c r="B604" s="226"/>
      <c r="C604" s="226"/>
      <c r="D604" s="223"/>
      <c r="E604" s="223"/>
      <c r="F604" s="223"/>
      <c r="G604" s="223"/>
      <c r="H604" s="223"/>
      <c r="I604" s="223"/>
      <c r="J604" s="223"/>
      <c r="K604" s="223"/>
      <c r="L604" s="223"/>
      <c r="M604" s="223"/>
      <c r="N604" s="223"/>
      <c r="O604" s="223"/>
      <c r="P604" s="223"/>
      <c r="Q604" s="223"/>
      <c r="R604" s="223"/>
    </row>
    <row r="605" spans="1:18" ht="12.75" customHeight="1">
      <c r="A605" s="225"/>
      <c r="B605" s="226"/>
      <c r="C605" s="226"/>
      <c r="D605" s="223"/>
      <c r="E605" s="223"/>
      <c r="F605" s="223"/>
      <c r="G605" s="223"/>
      <c r="H605" s="223"/>
      <c r="I605" s="223"/>
      <c r="J605" s="223"/>
      <c r="K605" s="223"/>
      <c r="L605" s="223"/>
      <c r="M605" s="223"/>
      <c r="N605" s="223"/>
      <c r="O605" s="223"/>
      <c r="P605" s="223"/>
      <c r="Q605" s="223"/>
      <c r="R605" s="223"/>
    </row>
    <row r="606" spans="1:18" ht="12.75" customHeight="1">
      <c r="A606" s="225"/>
      <c r="B606" s="226"/>
      <c r="C606" s="226"/>
      <c r="D606" s="223"/>
      <c r="E606" s="223"/>
      <c r="F606" s="223"/>
      <c r="G606" s="223"/>
      <c r="H606" s="223"/>
      <c r="I606" s="223"/>
      <c r="J606" s="223"/>
      <c r="K606" s="223"/>
      <c r="L606" s="223"/>
      <c r="M606" s="223"/>
      <c r="N606" s="223"/>
      <c r="O606" s="223"/>
      <c r="P606" s="223"/>
      <c r="Q606" s="223"/>
      <c r="R606" s="223"/>
    </row>
    <row r="607" spans="1:18" ht="12.75" customHeight="1">
      <c r="A607" s="225"/>
      <c r="B607" s="226"/>
      <c r="C607" s="226"/>
      <c r="D607" s="223"/>
      <c r="E607" s="223"/>
      <c r="F607" s="223"/>
      <c r="G607" s="223"/>
      <c r="H607" s="223"/>
      <c r="I607" s="223"/>
      <c r="J607" s="223"/>
      <c r="K607" s="223"/>
      <c r="L607" s="223"/>
      <c r="M607" s="223"/>
      <c r="N607" s="223"/>
      <c r="O607" s="223"/>
      <c r="P607" s="223"/>
      <c r="Q607" s="223"/>
      <c r="R607" s="223"/>
    </row>
    <row r="608" spans="1:18" ht="12.75" customHeight="1">
      <c r="A608" s="225"/>
      <c r="B608" s="226"/>
      <c r="C608" s="226"/>
      <c r="D608" s="223"/>
      <c r="E608" s="223"/>
      <c r="F608" s="223"/>
      <c r="G608" s="223"/>
      <c r="H608" s="223"/>
      <c r="I608" s="223"/>
      <c r="J608" s="223"/>
      <c r="K608" s="223"/>
      <c r="L608" s="223"/>
      <c r="M608" s="223"/>
      <c r="N608" s="223"/>
      <c r="O608" s="223"/>
      <c r="P608" s="223"/>
      <c r="Q608" s="223"/>
      <c r="R608" s="223"/>
    </row>
    <row r="609" spans="1:18" ht="12.75" customHeight="1">
      <c r="A609" s="225"/>
      <c r="B609" s="226"/>
      <c r="C609" s="226"/>
      <c r="D609" s="223"/>
      <c r="E609" s="223"/>
      <c r="F609" s="223"/>
      <c r="G609" s="223"/>
      <c r="H609" s="223"/>
      <c r="I609" s="223"/>
      <c r="J609" s="223"/>
      <c r="K609" s="223"/>
      <c r="L609" s="223"/>
      <c r="M609" s="223"/>
      <c r="N609" s="223"/>
      <c r="O609" s="223"/>
      <c r="P609" s="223"/>
      <c r="Q609" s="223"/>
      <c r="R609" s="223"/>
    </row>
    <row r="610" spans="1:18" ht="12.75" customHeight="1">
      <c r="A610" s="225"/>
      <c r="B610" s="226"/>
      <c r="C610" s="226"/>
      <c r="D610" s="223"/>
      <c r="E610" s="223"/>
      <c r="F610" s="223"/>
      <c r="G610" s="223"/>
      <c r="H610" s="223"/>
      <c r="I610" s="223"/>
      <c r="J610" s="223"/>
      <c r="K610" s="223"/>
      <c r="L610" s="223"/>
      <c r="M610" s="223"/>
      <c r="N610" s="223"/>
      <c r="O610" s="223"/>
      <c r="P610" s="223"/>
      <c r="Q610" s="223"/>
      <c r="R610" s="223"/>
    </row>
    <row r="611" spans="1:18" ht="12.75" customHeight="1">
      <c r="A611" s="225"/>
      <c r="B611" s="226"/>
      <c r="C611" s="226"/>
      <c r="D611" s="223"/>
      <c r="E611" s="223"/>
      <c r="F611" s="223"/>
      <c r="G611" s="223"/>
      <c r="H611" s="223"/>
      <c r="I611" s="223"/>
      <c r="J611" s="223"/>
      <c r="K611" s="223"/>
      <c r="L611" s="223"/>
      <c r="M611" s="223"/>
      <c r="N611" s="223"/>
      <c r="O611" s="223"/>
      <c r="P611" s="223"/>
      <c r="Q611" s="223"/>
      <c r="R611" s="223"/>
    </row>
    <row r="612" spans="1:18" ht="12.75" customHeight="1">
      <c r="A612" s="225"/>
      <c r="B612" s="226"/>
      <c r="C612" s="226"/>
      <c r="D612" s="223"/>
      <c r="E612" s="223"/>
      <c r="F612" s="223"/>
      <c r="G612" s="223"/>
      <c r="H612" s="223"/>
      <c r="I612" s="223"/>
      <c r="J612" s="223"/>
      <c r="K612" s="223"/>
      <c r="L612" s="223"/>
      <c r="M612" s="223"/>
      <c r="N612" s="223"/>
      <c r="O612" s="223"/>
      <c r="P612" s="223"/>
      <c r="Q612" s="223"/>
      <c r="R612" s="223"/>
    </row>
    <row r="613" spans="1:18" ht="12.75" customHeight="1">
      <c r="A613" s="225"/>
      <c r="B613" s="226"/>
      <c r="C613" s="226"/>
      <c r="D613" s="223"/>
      <c r="E613" s="223"/>
      <c r="F613" s="223"/>
      <c r="G613" s="223"/>
      <c r="H613" s="223"/>
      <c r="I613" s="223"/>
      <c r="J613" s="223"/>
      <c r="K613" s="223"/>
      <c r="L613" s="223"/>
      <c r="M613" s="223"/>
      <c r="N613" s="223"/>
      <c r="O613" s="223"/>
      <c r="P613" s="223"/>
      <c r="Q613" s="223"/>
      <c r="R613" s="223"/>
    </row>
    <row r="614" spans="1:18" ht="12.75" customHeight="1">
      <c r="A614" s="225"/>
      <c r="B614" s="226"/>
      <c r="C614" s="226"/>
      <c r="D614" s="223"/>
      <c r="E614" s="223"/>
      <c r="F614" s="223"/>
      <c r="G614" s="223"/>
      <c r="H614" s="223"/>
      <c r="I614" s="223"/>
      <c r="J614" s="223"/>
      <c r="K614" s="223"/>
      <c r="L614" s="223"/>
      <c r="M614" s="223"/>
      <c r="N614" s="223"/>
      <c r="O614" s="223"/>
      <c r="P614" s="223"/>
      <c r="Q614" s="223"/>
      <c r="R614" s="223"/>
    </row>
    <row r="615" spans="1:18" ht="12.75" customHeight="1">
      <c r="A615" s="225"/>
      <c r="B615" s="226"/>
      <c r="C615" s="226"/>
      <c r="D615" s="223"/>
      <c r="E615" s="223"/>
      <c r="F615" s="223"/>
      <c r="G615" s="223"/>
      <c r="H615" s="223"/>
      <c r="I615" s="223"/>
      <c r="J615" s="223"/>
      <c r="K615" s="223"/>
      <c r="L615" s="223"/>
      <c r="M615" s="223"/>
      <c r="N615" s="223"/>
      <c r="O615" s="223"/>
      <c r="P615" s="223"/>
      <c r="Q615" s="223"/>
      <c r="R615" s="223"/>
    </row>
    <row r="616" spans="1:18" ht="12.75" customHeight="1">
      <c r="A616" s="225"/>
      <c r="B616" s="226"/>
      <c r="C616" s="226"/>
      <c r="D616" s="223"/>
      <c r="E616" s="223"/>
      <c r="F616" s="223"/>
      <c r="G616" s="223"/>
      <c r="H616" s="223"/>
      <c r="I616" s="223"/>
      <c r="J616" s="223"/>
      <c r="K616" s="223"/>
      <c r="L616" s="223"/>
      <c r="M616" s="223"/>
      <c r="N616" s="223"/>
      <c r="O616" s="223"/>
      <c r="P616" s="223"/>
      <c r="Q616" s="223"/>
      <c r="R616" s="223"/>
    </row>
    <row r="617" spans="1:18" ht="12.75" customHeight="1">
      <c r="A617" s="225"/>
      <c r="B617" s="226"/>
      <c r="C617" s="226"/>
      <c r="D617" s="223"/>
      <c r="E617" s="223"/>
      <c r="F617" s="223"/>
      <c r="G617" s="223"/>
      <c r="H617" s="223"/>
      <c r="I617" s="223"/>
      <c r="J617" s="223"/>
      <c r="K617" s="223"/>
      <c r="L617" s="223"/>
      <c r="M617" s="223"/>
      <c r="N617" s="223"/>
      <c r="O617" s="223"/>
      <c r="P617" s="223"/>
      <c r="Q617" s="223"/>
      <c r="R617" s="223"/>
    </row>
    <row r="618" spans="1:18" ht="12.75" customHeight="1">
      <c r="A618" s="225"/>
      <c r="B618" s="226"/>
      <c r="C618" s="226"/>
      <c r="D618" s="223"/>
      <c r="E618" s="223"/>
      <c r="F618" s="223"/>
      <c r="G618" s="223"/>
      <c r="H618" s="223"/>
      <c r="I618" s="223"/>
      <c r="J618" s="223"/>
      <c r="K618" s="223"/>
      <c r="L618" s="223"/>
      <c r="M618" s="223"/>
      <c r="N618" s="223"/>
      <c r="O618" s="223"/>
      <c r="P618" s="223"/>
      <c r="Q618" s="223"/>
      <c r="R618" s="223"/>
    </row>
    <row r="619" spans="1:18" ht="12.75" customHeight="1">
      <c r="A619" s="225"/>
      <c r="B619" s="226"/>
      <c r="C619" s="226"/>
      <c r="D619" s="223"/>
      <c r="E619" s="223"/>
      <c r="F619" s="223"/>
      <c r="G619" s="223"/>
      <c r="H619" s="223"/>
      <c r="I619" s="223"/>
      <c r="J619" s="223"/>
      <c r="K619" s="223"/>
      <c r="L619" s="223"/>
      <c r="M619" s="223"/>
      <c r="N619" s="223"/>
      <c r="O619" s="223"/>
      <c r="P619" s="223"/>
      <c r="Q619" s="223"/>
      <c r="R619" s="223"/>
    </row>
    <row r="620" spans="1:18" ht="12.75" customHeight="1">
      <c r="A620" s="225"/>
      <c r="B620" s="226"/>
      <c r="C620" s="226"/>
      <c r="D620" s="223"/>
      <c r="E620" s="223"/>
      <c r="F620" s="223"/>
      <c r="G620" s="223"/>
      <c r="H620" s="223"/>
      <c r="I620" s="223"/>
      <c r="J620" s="223"/>
      <c r="K620" s="223"/>
      <c r="L620" s="223"/>
      <c r="M620" s="223"/>
      <c r="N620" s="223"/>
      <c r="O620" s="223"/>
      <c r="P620" s="223"/>
      <c r="Q620" s="223"/>
      <c r="R620" s="223"/>
    </row>
    <row r="621" spans="1:18" ht="12.75" customHeight="1">
      <c r="A621" s="225"/>
      <c r="B621" s="226"/>
      <c r="C621" s="226"/>
      <c r="D621" s="223"/>
      <c r="E621" s="223"/>
      <c r="F621" s="223"/>
      <c r="G621" s="223"/>
      <c r="H621" s="223"/>
      <c r="I621" s="223"/>
      <c r="J621" s="223"/>
      <c r="K621" s="223"/>
      <c r="L621" s="223"/>
      <c r="M621" s="223"/>
      <c r="N621" s="223"/>
      <c r="O621" s="223"/>
      <c r="P621" s="223"/>
      <c r="Q621" s="223"/>
      <c r="R621" s="223"/>
    </row>
    <row r="622" spans="1:18" ht="12.75" customHeight="1">
      <c r="A622" s="225"/>
      <c r="B622" s="226"/>
      <c r="C622" s="226"/>
      <c r="D622" s="223"/>
      <c r="E622" s="223"/>
      <c r="F622" s="223"/>
      <c r="G622" s="223"/>
      <c r="H622" s="223"/>
      <c r="I622" s="223"/>
      <c r="J622" s="223"/>
      <c r="K622" s="223"/>
      <c r="L622" s="223"/>
      <c r="M622" s="223"/>
      <c r="N622" s="223"/>
      <c r="O622" s="223"/>
      <c r="P622" s="223"/>
      <c r="Q622" s="223"/>
      <c r="R622" s="223"/>
    </row>
    <row r="623" spans="1:18" ht="12.75" customHeight="1">
      <c r="A623" s="225"/>
      <c r="B623" s="226"/>
      <c r="C623" s="226"/>
      <c r="D623" s="223"/>
      <c r="E623" s="223"/>
      <c r="F623" s="223"/>
      <c r="G623" s="223"/>
      <c r="H623" s="223"/>
      <c r="I623" s="223"/>
      <c r="J623" s="223"/>
      <c r="K623" s="223"/>
      <c r="L623" s="223"/>
      <c r="M623" s="223"/>
      <c r="N623" s="223"/>
      <c r="O623" s="223"/>
      <c r="P623" s="223"/>
      <c r="Q623" s="223"/>
      <c r="R623" s="223"/>
    </row>
    <row r="624" spans="1:18" ht="12.75" customHeight="1">
      <c r="A624" s="225"/>
      <c r="B624" s="226"/>
      <c r="C624" s="226"/>
      <c r="D624" s="223"/>
      <c r="E624" s="223"/>
      <c r="F624" s="223"/>
      <c r="G624" s="223"/>
      <c r="H624" s="223"/>
      <c r="I624" s="223"/>
      <c r="J624" s="223"/>
      <c r="K624" s="223"/>
      <c r="L624" s="223"/>
      <c r="M624" s="223"/>
      <c r="N624" s="223"/>
      <c r="O624" s="223"/>
      <c r="P624" s="223"/>
      <c r="Q624" s="223"/>
      <c r="R624" s="223"/>
    </row>
    <row r="625" spans="1:18" ht="12.75" customHeight="1">
      <c r="A625" s="225"/>
      <c r="B625" s="226"/>
      <c r="C625" s="226"/>
      <c r="D625" s="223"/>
      <c r="E625" s="223"/>
      <c r="F625" s="223"/>
      <c r="G625" s="223"/>
      <c r="H625" s="223"/>
      <c r="I625" s="223"/>
      <c r="J625" s="223"/>
      <c r="K625" s="223"/>
      <c r="L625" s="223"/>
      <c r="M625" s="223"/>
      <c r="N625" s="223"/>
      <c r="O625" s="223"/>
      <c r="P625" s="223"/>
      <c r="Q625" s="223"/>
      <c r="R625" s="223"/>
    </row>
    <row r="626" spans="1:18" ht="12.75" customHeight="1">
      <c r="A626" s="225"/>
      <c r="B626" s="226"/>
      <c r="C626" s="226"/>
      <c r="D626" s="223"/>
      <c r="E626" s="223"/>
      <c r="F626" s="223"/>
      <c r="G626" s="223"/>
      <c r="H626" s="223"/>
      <c r="I626" s="223"/>
      <c r="J626" s="223"/>
      <c r="K626" s="223"/>
      <c r="L626" s="223"/>
      <c r="M626" s="223"/>
      <c r="N626" s="223"/>
      <c r="O626" s="223"/>
      <c r="P626" s="223"/>
      <c r="Q626" s="223"/>
      <c r="R626" s="223"/>
    </row>
    <row r="627" spans="1:18" ht="12.75" customHeight="1">
      <c r="A627" s="225"/>
      <c r="B627" s="226"/>
      <c r="C627" s="226"/>
      <c r="D627" s="223"/>
      <c r="E627" s="223"/>
      <c r="F627" s="223"/>
      <c r="G627" s="223"/>
      <c r="H627" s="223"/>
      <c r="I627" s="223"/>
      <c r="J627" s="223"/>
      <c r="K627" s="223"/>
      <c r="L627" s="223"/>
      <c r="M627" s="223"/>
      <c r="N627" s="223"/>
      <c r="O627" s="223"/>
      <c r="P627" s="223"/>
      <c r="Q627" s="223"/>
      <c r="R627" s="223"/>
    </row>
    <row r="628" spans="1:18" ht="12.75" customHeight="1">
      <c r="A628" s="225"/>
      <c r="B628" s="226"/>
      <c r="C628" s="226"/>
      <c r="D628" s="223"/>
      <c r="E628" s="223"/>
      <c r="F628" s="223"/>
      <c r="G628" s="223"/>
      <c r="H628" s="223"/>
      <c r="I628" s="223"/>
      <c r="J628" s="223"/>
      <c r="K628" s="223"/>
      <c r="L628" s="223"/>
      <c r="M628" s="223"/>
      <c r="N628" s="223"/>
      <c r="O628" s="223"/>
      <c r="P628" s="223"/>
      <c r="Q628" s="223"/>
      <c r="R628" s="223"/>
    </row>
    <row r="629" spans="1:18" ht="12.75" customHeight="1">
      <c r="A629" s="225"/>
      <c r="B629" s="226"/>
      <c r="C629" s="226"/>
      <c r="D629" s="223"/>
      <c r="E629" s="223"/>
      <c r="F629" s="223"/>
      <c r="G629" s="223"/>
      <c r="H629" s="223"/>
      <c r="I629" s="223"/>
      <c r="J629" s="223"/>
      <c r="K629" s="223"/>
      <c r="L629" s="223"/>
      <c r="M629" s="223"/>
      <c r="N629" s="223"/>
      <c r="O629" s="223"/>
      <c r="P629" s="223"/>
      <c r="Q629" s="223"/>
      <c r="R629" s="223"/>
    </row>
    <row r="630" spans="1:18" ht="12.75" customHeight="1">
      <c r="A630" s="225"/>
      <c r="B630" s="226"/>
      <c r="C630" s="226"/>
      <c r="D630" s="223"/>
      <c r="E630" s="223"/>
      <c r="F630" s="223"/>
      <c r="G630" s="223"/>
      <c r="H630" s="223"/>
      <c r="I630" s="223"/>
      <c r="J630" s="223"/>
      <c r="K630" s="223"/>
      <c r="L630" s="223"/>
      <c r="M630" s="223"/>
      <c r="N630" s="223"/>
      <c r="O630" s="223"/>
      <c r="P630" s="223"/>
      <c r="Q630" s="223"/>
      <c r="R630" s="223"/>
    </row>
    <row r="631" spans="1:18" ht="12.75" customHeight="1">
      <c r="A631" s="225"/>
      <c r="B631" s="226"/>
      <c r="C631" s="226"/>
      <c r="D631" s="223"/>
      <c r="E631" s="223"/>
      <c r="F631" s="223"/>
      <c r="G631" s="223"/>
      <c r="H631" s="223"/>
      <c r="I631" s="223"/>
      <c r="J631" s="223"/>
      <c r="K631" s="223"/>
      <c r="L631" s="223"/>
      <c r="M631" s="223"/>
      <c r="N631" s="223"/>
      <c r="O631" s="223"/>
      <c r="P631" s="223"/>
      <c r="Q631" s="223"/>
      <c r="R631" s="223"/>
    </row>
    <row r="632" spans="1:18" ht="12.75" customHeight="1">
      <c r="A632" s="225"/>
      <c r="B632" s="226"/>
      <c r="C632" s="226"/>
      <c r="D632" s="223"/>
      <c r="E632" s="223"/>
      <c r="F632" s="223"/>
      <c r="G632" s="223"/>
      <c r="H632" s="223"/>
      <c r="I632" s="223"/>
      <c r="J632" s="223"/>
      <c r="K632" s="223"/>
      <c r="L632" s="223"/>
      <c r="M632" s="223"/>
      <c r="N632" s="223"/>
      <c r="O632" s="223"/>
      <c r="P632" s="223"/>
      <c r="Q632" s="223"/>
      <c r="R632" s="223"/>
    </row>
    <row r="633" spans="1:18" ht="12.75" customHeight="1">
      <c r="A633" s="225"/>
      <c r="B633" s="226"/>
      <c r="C633" s="226"/>
      <c r="D633" s="223"/>
      <c r="E633" s="223"/>
      <c r="F633" s="223"/>
      <c r="G633" s="223"/>
      <c r="H633" s="223"/>
      <c r="I633" s="223"/>
      <c r="J633" s="223"/>
      <c r="K633" s="223"/>
      <c r="L633" s="223"/>
      <c r="M633" s="223"/>
      <c r="N633" s="223"/>
      <c r="O633" s="223"/>
      <c r="P633" s="223"/>
      <c r="Q633" s="223"/>
      <c r="R633" s="223"/>
    </row>
    <row r="634" spans="1:18" ht="12.75" customHeight="1">
      <c r="A634" s="225"/>
      <c r="B634" s="226"/>
      <c r="C634" s="226"/>
      <c r="D634" s="223"/>
      <c r="E634" s="223"/>
      <c r="F634" s="223"/>
      <c r="G634" s="223"/>
      <c r="H634" s="223"/>
      <c r="I634" s="223"/>
      <c r="J634" s="223"/>
      <c r="K634" s="223"/>
      <c r="L634" s="223"/>
      <c r="M634" s="223"/>
      <c r="N634" s="223"/>
      <c r="O634" s="223"/>
      <c r="P634" s="223"/>
      <c r="Q634" s="223"/>
      <c r="R634" s="223"/>
    </row>
    <row r="635" spans="1:18" ht="12.75" customHeight="1">
      <c r="A635" s="225"/>
      <c r="B635" s="226"/>
      <c r="C635" s="226"/>
      <c r="D635" s="223"/>
      <c r="E635" s="223"/>
      <c r="F635" s="223"/>
      <c r="G635" s="223"/>
      <c r="H635" s="223"/>
      <c r="I635" s="223"/>
      <c r="J635" s="223"/>
      <c r="K635" s="223"/>
      <c r="L635" s="223"/>
      <c r="M635" s="223"/>
      <c r="N635" s="223"/>
      <c r="O635" s="223"/>
      <c r="P635" s="223"/>
      <c r="Q635" s="223"/>
      <c r="R635" s="223"/>
    </row>
    <row r="636" spans="1:18" ht="12.75" customHeight="1">
      <c r="A636" s="225"/>
      <c r="B636" s="226"/>
      <c r="C636" s="226"/>
      <c r="D636" s="223"/>
      <c r="E636" s="223"/>
      <c r="F636" s="223"/>
      <c r="G636" s="223"/>
      <c r="H636" s="223"/>
      <c r="I636" s="223"/>
      <c r="J636" s="223"/>
      <c r="K636" s="223"/>
      <c r="L636" s="223"/>
      <c r="M636" s="223"/>
      <c r="N636" s="223"/>
      <c r="O636" s="223"/>
      <c r="P636" s="223"/>
      <c r="Q636" s="223"/>
      <c r="R636" s="223"/>
    </row>
    <row r="637" spans="1:18" ht="12.75" customHeight="1">
      <c r="A637" s="225"/>
      <c r="B637" s="226"/>
      <c r="C637" s="226"/>
      <c r="D637" s="223"/>
      <c r="E637" s="223"/>
      <c r="F637" s="223"/>
      <c r="G637" s="223"/>
      <c r="H637" s="223"/>
      <c r="I637" s="223"/>
      <c r="J637" s="223"/>
      <c r="K637" s="223"/>
      <c r="L637" s="223"/>
      <c r="M637" s="223"/>
      <c r="N637" s="223"/>
      <c r="O637" s="223"/>
      <c r="P637" s="223"/>
      <c r="Q637" s="223"/>
      <c r="R637" s="223"/>
    </row>
    <row r="638" spans="1:18" ht="12.75" customHeight="1">
      <c r="A638" s="225"/>
      <c r="B638" s="226"/>
      <c r="C638" s="226"/>
      <c r="D638" s="223"/>
      <c r="E638" s="223"/>
      <c r="F638" s="223"/>
      <c r="G638" s="223"/>
      <c r="H638" s="223"/>
      <c r="I638" s="223"/>
      <c r="J638" s="223"/>
      <c r="K638" s="223"/>
      <c r="L638" s="223"/>
      <c r="M638" s="223"/>
      <c r="N638" s="223"/>
      <c r="O638" s="223"/>
      <c r="P638" s="223"/>
      <c r="Q638" s="223"/>
      <c r="R638" s="223"/>
    </row>
    <row r="639" spans="1:18" ht="12.75" customHeight="1">
      <c r="A639" s="225"/>
      <c r="B639" s="226"/>
      <c r="C639" s="226"/>
      <c r="D639" s="223"/>
      <c r="E639" s="223"/>
      <c r="F639" s="223"/>
      <c r="G639" s="223"/>
      <c r="H639" s="223"/>
      <c r="I639" s="223"/>
      <c r="J639" s="223"/>
      <c r="K639" s="223"/>
      <c r="L639" s="223"/>
      <c r="M639" s="223"/>
      <c r="N639" s="223"/>
      <c r="O639" s="223"/>
      <c r="P639" s="223"/>
      <c r="Q639" s="223"/>
      <c r="R639" s="223"/>
    </row>
    <row r="640" spans="1:18" ht="12.75" customHeight="1">
      <c r="A640" s="225"/>
      <c r="B640" s="226"/>
      <c r="C640" s="226"/>
      <c r="D640" s="223"/>
      <c r="E640" s="223"/>
      <c r="F640" s="223"/>
      <c r="G640" s="223"/>
      <c r="H640" s="223"/>
      <c r="I640" s="223"/>
      <c r="J640" s="223"/>
      <c r="K640" s="223"/>
      <c r="L640" s="223"/>
      <c r="M640" s="223"/>
      <c r="N640" s="223"/>
      <c r="O640" s="223"/>
      <c r="P640" s="223"/>
      <c r="Q640" s="223"/>
      <c r="R640" s="223"/>
    </row>
    <row r="641" spans="1:18" ht="12.75" customHeight="1">
      <c r="A641" s="225"/>
      <c r="B641" s="226"/>
      <c r="C641" s="226"/>
      <c r="D641" s="223"/>
      <c r="E641" s="223"/>
      <c r="F641" s="223"/>
      <c r="G641" s="223"/>
      <c r="H641" s="223"/>
      <c r="I641" s="223"/>
      <c r="J641" s="223"/>
      <c r="K641" s="223"/>
      <c r="L641" s="223"/>
      <c r="M641" s="223"/>
      <c r="N641" s="223"/>
      <c r="O641" s="223"/>
      <c r="P641" s="223"/>
      <c r="Q641" s="223"/>
      <c r="R641" s="223"/>
    </row>
    <row r="642" spans="1:18" ht="12.75" customHeight="1">
      <c r="A642" s="225"/>
      <c r="B642" s="226"/>
      <c r="C642" s="226"/>
      <c r="D642" s="223"/>
      <c r="E642" s="223"/>
      <c r="F642" s="223"/>
      <c r="G642" s="223"/>
      <c r="H642" s="223"/>
      <c r="I642" s="223"/>
      <c r="J642" s="223"/>
      <c r="K642" s="223"/>
      <c r="L642" s="223"/>
      <c r="M642" s="223"/>
      <c r="N642" s="223"/>
      <c r="O642" s="223"/>
      <c r="P642" s="223"/>
      <c r="Q642" s="223"/>
      <c r="R642" s="223"/>
    </row>
    <row r="643" spans="1:18" ht="12.75" customHeight="1">
      <c r="A643" s="225"/>
      <c r="B643" s="226"/>
      <c r="C643" s="226"/>
      <c r="D643" s="223"/>
      <c r="E643" s="223"/>
      <c r="F643" s="223"/>
      <c r="G643" s="223"/>
      <c r="H643" s="223"/>
      <c r="I643" s="223"/>
      <c r="J643" s="223"/>
      <c r="K643" s="223"/>
      <c r="L643" s="223"/>
      <c r="M643" s="223"/>
      <c r="N643" s="223"/>
      <c r="O643" s="223"/>
      <c r="P643" s="223"/>
      <c r="Q643" s="223"/>
      <c r="R643" s="223"/>
    </row>
    <row r="644" spans="1:18" ht="12.75" customHeight="1">
      <c r="A644" s="225"/>
      <c r="B644" s="226"/>
      <c r="C644" s="226"/>
      <c r="D644" s="223"/>
      <c r="E644" s="223"/>
      <c r="F644" s="223"/>
      <c r="G644" s="223"/>
      <c r="H644" s="223"/>
      <c r="I644" s="223"/>
      <c r="J644" s="223"/>
      <c r="K644" s="223"/>
      <c r="L644" s="223"/>
      <c r="M644" s="223"/>
      <c r="N644" s="223"/>
      <c r="O644" s="223"/>
      <c r="P644" s="223"/>
      <c r="Q644" s="223"/>
      <c r="R644" s="223"/>
    </row>
    <row r="645" spans="1:18" ht="12.75" customHeight="1">
      <c r="A645" s="225"/>
      <c r="B645" s="226"/>
      <c r="C645" s="226"/>
      <c r="D645" s="223"/>
      <c r="E645" s="223"/>
      <c r="F645" s="223"/>
      <c r="G645" s="223"/>
      <c r="H645" s="223"/>
      <c r="I645" s="223"/>
      <c r="J645" s="223"/>
      <c r="K645" s="223"/>
      <c r="L645" s="223"/>
      <c r="M645" s="223"/>
      <c r="N645" s="223"/>
      <c r="O645" s="223"/>
      <c r="P645" s="223"/>
      <c r="Q645" s="223"/>
      <c r="R645" s="223"/>
    </row>
    <row r="646" spans="1:18" ht="12.75" customHeight="1">
      <c r="A646" s="225"/>
      <c r="B646" s="226"/>
      <c r="C646" s="226"/>
      <c r="D646" s="223"/>
      <c r="E646" s="223"/>
      <c r="F646" s="223"/>
      <c r="G646" s="223"/>
      <c r="H646" s="223"/>
      <c r="I646" s="223"/>
      <c r="J646" s="223"/>
      <c r="K646" s="223"/>
      <c r="L646" s="223"/>
      <c r="M646" s="223"/>
      <c r="N646" s="223"/>
      <c r="O646" s="223"/>
      <c r="P646" s="223"/>
      <c r="Q646" s="223"/>
      <c r="R646" s="223"/>
    </row>
    <row r="647" spans="1:18" ht="12.75" customHeight="1">
      <c r="A647" s="225"/>
      <c r="B647" s="226"/>
      <c r="C647" s="226"/>
      <c r="D647" s="223"/>
      <c r="E647" s="223"/>
      <c r="F647" s="223"/>
      <c r="G647" s="223"/>
      <c r="H647" s="223"/>
      <c r="I647" s="223"/>
      <c r="J647" s="223"/>
      <c r="K647" s="223"/>
      <c r="L647" s="223"/>
      <c r="M647" s="223"/>
      <c r="N647" s="223"/>
      <c r="O647" s="223"/>
      <c r="P647" s="223"/>
      <c r="Q647" s="223"/>
      <c r="R647" s="223"/>
    </row>
    <row r="648" spans="1:18" ht="12.75" customHeight="1">
      <c r="A648" s="225"/>
      <c r="B648" s="226"/>
      <c r="C648" s="226"/>
      <c r="D648" s="223"/>
      <c r="E648" s="223"/>
      <c r="F648" s="223"/>
      <c r="G648" s="223"/>
      <c r="H648" s="223"/>
      <c r="I648" s="223"/>
      <c r="J648" s="223"/>
      <c r="K648" s="223"/>
      <c r="L648" s="223"/>
      <c r="M648" s="223"/>
      <c r="N648" s="223"/>
      <c r="O648" s="223"/>
      <c r="P648" s="223"/>
      <c r="Q648" s="223"/>
      <c r="R648" s="223"/>
    </row>
    <row r="649" spans="1:18" ht="12.75" customHeight="1">
      <c r="A649" s="225"/>
      <c r="B649" s="226"/>
      <c r="C649" s="226"/>
      <c r="D649" s="223"/>
      <c r="E649" s="223"/>
      <c r="F649" s="223"/>
      <c r="G649" s="223"/>
      <c r="H649" s="223"/>
      <c r="I649" s="223"/>
      <c r="J649" s="223"/>
      <c r="K649" s="223"/>
      <c r="L649" s="223"/>
      <c r="M649" s="223"/>
      <c r="N649" s="223"/>
      <c r="O649" s="223"/>
      <c r="P649" s="223"/>
      <c r="Q649" s="223"/>
      <c r="R649" s="223"/>
    </row>
    <row r="650" spans="1:18" ht="12.75" customHeight="1">
      <c r="A650" s="225"/>
      <c r="B650" s="226"/>
      <c r="C650" s="226"/>
      <c r="D650" s="223"/>
      <c r="E650" s="223"/>
      <c r="F650" s="223"/>
      <c r="G650" s="223"/>
      <c r="H650" s="223"/>
      <c r="I650" s="223"/>
      <c r="J650" s="223"/>
      <c r="K650" s="223"/>
      <c r="L650" s="223"/>
      <c r="M650" s="223"/>
      <c r="N650" s="223"/>
      <c r="O650" s="223"/>
      <c r="P650" s="223"/>
      <c r="Q650" s="223"/>
      <c r="R650" s="223"/>
    </row>
    <row r="651" spans="1:18" ht="12.75" customHeight="1">
      <c r="A651" s="225"/>
      <c r="B651" s="226"/>
      <c r="C651" s="226"/>
      <c r="D651" s="223"/>
      <c r="E651" s="223"/>
      <c r="F651" s="223"/>
      <c r="G651" s="223"/>
      <c r="H651" s="223"/>
      <c r="I651" s="223"/>
      <c r="J651" s="223"/>
      <c r="K651" s="223"/>
      <c r="L651" s="223"/>
      <c r="M651" s="223"/>
      <c r="N651" s="223"/>
      <c r="O651" s="223"/>
      <c r="P651" s="223"/>
      <c r="Q651" s="223"/>
      <c r="R651" s="223"/>
    </row>
    <row r="652" spans="1:18" ht="12.75" customHeight="1">
      <c r="A652" s="225"/>
      <c r="B652" s="226"/>
      <c r="C652" s="226"/>
      <c r="D652" s="223"/>
      <c r="E652" s="223"/>
      <c r="F652" s="223"/>
      <c r="G652" s="223"/>
      <c r="H652" s="223"/>
      <c r="I652" s="223"/>
      <c r="J652" s="223"/>
      <c r="K652" s="223"/>
      <c r="L652" s="223"/>
      <c r="M652" s="223"/>
      <c r="N652" s="223"/>
      <c r="O652" s="223"/>
      <c r="P652" s="223"/>
      <c r="Q652" s="223"/>
      <c r="R652" s="223"/>
    </row>
    <row r="653" spans="1:18" ht="12.75" customHeight="1">
      <c r="A653" s="225"/>
      <c r="B653" s="226"/>
      <c r="C653" s="226"/>
      <c r="D653" s="223"/>
      <c r="E653" s="223"/>
      <c r="F653" s="223"/>
      <c r="G653" s="223"/>
      <c r="H653" s="223"/>
      <c r="I653" s="223"/>
      <c r="J653" s="223"/>
      <c r="K653" s="223"/>
      <c r="L653" s="223"/>
      <c r="M653" s="223"/>
      <c r="N653" s="223"/>
      <c r="O653" s="223"/>
      <c r="P653" s="223"/>
      <c r="Q653" s="223"/>
      <c r="R653" s="223"/>
    </row>
    <row r="654" spans="1:18" ht="12.75" customHeight="1">
      <c r="A654" s="225"/>
      <c r="B654" s="226"/>
      <c r="C654" s="226"/>
      <c r="D654" s="223"/>
      <c r="E654" s="223"/>
      <c r="F654" s="223"/>
      <c r="G654" s="223"/>
      <c r="H654" s="223"/>
      <c r="I654" s="223"/>
      <c r="J654" s="223"/>
      <c r="K654" s="223"/>
      <c r="L654" s="223"/>
      <c r="M654" s="223"/>
      <c r="N654" s="223"/>
      <c r="O654" s="223"/>
      <c r="P654" s="223"/>
      <c r="Q654" s="223"/>
      <c r="R654" s="223"/>
    </row>
    <row r="655" spans="1:18" ht="12.75" customHeight="1">
      <c r="A655" s="225"/>
      <c r="B655" s="226"/>
      <c r="C655" s="226"/>
      <c r="D655" s="223"/>
      <c r="E655" s="223"/>
      <c r="F655" s="223"/>
      <c r="G655" s="223"/>
      <c r="H655" s="223"/>
      <c r="I655" s="223"/>
      <c r="J655" s="223"/>
      <c r="K655" s="223"/>
      <c r="L655" s="223"/>
      <c r="M655" s="223"/>
      <c r="N655" s="223"/>
      <c r="O655" s="223"/>
      <c r="P655" s="223"/>
      <c r="Q655" s="223"/>
      <c r="R655" s="223"/>
    </row>
    <row r="656" spans="1:18" ht="12.75" customHeight="1">
      <c r="A656" s="225"/>
      <c r="B656" s="226"/>
      <c r="C656" s="226"/>
      <c r="D656" s="223"/>
      <c r="E656" s="223"/>
      <c r="F656" s="223"/>
      <c r="G656" s="223"/>
      <c r="H656" s="223"/>
      <c r="I656" s="223"/>
      <c r="J656" s="223"/>
      <c r="K656" s="223"/>
      <c r="L656" s="223"/>
      <c r="M656" s="223"/>
      <c r="N656" s="223"/>
      <c r="O656" s="223"/>
      <c r="P656" s="223"/>
      <c r="Q656" s="223"/>
      <c r="R656" s="223"/>
    </row>
    <row r="657" spans="1:18" ht="12.75" customHeight="1">
      <c r="A657" s="225"/>
      <c r="B657" s="226"/>
      <c r="C657" s="226"/>
      <c r="D657" s="223"/>
      <c r="E657" s="223"/>
      <c r="F657" s="223"/>
      <c r="G657" s="223"/>
      <c r="H657" s="223"/>
      <c r="I657" s="223"/>
      <c r="J657" s="223"/>
      <c r="K657" s="223"/>
      <c r="L657" s="223"/>
      <c r="M657" s="223"/>
      <c r="N657" s="223"/>
      <c r="O657" s="223"/>
      <c r="P657" s="223"/>
      <c r="Q657" s="223"/>
      <c r="R657" s="223"/>
    </row>
    <row r="658" spans="1:18" ht="12.75" customHeight="1">
      <c r="A658" s="225"/>
      <c r="B658" s="226"/>
      <c r="C658" s="226"/>
      <c r="D658" s="223"/>
      <c r="E658" s="223"/>
      <c r="F658" s="223"/>
      <c r="G658" s="223"/>
      <c r="H658" s="223"/>
      <c r="I658" s="223"/>
      <c r="J658" s="223"/>
      <c r="K658" s="223"/>
      <c r="L658" s="223"/>
      <c r="M658" s="223"/>
      <c r="N658" s="223"/>
      <c r="O658" s="223"/>
      <c r="P658" s="223"/>
      <c r="Q658" s="223"/>
      <c r="R658" s="223"/>
    </row>
    <row r="659" spans="1:18" ht="12.75" customHeight="1">
      <c r="A659" s="225"/>
      <c r="B659" s="226"/>
      <c r="C659" s="226"/>
      <c r="D659" s="223"/>
      <c r="E659" s="223"/>
      <c r="F659" s="223"/>
      <c r="G659" s="223"/>
      <c r="H659" s="223"/>
      <c r="I659" s="223"/>
      <c r="J659" s="223"/>
      <c r="K659" s="223"/>
      <c r="L659" s="223"/>
      <c r="M659" s="223"/>
      <c r="N659" s="223"/>
      <c r="O659" s="223"/>
      <c r="P659" s="223"/>
      <c r="Q659" s="223"/>
      <c r="R659" s="223"/>
    </row>
    <row r="660" spans="1:18" ht="12.75" customHeight="1">
      <c r="A660" s="225"/>
      <c r="B660" s="226"/>
      <c r="C660" s="226"/>
      <c r="D660" s="223"/>
      <c r="E660" s="223"/>
      <c r="F660" s="223"/>
      <c r="G660" s="223"/>
      <c r="H660" s="223"/>
      <c r="I660" s="223"/>
      <c r="J660" s="223"/>
      <c r="K660" s="223"/>
      <c r="L660" s="223"/>
      <c r="M660" s="223"/>
      <c r="N660" s="223"/>
      <c r="O660" s="223"/>
      <c r="P660" s="223"/>
      <c r="Q660" s="223"/>
      <c r="R660" s="223"/>
    </row>
    <row r="661" spans="1:18" ht="12.75" customHeight="1">
      <c r="A661" s="225"/>
      <c r="B661" s="226"/>
      <c r="C661" s="226"/>
      <c r="D661" s="223"/>
      <c r="E661" s="223"/>
      <c r="F661" s="223"/>
      <c r="G661" s="223"/>
      <c r="H661" s="223"/>
      <c r="I661" s="223"/>
      <c r="J661" s="223"/>
      <c r="K661" s="223"/>
      <c r="L661" s="223"/>
      <c r="M661" s="223"/>
      <c r="N661" s="223"/>
      <c r="O661" s="223"/>
      <c r="P661" s="223"/>
      <c r="Q661" s="223"/>
      <c r="R661" s="223"/>
    </row>
    <row r="662" spans="1:18" ht="12.75" customHeight="1">
      <c r="A662" s="225"/>
      <c r="B662" s="226"/>
      <c r="C662" s="226"/>
      <c r="D662" s="223"/>
      <c r="E662" s="223"/>
      <c r="F662" s="223"/>
      <c r="G662" s="223"/>
      <c r="H662" s="223"/>
      <c r="I662" s="223"/>
      <c r="J662" s="223"/>
      <c r="K662" s="223"/>
      <c r="L662" s="223"/>
      <c r="M662" s="223"/>
      <c r="N662" s="223"/>
      <c r="O662" s="223"/>
      <c r="P662" s="223"/>
      <c r="Q662" s="223"/>
      <c r="R662" s="223"/>
    </row>
    <row r="663" spans="1:18" ht="12.75" customHeight="1">
      <c r="A663" s="225"/>
      <c r="B663" s="226"/>
      <c r="C663" s="226"/>
      <c r="D663" s="223"/>
      <c r="E663" s="223"/>
      <c r="F663" s="223"/>
      <c r="G663" s="223"/>
      <c r="H663" s="223"/>
      <c r="I663" s="223"/>
      <c r="J663" s="223"/>
      <c r="K663" s="223"/>
      <c r="L663" s="223"/>
      <c r="M663" s="223"/>
      <c r="N663" s="223"/>
      <c r="O663" s="223"/>
      <c r="P663" s="223"/>
      <c r="Q663" s="223"/>
      <c r="R663" s="223"/>
    </row>
    <row r="664" spans="1:18" ht="12.75" customHeight="1">
      <c r="A664" s="225"/>
      <c r="B664" s="226"/>
      <c r="C664" s="226"/>
      <c r="D664" s="223"/>
      <c r="E664" s="223"/>
      <c r="F664" s="223"/>
      <c r="G664" s="223"/>
      <c r="H664" s="223"/>
      <c r="I664" s="223"/>
      <c r="J664" s="223"/>
      <c r="K664" s="223"/>
      <c r="L664" s="223"/>
      <c r="M664" s="223"/>
      <c r="N664" s="223"/>
      <c r="O664" s="223"/>
      <c r="P664" s="223"/>
      <c r="Q664" s="223"/>
      <c r="R664" s="223"/>
    </row>
    <row r="665" spans="1:18" ht="12.75" customHeight="1">
      <c r="A665" s="225"/>
      <c r="B665" s="226"/>
      <c r="C665" s="226"/>
      <c r="D665" s="223"/>
      <c r="E665" s="223"/>
      <c r="F665" s="223"/>
      <c r="G665" s="223"/>
      <c r="H665" s="223"/>
      <c r="I665" s="223"/>
      <c r="J665" s="223"/>
      <c r="K665" s="223"/>
      <c r="L665" s="223"/>
      <c r="M665" s="223"/>
      <c r="N665" s="223"/>
      <c r="O665" s="223"/>
      <c r="P665" s="223"/>
      <c r="Q665" s="223"/>
      <c r="R665" s="223"/>
    </row>
    <row r="666" spans="1:18" ht="12.75" customHeight="1">
      <c r="A666" s="225"/>
      <c r="B666" s="226"/>
      <c r="C666" s="226"/>
      <c r="D666" s="223"/>
      <c r="E666" s="223"/>
      <c r="F666" s="223"/>
      <c r="G666" s="223"/>
      <c r="H666" s="223"/>
      <c r="I666" s="223"/>
      <c r="J666" s="223"/>
      <c r="K666" s="223"/>
      <c r="L666" s="223"/>
      <c r="M666" s="223"/>
      <c r="N666" s="223"/>
      <c r="O666" s="223"/>
      <c r="P666" s="223"/>
      <c r="Q666" s="223"/>
      <c r="R666" s="223"/>
    </row>
    <row r="667" spans="1:18" ht="12.75" customHeight="1">
      <c r="A667" s="225"/>
      <c r="B667" s="226"/>
      <c r="C667" s="226"/>
      <c r="D667" s="223"/>
      <c r="E667" s="223"/>
      <c r="F667" s="223"/>
      <c r="G667" s="223"/>
      <c r="H667" s="223"/>
      <c r="I667" s="223"/>
      <c r="J667" s="223"/>
      <c r="K667" s="223"/>
      <c r="L667" s="223"/>
      <c r="M667" s="223"/>
      <c r="N667" s="223"/>
      <c r="O667" s="223"/>
      <c r="P667" s="223"/>
      <c r="Q667" s="223"/>
      <c r="R667" s="223"/>
    </row>
    <row r="668" spans="1:18" ht="12.75" customHeight="1">
      <c r="A668" s="225"/>
      <c r="B668" s="226"/>
      <c r="C668" s="226"/>
      <c r="D668" s="223"/>
      <c r="E668" s="223"/>
      <c r="F668" s="223"/>
      <c r="G668" s="223"/>
      <c r="H668" s="223"/>
      <c r="I668" s="223"/>
      <c r="J668" s="223"/>
      <c r="K668" s="223"/>
      <c r="L668" s="223"/>
      <c r="M668" s="223"/>
      <c r="N668" s="223"/>
      <c r="O668" s="223"/>
      <c r="P668" s="223"/>
      <c r="Q668" s="223"/>
      <c r="R668" s="223"/>
    </row>
    <row r="669" spans="1:18" ht="12.75" customHeight="1">
      <c r="A669" s="225"/>
      <c r="B669" s="226"/>
      <c r="C669" s="226"/>
      <c r="D669" s="223"/>
      <c r="E669" s="223"/>
      <c r="F669" s="223"/>
      <c r="G669" s="223"/>
      <c r="H669" s="223"/>
      <c r="I669" s="223"/>
      <c r="J669" s="223"/>
      <c r="K669" s="223"/>
      <c r="L669" s="223"/>
      <c r="M669" s="223"/>
      <c r="N669" s="223"/>
      <c r="O669" s="223"/>
      <c r="P669" s="223"/>
      <c r="Q669" s="223"/>
      <c r="R669" s="223"/>
    </row>
    <row r="670" spans="1:18" ht="12.75" customHeight="1">
      <c r="A670" s="225"/>
      <c r="B670" s="226"/>
      <c r="C670" s="226"/>
      <c r="D670" s="223"/>
      <c r="E670" s="223"/>
      <c r="F670" s="223"/>
      <c r="G670" s="223"/>
      <c r="H670" s="223"/>
      <c r="I670" s="223"/>
      <c r="J670" s="223"/>
      <c r="K670" s="223"/>
      <c r="L670" s="223"/>
      <c r="M670" s="223"/>
      <c r="N670" s="223"/>
      <c r="O670" s="223"/>
      <c r="P670" s="223"/>
      <c r="Q670" s="223"/>
      <c r="R670" s="223"/>
    </row>
    <row r="671" spans="1:18" ht="12.75" customHeight="1">
      <c r="A671" s="225"/>
      <c r="B671" s="226"/>
      <c r="C671" s="226"/>
      <c r="D671" s="223"/>
      <c r="E671" s="223"/>
      <c r="F671" s="223"/>
      <c r="G671" s="223"/>
      <c r="H671" s="223"/>
      <c r="I671" s="223"/>
      <c r="J671" s="223"/>
      <c r="K671" s="223"/>
      <c r="L671" s="223"/>
      <c r="M671" s="223"/>
      <c r="N671" s="223"/>
      <c r="O671" s="223"/>
      <c r="P671" s="223"/>
      <c r="Q671" s="223"/>
      <c r="R671" s="223"/>
    </row>
    <row r="672" spans="1:18" ht="12.75" customHeight="1">
      <c r="A672" s="225"/>
      <c r="B672" s="226"/>
      <c r="C672" s="226"/>
      <c r="D672" s="223"/>
      <c r="E672" s="223"/>
      <c r="F672" s="223"/>
      <c r="G672" s="223"/>
      <c r="H672" s="223"/>
      <c r="I672" s="223"/>
      <c r="J672" s="223"/>
      <c r="K672" s="223"/>
      <c r="L672" s="223"/>
      <c r="M672" s="223"/>
      <c r="N672" s="223"/>
      <c r="O672" s="223"/>
      <c r="P672" s="223"/>
      <c r="Q672" s="223"/>
      <c r="R672" s="223"/>
    </row>
    <row r="673" spans="1:18" ht="12.75" customHeight="1">
      <c r="A673" s="225"/>
      <c r="B673" s="226"/>
      <c r="C673" s="226"/>
      <c r="D673" s="223"/>
      <c r="E673" s="223"/>
      <c r="F673" s="223"/>
      <c r="G673" s="223"/>
      <c r="H673" s="223"/>
      <c r="I673" s="223"/>
      <c r="J673" s="223"/>
      <c r="K673" s="223"/>
      <c r="L673" s="223"/>
      <c r="M673" s="223"/>
      <c r="N673" s="223"/>
      <c r="O673" s="223"/>
      <c r="P673" s="223"/>
      <c r="Q673" s="223"/>
      <c r="R673" s="223"/>
    </row>
    <row r="674" spans="1:18" ht="12.75" customHeight="1">
      <c r="A674" s="225"/>
      <c r="B674" s="226"/>
      <c r="C674" s="226"/>
      <c r="D674" s="223"/>
      <c r="E674" s="223"/>
      <c r="F674" s="223"/>
      <c r="G674" s="223"/>
      <c r="H674" s="223"/>
      <c r="I674" s="223"/>
      <c r="J674" s="223"/>
      <c r="K674" s="223"/>
      <c r="L674" s="223"/>
      <c r="M674" s="223"/>
      <c r="N674" s="223"/>
      <c r="O674" s="223"/>
      <c r="P674" s="223"/>
      <c r="Q674" s="223"/>
      <c r="R674" s="223"/>
    </row>
    <row r="675" spans="1:18" ht="12.75" customHeight="1">
      <c r="A675" s="225"/>
      <c r="B675" s="226"/>
      <c r="C675" s="226"/>
      <c r="D675" s="223"/>
      <c r="E675" s="223"/>
      <c r="F675" s="223"/>
      <c r="G675" s="223"/>
      <c r="H675" s="223"/>
      <c r="I675" s="223"/>
      <c r="J675" s="223"/>
      <c r="K675" s="223"/>
      <c r="L675" s="223"/>
      <c r="M675" s="223"/>
      <c r="N675" s="223"/>
      <c r="O675" s="223"/>
      <c r="P675" s="223"/>
      <c r="Q675" s="223"/>
      <c r="R675" s="223"/>
    </row>
    <row r="676" spans="1:18" ht="12.75" customHeight="1">
      <c r="A676" s="225"/>
      <c r="B676" s="226"/>
      <c r="C676" s="226"/>
      <c r="D676" s="223"/>
      <c r="E676" s="223"/>
      <c r="F676" s="223"/>
      <c r="G676" s="223"/>
      <c r="H676" s="223"/>
      <c r="I676" s="223"/>
      <c r="J676" s="223"/>
      <c r="K676" s="223"/>
      <c r="L676" s="223"/>
      <c r="M676" s="223"/>
      <c r="N676" s="223"/>
      <c r="O676" s="223"/>
      <c r="P676" s="223"/>
      <c r="Q676" s="223"/>
      <c r="R676" s="223"/>
    </row>
    <row r="677" spans="1:18" ht="12.75" customHeight="1">
      <c r="A677" s="225"/>
      <c r="B677" s="226"/>
      <c r="C677" s="226"/>
      <c r="D677" s="223"/>
      <c r="E677" s="223"/>
      <c r="F677" s="223"/>
      <c r="G677" s="223"/>
      <c r="H677" s="223"/>
      <c r="I677" s="223"/>
      <c r="J677" s="223"/>
      <c r="K677" s="223"/>
      <c r="L677" s="223"/>
      <c r="M677" s="223"/>
      <c r="N677" s="223"/>
      <c r="O677" s="223"/>
      <c r="P677" s="223"/>
      <c r="Q677" s="223"/>
      <c r="R677" s="223"/>
    </row>
    <row r="678" spans="1:18" ht="12.75" customHeight="1">
      <c r="A678" s="225"/>
      <c r="B678" s="226"/>
      <c r="C678" s="226"/>
      <c r="D678" s="223"/>
      <c r="E678" s="223"/>
      <c r="F678" s="223"/>
      <c r="G678" s="223"/>
      <c r="H678" s="223"/>
      <c r="I678" s="223"/>
      <c r="J678" s="223"/>
      <c r="K678" s="223"/>
      <c r="L678" s="223"/>
      <c r="M678" s="223"/>
      <c r="N678" s="223"/>
      <c r="O678" s="223"/>
      <c r="P678" s="223"/>
      <c r="Q678" s="223"/>
      <c r="R678" s="223"/>
    </row>
    <row r="679" spans="1:18" ht="12.75" customHeight="1">
      <c r="A679" s="225"/>
      <c r="B679" s="226"/>
      <c r="C679" s="226"/>
      <c r="D679" s="223"/>
      <c r="E679" s="223"/>
      <c r="F679" s="223"/>
      <c r="G679" s="223"/>
      <c r="H679" s="223"/>
      <c r="I679" s="223"/>
      <c r="J679" s="223"/>
      <c r="K679" s="223"/>
      <c r="L679" s="223"/>
      <c r="M679" s="223"/>
      <c r="N679" s="223"/>
      <c r="O679" s="223"/>
      <c r="P679" s="223"/>
      <c r="Q679" s="223"/>
      <c r="R679" s="223"/>
    </row>
    <row r="680" spans="1:18" ht="12.75" customHeight="1">
      <c r="A680" s="225"/>
      <c r="B680" s="226"/>
      <c r="C680" s="226"/>
      <c r="D680" s="223"/>
      <c r="E680" s="223"/>
      <c r="F680" s="223"/>
      <c r="G680" s="223"/>
      <c r="H680" s="223"/>
      <c r="I680" s="223"/>
      <c r="J680" s="223"/>
      <c r="K680" s="223"/>
      <c r="L680" s="223"/>
      <c r="M680" s="223"/>
      <c r="N680" s="223"/>
      <c r="O680" s="223"/>
      <c r="P680" s="223"/>
      <c r="Q680" s="223"/>
      <c r="R680" s="223"/>
    </row>
    <row r="681" spans="1:18" ht="12.75" customHeight="1">
      <c r="A681" s="225"/>
      <c r="B681" s="226"/>
      <c r="C681" s="226"/>
      <c r="D681" s="223"/>
      <c r="E681" s="223"/>
      <c r="F681" s="223"/>
      <c r="G681" s="223"/>
      <c r="H681" s="223"/>
      <c r="I681" s="223"/>
      <c r="J681" s="223"/>
      <c r="K681" s="223"/>
      <c r="L681" s="223"/>
      <c r="M681" s="223"/>
      <c r="N681" s="223"/>
      <c r="O681" s="223"/>
      <c r="P681" s="223"/>
      <c r="Q681" s="223"/>
      <c r="R681" s="223"/>
    </row>
    <row r="682" spans="1:18" ht="12.75" customHeight="1">
      <c r="A682" s="225"/>
      <c r="B682" s="226"/>
      <c r="C682" s="226"/>
      <c r="D682" s="223"/>
      <c r="E682" s="223"/>
      <c r="F682" s="223"/>
      <c r="G682" s="223"/>
      <c r="H682" s="223"/>
      <c r="I682" s="223"/>
      <c r="J682" s="223"/>
      <c r="K682" s="223"/>
      <c r="L682" s="223"/>
      <c r="M682" s="223"/>
      <c r="N682" s="223"/>
      <c r="O682" s="223"/>
      <c r="P682" s="223"/>
      <c r="Q682" s="223"/>
      <c r="R682" s="223"/>
    </row>
    <row r="683" spans="1:18" ht="12.75" customHeight="1">
      <c r="A683" s="225"/>
      <c r="B683" s="226"/>
      <c r="C683" s="226"/>
      <c r="D683" s="223"/>
      <c r="E683" s="223"/>
      <c r="F683" s="223"/>
      <c r="G683" s="223"/>
      <c r="H683" s="223"/>
      <c r="I683" s="223"/>
      <c r="J683" s="223"/>
      <c r="K683" s="223"/>
      <c r="L683" s="223"/>
      <c r="M683" s="223"/>
      <c r="N683" s="223"/>
      <c r="O683" s="223"/>
      <c r="P683" s="223"/>
      <c r="Q683" s="223"/>
      <c r="R683" s="223"/>
    </row>
    <row r="684" spans="1:18" ht="12.75" customHeight="1">
      <c r="A684" s="225"/>
      <c r="B684" s="226"/>
      <c r="C684" s="226"/>
      <c r="D684" s="223"/>
      <c r="E684" s="223"/>
      <c r="F684" s="223"/>
      <c r="G684" s="223"/>
      <c r="H684" s="223"/>
      <c r="I684" s="223"/>
      <c r="J684" s="223"/>
      <c r="K684" s="223"/>
      <c r="L684" s="223"/>
      <c r="M684" s="223"/>
      <c r="N684" s="223"/>
      <c r="O684" s="223"/>
      <c r="P684" s="223"/>
      <c r="Q684" s="223"/>
      <c r="R684" s="223"/>
    </row>
    <row r="685" spans="1:18" ht="12.75" customHeight="1">
      <c r="A685" s="225"/>
      <c r="B685" s="226"/>
      <c r="C685" s="226"/>
      <c r="D685" s="223"/>
      <c r="E685" s="223"/>
      <c r="F685" s="223"/>
      <c r="G685" s="223"/>
      <c r="H685" s="223"/>
      <c r="I685" s="223"/>
      <c r="J685" s="223"/>
      <c r="K685" s="223"/>
      <c r="L685" s="223"/>
      <c r="M685" s="223"/>
      <c r="N685" s="223"/>
      <c r="O685" s="223"/>
      <c r="P685" s="223"/>
      <c r="Q685" s="223"/>
      <c r="R685" s="223"/>
    </row>
    <row r="686" spans="1:18" ht="12.75" customHeight="1">
      <c r="A686" s="225"/>
      <c r="B686" s="226"/>
      <c r="C686" s="226"/>
      <c r="D686" s="223"/>
      <c r="E686" s="223"/>
      <c r="F686" s="223"/>
      <c r="G686" s="223"/>
      <c r="H686" s="223"/>
      <c r="I686" s="223"/>
      <c r="J686" s="223"/>
      <c r="K686" s="223"/>
      <c r="L686" s="223"/>
      <c r="M686" s="223"/>
      <c r="N686" s="223"/>
      <c r="O686" s="223"/>
      <c r="P686" s="223"/>
      <c r="Q686" s="223"/>
      <c r="R686" s="223"/>
    </row>
    <row r="687" spans="1:18" ht="12.75" customHeight="1">
      <c r="A687" s="225"/>
      <c r="B687" s="226"/>
      <c r="C687" s="226"/>
      <c r="D687" s="223"/>
      <c r="E687" s="223"/>
      <c r="F687" s="223"/>
      <c r="G687" s="223"/>
      <c r="H687" s="223"/>
      <c r="I687" s="223"/>
      <c r="J687" s="223"/>
      <c r="K687" s="223"/>
      <c r="L687" s="223"/>
      <c r="M687" s="223"/>
      <c r="N687" s="223"/>
      <c r="O687" s="223"/>
      <c r="P687" s="223"/>
      <c r="Q687" s="223"/>
      <c r="R687" s="223"/>
    </row>
    <row r="688" spans="1:18" ht="12.75" customHeight="1">
      <c r="A688" s="225"/>
      <c r="B688" s="226"/>
      <c r="C688" s="226"/>
      <c r="D688" s="223"/>
      <c r="E688" s="223"/>
      <c r="F688" s="223"/>
      <c r="G688" s="223"/>
      <c r="H688" s="223"/>
      <c r="I688" s="223"/>
      <c r="J688" s="223"/>
      <c r="K688" s="223"/>
      <c r="L688" s="223"/>
      <c r="M688" s="223"/>
      <c r="N688" s="223"/>
      <c r="O688" s="223"/>
      <c r="P688" s="223"/>
      <c r="Q688" s="223"/>
      <c r="R688" s="223"/>
    </row>
    <row r="689" spans="1:18" ht="12.75" customHeight="1">
      <c r="A689" s="225"/>
      <c r="B689" s="226"/>
      <c r="C689" s="226"/>
      <c r="D689" s="223"/>
      <c r="E689" s="223"/>
      <c r="F689" s="223"/>
      <c r="G689" s="223"/>
      <c r="H689" s="223"/>
      <c r="I689" s="223"/>
      <c r="J689" s="223"/>
      <c r="K689" s="223"/>
      <c r="L689" s="223"/>
      <c r="M689" s="223"/>
      <c r="N689" s="223"/>
      <c r="O689" s="223"/>
      <c r="P689" s="223"/>
      <c r="Q689" s="223"/>
      <c r="R689" s="223"/>
    </row>
    <row r="690" spans="1:18" ht="12.75" customHeight="1">
      <c r="A690" s="225"/>
      <c r="B690" s="226"/>
      <c r="C690" s="226"/>
      <c r="D690" s="223"/>
      <c r="E690" s="223"/>
      <c r="F690" s="223"/>
      <c r="G690" s="223"/>
      <c r="H690" s="223"/>
      <c r="I690" s="223"/>
      <c r="J690" s="223"/>
      <c r="K690" s="223"/>
      <c r="L690" s="223"/>
      <c r="M690" s="223"/>
      <c r="N690" s="223"/>
      <c r="O690" s="223"/>
      <c r="P690" s="223"/>
      <c r="Q690" s="223"/>
      <c r="R690" s="223"/>
    </row>
    <row r="691" spans="1:18" ht="12.75" customHeight="1">
      <c r="A691" s="225"/>
      <c r="B691" s="226"/>
      <c r="C691" s="226"/>
      <c r="D691" s="223"/>
      <c r="E691" s="223"/>
      <c r="F691" s="223"/>
      <c r="G691" s="223"/>
      <c r="H691" s="223"/>
      <c r="I691" s="223"/>
      <c r="J691" s="223"/>
      <c r="K691" s="223"/>
      <c r="L691" s="223"/>
      <c r="M691" s="223"/>
      <c r="N691" s="223"/>
      <c r="O691" s="223"/>
      <c r="P691" s="223"/>
      <c r="Q691" s="223"/>
      <c r="R691" s="223"/>
    </row>
    <row r="692" spans="1:18" ht="12.75" customHeight="1">
      <c r="A692" s="225"/>
      <c r="B692" s="226"/>
      <c r="C692" s="226"/>
      <c r="D692" s="223"/>
      <c r="E692" s="223"/>
      <c r="F692" s="223"/>
      <c r="G692" s="223"/>
      <c r="H692" s="223"/>
      <c r="I692" s="223"/>
      <c r="J692" s="223"/>
      <c r="K692" s="223"/>
      <c r="L692" s="223"/>
      <c r="M692" s="223"/>
      <c r="N692" s="223"/>
      <c r="O692" s="223"/>
      <c r="P692" s="223"/>
      <c r="Q692" s="223"/>
      <c r="R692" s="223"/>
    </row>
    <row r="693" spans="1:18" ht="12.75" customHeight="1">
      <c r="A693" s="225"/>
      <c r="B693" s="226"/>
      <c r="C693" s="226"/>
      <c r="D693" s="223"/>
      <c r="E693" s="223"/>
      <c r="F693" s="223"/>
      <c r="G693" s="223"/>
      <c r="H693" s="223"/>
      <c r="I693" s="223"/>
      <c r="J693" s="223"/>
      <c r="K693" s="223"/>
      <c r="L693" s="223"/>
      <c r="M693" s="223"/>
      <c r="N693" s="223"/>
      <c r="O693" s="223"/>
      <c r="P693" s="223"/>
      <c r="Q693" s="223"/>
      <c r="R693" s="223"/>
    </row>
    <row r="694" spans="1:18" ht="12.75" customHeight="1">
      <c r="A694" s="225"/>
      <c r="B694" s="226"/>
      <c r="C694" s="226"/>
      <c r="D694" s="223"/>
      <c r="E694" s="223"/>
      <c r="F694" s="223"/>
      <c r="G694" s="223"/>
      <c r="H694" s="223"/>
      <c r="I694" s="223"/>
      <c r="J694" s="223"/>
      <c r="K694" s="223"/>
      <c r="L694" s="223"/>
      <c r="M694" s="223"/>
      <c r="N694" s="223"/>
      <c r="O694" s="223"/>
      <c r="P694" s="223"/>
      <c r="Q694" s="223"/>
      <c r="R694" s="223"/>
    </row>
    <row r="695" spans="1:18" ht="12.75" customHeight="1">
      <c r="A695" s="225"/>
      <c r="B695" s="226"/>
      <c r="C695" s="226"/>
      <c r="D695" s="223"/>
      <c r="E695" s="223"/>
      <c r="F695" s="223"/>
      <c r="G695" s="223"/>
      <c r="H695" s="223"/>
      <c r="I695" s="223"/>
      <c r="J695" s="223"/>
      <c r="K695" s="223"/>
      <c r="L695" s="223"/>
      <c r="M695" s="223"/>
      <c r="N695" s="223"/>
      <c r="O695" s="223"/>
      <c r="P695" s="223"/>
      <c r="Q695" s="223"/>
      <c r="R695" s="223"/>
    </row>
    <row r="696" spans="1:18" ht="12.75" customHeight="1">
      <c r="A696" s="225"/>
      <c r="B696" s="226"/>
      <c r="C696" s="226"/>
      <c r="D696" s="223"/>
      <c r="E696" s="223"/>
      <c r="F696" s="223"/>
      <c r="G696" s="223"/>
      <c r="H696" s="223"/>
      <c r="I696" s="223"/>
      <c r="J696" s="223"/>
      <c r="K696" s="223"/>
      <c r="L696" s="223"/>
      <c r="M696" s="223"/>
      <c r="N696" s="223"/>
      <c r="O696" s="223"/>
      <c r="P696" s="223"/>
      <c r="Q696" s="223"/>
      <c r="R696" s="223"/>
    </row>
    <row r="697" spans="1:18" ht="12.75" customHeight="1">
      <c r="A697" s="225"/>
      <c r="B697" s="226"/>
      <c r="C697" s="226"/>
      <c r="D697" s="223"/>
      <c r="E697" s="223"/>
      <c r="F697" s="223"/>
      <c r="G697" s="223"/>
      <c r="H697" s="223"/>
      <c r="I697" s="223"/>
      <c r="J697" s="223"/>
      <c r="K697" s="223"/>
      <c r="L697" s="223"/>
      <c r="M697" s="223"/>
      <c r="N697" s="223"/>
      <c r="O697" s="223"/>
      <c r="P697" s="223"/>
      <c r="Q697" s="223"/>
      <c r="R697" s="223"/>
    </row>
    <row r="698" spans="1:18" ht="12.75" customHeight="1">
      <c r="A698" s="225"/>
      <c r="B698" s="226"/>
      <c r="C698" s="226"/>
      <c r="D698" s="223"/>
      <c r="E698" s="223"/>
      <c r="F698" s="223"/>
      <c r="G698" s="223"/>
      <c r="H698" s="223"/>
      <c r="I698" s="223"/>
      <c r="J698" s="223"/>
      <c r="K698" s="223"/>
      <c r="L698" s="223"/>
      <c r="M698" s="223"/>
      <c r="N698" s="223"/>
      <c r="O698" s="223"/>
      <c r="P698" s="223"/>
      <c r="Q698" s="223"/>
      <c r="R698" s="223"/>
    </row>
    <row r="699" spans="1:18" ht="12.75" customHeight="1">
      <c r="A699" s="225"/>
      <c r="B699" s="226"/>
      <c r="C699" s="226"/>
      <c r="D699" s="223"/>
      <c r="E699" s="223"/>
      <c r="F699" s="223"/>
      <c r="G699" s="223"/>
      <c r="H699" s="223"/>
      <c r="I699" s="223"/>
      <c r="J699" s="223"/>
      <c r="K699" s="223"/>
      <c r="L699" s="223"/>
      <c r="M699" s="223"/>
      <c r="N699" s="223"/>
      <c r="O699" s="223"/>
      <c r="P699" s="223"/>
      <c r="Q699" s="223"/>
      <c r="R699" s="223"/>
    </row>
    <row r="700" spans="1:18" ht="12.75" customHeight="1">
      <c r="A700" s="225"/>
      <c r="B700" s="226"/>
      <c r="C700" s="226"/>
      <c r="D700" s="223"/>
      <c r="E700" s="223"/>
      <c r="F700" s="223"/>
      <c r="G700" s="223"/>
      <c r="H700" s="223"/>
      <c r="I700" s="223"/>
      <c r="J700" s="223"/>
      <c r="K700" s="223"/>
      <c r="L700" s="223"/>
      <c r="M700" s="223"/>
      <c r="N700" s="223"/>
      <c r="O700" s="223"/>
      <c r="P700" s="223"/>
      <c r="Q700" s="223"/>
      <c r="R700" s="223"/>
    </row>
    <row r="701" spans="1:18" ht="12.75" customHeight="1">
      <c r="A701" s="225"/>
      <c r="B701" s="226"/>
      <c r="C701" s="226"/>
      <c r="D701" s="223"/>
      <c r="E701" s="223"/>
      <c r="F701" s="223"/>
      <c r="G701" s="223"/>
      <c r="H701" s="223"/>
      <c r="I701" s="223"/>
      <c r="J701" s="223"/>
      <c r="K701" s="223"/>
      <c r="L701" s="223"/>
      <c r="M701" s="223"/>
      <c r="N701" s="223"/>
      <c r="O701" s="223"/>
      <c r="P701" s="223"/>
      <c r="Q701" s="223"/>
      <c r="R701" s="223"/>
    </row>
    <row r="702" spans="1:18" ht="12.75" customHeight="1">
      <c r="A702" s="225"/>
      <c r="B702" s="226"/>
      <c r="C702" s="226"/>
      <c r="D702" s="223"/>
      <c r="E702" s="223"/>
      <c r="F702" s="223"/>
      <c r="G702" s="223"/>
      <c r="H702" s="223"/>
      <c r="I702" s="223"/>
      <c r="J702" s="223"/>
      <c r="K702" s="223"/>
      <c r="L702" s="223"/>
      <c r="M702" s="223"/>
      <c r="N702" s="223"/>
      <c r="O702" s="223"/>
      <c r="P702" s="223"/>
      <c r="Q702" s="223"/>
      <c r="R702" s="223"/>
    </row>
    <row r="703" spans="1:18" ht="12.75" customHeight="1">
      <c r="A703" s="225"/>
      <c r="B703" s="226"/>
      <c r="C703" s="226"/>
      <c r="D703" s="223"/>
      <c r="E703" s="223"/>
      <c r="F703" s="223"/>
      <c r="G703" s="223"/>
      <c r="H703" s="223"/>
      <c r="I703" s="223"/>
      <c r="J703" s="223"/>
      <c r="K703" s="223"/>
      <c r="L703" s="223"/>
      <c r="M703" s="223"/>
      <c r="N703" s="223"/>
      <c r="O703" s="223"/>
      <c r="P703" s="223"/>
      <c r="Q703" s="223"/>
      <c r="R703" s="223"/>
    </row>
    <row r="704" spans="1:18" ht="12.75" customHeight="1">
      <c r="A704" s="225"/>
      <c r="B704" s="226"/>
      <c r="C704" s="226"/>
      <c r="D704" s="223"/>
      <c r="E704" s="223"/>
      <c r="F704" s="223"/>
      <c r="G704" s="223"/>
      <c r="H704" s="223"/>
      <c r="I704" s="223"/>
      <c r="J704" s="223"/>
      <c r="K704" s="223"/>
      <c r="L704" s="223"/>
      <c r="M704" s="223"/>
      <c r="N704" s="223"/>
      <c r="O704" s="223"/>
      <c r="P704" s="223"/>
      <c r="Q704" s="223"/>
      <c r="R704" s="223"/>
    </row>
    <row r="705" spans="1:18" ht="12.75" customHeight="1">
      <c r="A705" s="225"/>
      <c r="B705" s="226"/>
      <c r="C705" s="226"/>
      <c r="D705" s="223"/>
      <c r="E705" s="223"/>
      <c r="F705" s="223"/>
      <c r="G705" s="223"/>
      <c r="H705" s="223"/>
      <c r="I705" s="223"/>
      <c r="J705" s="223"/>
      <c r="K705" s="223"/>
      <c r="L705" s="223"/>
      <c r="M705" s="223"/>
      <c r="N705" s="223"/>
      <c r="O705" s="223"/>
      <c r="P705" s="223"/>
      <c r="Q705" s="223"/>
      <c r="R705" s="223"/>
    </row>
    <row r="706" spans="1:18" ht="12.75" customHeight="1">
      <c r="A706" s="225"/>
      <c r="B706" s="226"/>
      <c r="C706" s="226"/>
      <c r="D706" s="223"/>
      <c r="E706" s="223"/>
      <c r="F706" s="223"/>
      <c r="G706" s="223"/>
      <c r="H706" s="223"/>
      <c r="I706" s="223"/>
      <c r="J706" s="223"/>
      <c r="K706" s="223"/>
      <c r="L706" s="223"/>
      <c r="M706" s="223"/>
      <c r="N706" s="223"/>
      <c r="O706" s="223"/>
      <c r="P706" s="223"/>
      <c r="Q706" s="223"/>
      <c r="R706" s="223"/>
    </row>
    <row r="707" spans="1:18" ht="12.75" customHeight="1">
      <c r="A707" s="225"/>
      <c r="B707" s="226"/>
      <c r="C707" s="226"/>
      <c r="D707" s="223"/>
      <c r="E707" s="223"/>
      <c r="F707" s="223"/>
      <c r="G707" s="223"/>
      <c r="H707" s="223"/>
      <c r="I707" s="223"/>
      <c r="J707" s="223"/>
      <c r="K707" s="223"/>
      <c r="L707" s="223"/>
      <c r="M707" s="223"/>
      <c r="N707" s="223"/>
      <c r="O707" s="223"/>
      <c r="P707" s="223"/>
      <c r="Q707" s="223"/>
      <c r="R707" s="223"/>
    </row>
    <row r="708" spans="1:18" ht="12.75" customHeight="1">
      <c r="A708" s="225"/>
      <c r="B708" s="226"/>
      <c r="C708" s="226"/>
      <c r="D708" s="223"/>
      <c r="E708" s="223"/>
      <c r="F708" s="223"/>
      <c r="G708" s="223"/>
      <c r="H708" s="223"/>
      <c r="I708" s="223"/>
      <c r="J708" s="223"/>
      <c r="K708" s="223"/>
      <c r="L708" s="223"/>
      <c r="M708" s="223"/>
      <c r="N708" s="223"/>
      <c r="O708" s="223"/>
      <c r="P708" s="223"/>
      <c r="Q708" s="223"/>
      <c r="R708" s="223"/>
    </row>
    <row r="709" spans="1:18" ht="12.75" customHeight="1">
      <c r="A709" s="225"/>
      <c r="B709" s="226"/>
      <c r="C709" s="226"/>
      <c r="D709" s="223"/>
      <c r="E709" s="223"/>
      <c r="F709" s="223"/>
      <c r="G709" s="223"/>
      <c r="H709" s="223"/>
      <c r="I709" s="223"/>
      <c r="J709" s="223"/>
      <c r="K709" s="223"/>
      <c r="L709" s="223"/>
      <c r="M709" s="223"/>
      <c r="N709" s="223"/>
      <c r="O709" s="223"/>
      <c r="P709" s="223"/>
      <c r="Q709" s="223"/>
      <c r="R709" s="223"/>
    </row>
    <row r="710" spans="1:18" ht="12.75" customHeight="1">
      <c r="A710" s="225"/>
      <c r="B710" s="226"/>
      <c r="C710" s="226"/>
      <c r="D710" s="223"/>
      <c r="E710" s="223"/>
      <c r="F710" s="223"/>
      <c r="G710" s="223"/>
      <c r="H710" s="223"/>
      <c r="I710" s="223"/>
      <c r="J710" s="223"/>
      <c r="K710" s="223"/>
      <c r="L710" s="223"/>
      <c r="M710" s="223"/>
      <c r="N710" s="223"/>
      <c r="O710" s="223"/>
      <c r="P710" s="223"/>
      <c r="Q710" s="223"/>
      <c r="R710" s="223"/>
    </row>
    <row r="711" spans="1:18" ht="12.75" customHeight="1">
      <c r="A711" s="225"/>
      <c r="B711" s="226"/>
      <c r="C711" s="226"/>
      <c r="D711" s="223"/>
      <c r="E711" s="223"/>
      <c r="F711" s="223"/>
      <c r="G711" s="223"/>
      <c r="H711" s="223"/>
      <c r="I711" s="223"/>
      <c r="J711" s="223"/>
      <c r="K711" s="223"/>
      <c r="L711" s="223"/>
      <c r="M711" s="223"/>
      <c r="N711" s="223"/>
      <c r="O711" s="223"/>
      <c r="P711" s="223"/>
      <c r="Q711" s="223"/>
      <c r="R711" s="223"/>
    </row>
    <row r="712" spans="1:18" ht="12.75" customHeight="1">
      <c r="A712" s="225"/>
      <c r="B712" s="226"/>
      <c r="C712" s="226"/>
      <c r="D712" s="223"/>
      <c r="E712" s="223"/>
      <c r="F712" s="223"/>
      <c r="G712" s="223"/>
      <c r="H712" s="223"/>
      <c r="I712" s="223"/>
      <c r="J712" s="223"/>
      <c r="K712" s="223"/>
      <c r="L712" s="223"/>
      <c r="M712" s="223"/>
      <c r="N712" s="223"/>
      <c r="O712" s="223"/>
      <c r="P712" s="223"/>
      <c r="Q712" s="223"/>
      <c r="R712" s="223"/>
    </row>
    <row r="713" spans="1:18" ht="12.75" customHeight="1">
      <c r="A713" s="225"/>
      <c r="B713" s="226"/>
      <c r="C713" s="226"/>
      <c r="D713" s="223"/>
      <c r="E713" s="223"/>
      <c r="F713" s="223"/>
      <c r="G713" s="223"/>
      <c r="H713" s="223"/>
      <c r="I713" s="223"/>
      <c r="J713" s="223"/>
      <c r="K713" s="223"/>
      <c r="L713" s="223"/>
      <c r="M713" s="223"/>
      <c r="N713" s="223"/>
      <c r="O713" s="223"/>
      <c r="P713" s="223"/>
      <c r="Q713" s="223"/>
      <c r="R713" s="223"/>
    </row>
    <row r="714" spans="1:18" ht="12.75" customHeight="1">
      <c r="A714" s="225"/>
      <c r="B714" s="226"/>
      <c r="C714" s="226"/>
      <c r="D714" s="223"/>
      <c r="E714" s="223"/>
      <c r="F714" s="223"/>
      <c r="G714" s="223"/>
      <c r="H714" s="223"/>
      <c r="I714" s="223"/>
      <c r="J714" s="223"/>
      <c r="K714" s="223"/>
      <c r="L714" s="223"/>
      <c r="M714" s="223"/>
      <c r="N714" s="223"/>
      <c r="O714" s="223"/>
      <c r="P714" s="223"/>
      <c r="Q714" s="223"/>
      <c r="R714" s="223"/>
    </row>
    <row r="715" spans="1:18" ht="12.75" customHeight="1">
      <c r="A715" s="225"/>
      <c r="B715" s="226"/>
      <c r="C715" s="226"/>
      <c r="D715" s="223"/>
      <c r="E715" s="223"/>
      <c r="F715" s="223"/>
      <c r="G715" s="223"/>
      <c r="H715" s="223"/>
      <c r="I715" s="223"/>
      <c r="J715" s="223"/>
      <c r="K715" s="223"/>
      <c r="L715" s="223"/>
      <c r="M715" s="223"/>
      <c r="N715" s="223"/>
      <c r="O715" s="223"/>
      <c r="P715" s="223"/>
      <c r="Q715" s="223"/>
      <c r="R715" s="223"/>
    </row>
    <row r="716" spans="1:18" ht="12.75" customHeight="1">
      <c r="A716" s="225"/>
      <c r="B716" s="226"/>
      <c r="C716" s="226"/>
      <c r="D716" s="223"/>
      <c r="E716" s="223"/>
      <c r="F716" s="223"/>
      <c r="G716" s="223"/>
      <c r="H716" s="223"/>
      <c r="I716" s="223"/>
      <c r="J716" s="223"/>
      <c r="K716" s="223"/>
      <c r="L716" s="223"/>
      <c r="M716" s="223"/>
      <c r="N716" s="223"/>
      <c r="O716" s="223"/>
      <c r="P716" s="223"/>
      <c r="Q716" s="223"/>
      <c r="R716" s="223"/>
    </row>
    <row r="717" spans="1:18" ht="12.75" customHeight="1">
      <c r="A717" s="225"/>
      <c r="B717" s="226"/>
      <c r="C717" s="226"/>
      <c r="D717" s="223"/>
      <c r="E717" s="223"/>
      <c r="F717" s="223"/>
      <c r="G717" s="223"/>
      <c r="H717" s="223"/>
      <c r="I717" s="223"/>
      <c r="J717" s="223"/>
      <c r="K717" s="223"/>
      <c r="L717" s="223"/>
      <c r="M717" s="223"/>
      <c r="N717" s="223"/>
      <c r="O717" s="223"/>
      <c r="P717" s="223"/>
      <c r="Q717" s="223"/>
      <c r="R717" s="223"/>
    </row>
    <row r="718" spans="1:18" ht="12.75" customHeight="1">
      <c r="A718" s="225"/>
      <c r="B718" s="226"/>
      <c r="C718" s="226"/>
      <c r="D718" s="223"/>
      <c r="E718" s="223"/>
      <c r="F718" s="223"/>
      <c r="G718" s="223"/>
      <c r="H718" s="223"/>
      <c r="I718" s="223"/>
      <c r="J718" s="223"/>
      <c r="K718" s="223"/>
      <c r="L718" s="223"/>
      <c r="M718" s="223"/>
      <c r="N718" s="223"/>
      <c r="O718" s="223"/>
      <c r="P718" s="223"/>
      <c r="Q718" s="223"/>
      <c r="R718" s="223"/>
    </row>
    <row r="719" spans="1:18" ht="12.75" customHeight="1">
      <c r="A719" s="225"/>
      <c r="B719" s="226"/>
      <c r="C719" s="226"/>
      <c r="D719" s="223"/>
      <c r="E719" s="223"/>
      <c r="F719" s="223"/>
      <c r="G719" s="223"/>
      <c r="H719" s="223"/>
      <c r="I719" s="223"/>
      <c r="J719" s="223"/>
      <c r="K719" s="223"/>
      <c r="L719" s="223"/>
      <c r="M719" s="223"/>
      <c r="N719" s="223"/>
      <c r="O719" s="223"/>
      <c r="P719" s="223"/>
      <c r="Q719" s="223"/>
      <c r="R719" s="223"/>
    </row>
    <row r="720" spans="1:18" ht="12.75" customHeight="1">
      <c r="A720" s="225"/>
      <c r="B720" s="226"/>
      <c r="C720" s="226"/>
      <c r="D720" s="223"/>
      <c r="E720" s="223"/>
      <c r="F720" s="223"/>
      <c r="G720" s="223"/>
      <c r="H720" s="223"/>
      <c r="I720" s="223"/>
      <c r="J720" s="223"/>
      <c r="K720" s="223"/>
      <c r="L720" s="223"/>
      <c r="M720" s="223"/>
      <c r="N720" s="223"/>
      <c r="O720" s="223"/>
      <c r="P720" s="223"/>
      <c r="Q720" s="223"/>
      <c r="R720" s="223"/>
    </row>
    <row r="721" spans="1:18" ht="12.75" customHeight="1">
      <c r="A721" s="225"/>
      <c r="B721" s="226"/>
      <c r="C721" s="226"/>
      <c r="D721" s="223"/>
      <c r="E721" s="223"/>
      <c r="F721" s="223"/>
      <c r="G721" s="223"/>
      <c r="H721" s="223"/>
      <c r="I721" s="223"/>
      <c r="J721" s="223"/>
      <c r="K721" s="223"/>
      <c r="L721" s="223"/>
      <c r="M721" s="223"/>
      <c r="N721" s="223"/>
      <c r="O721" s="223"/>
      <c r="P721" s="223"/>
      <c r="Q721" s="223"/>
      <c r="R721" s="223"/>
    </row>
    <row r="722" spans="1:18" ht="12.75" customHeight="1">
      <c r="A722" s="225"/>
      <c r="B722" s="226"/>
      <c r="C722" s="226"/>
      <c r="D722" s="223"/>
      <c r="E722" s="223"/>
      <c r="F722" s="223"/>
      <c r="G722" s="223"/>
      <c r="H722" s="223"/>
      <c r="I722" s="223"/>
      <c r="J722" s="223"/>
      <c r="K722" s="223"/>
      <c r="L722" s="223"/>
      <c r="M722" s="223"/>
      <c r="N722" s="223"/>
      <c r="O722" s="223"/>
      <c r="P722" s="223"/>
      <c r="Q722" s="223"/>
      <c r="R722" s="223"/>
    </row>
    <row r="723" spans="1:18" ht="12.75" customHeight="1">
      <c r="A723" s="225"/>
      <c r="B723" s="226"/>
      <c r="C723" s="226"/>
      <c r="D723" s="223"/>
      <c r="E723" s="223"/>
      <c r="F723" s="223"/>
      <c r="G723" s="223"/>
      <c r="H723" s="223"/>
      <c r="I723" s="223"/>
      <c r="J723" s="223"/>
      <c r="K723" s="223"/>
      <c r="L723" s="223"/>
      <c r="M723" s="223"/>
      <c r="N723" s="223"/>
      <c r="O723" s="223"/>
      <c r="P723" s="223"/>
      <c r="Q723" s="223"/>
      <c r="R723" s="223"/>
    </row>
    <row r="724" spans="1:18" ht="12.75" customHeight="1">
      <c r="A724" s="225"/>
      <c r="B724" s="226"/>
      <c r="C724" s="226"/>
      <c r="D724" s="223"/>
      <c r="E724" s="223"/>
      <c r="F724" s="223"/>
      <c r="G724" s="223"/>
      <c r="H724" s="223"/>
      <c r="I724" s="223"/>
      <c r="J724" s="223"/>
      <c r="K724" s="223"/>
      <c r="L724" s="223"/>
      <c r="M724" s="223"/>
      <c r="N724" s="223"/>
      <c r="O724" s="223"/>
      <c r="P724" s="223"/>
      <c r="Q724" s="223"/>
      <c r="R724" s="223"/>
    </row>
    <row r="725" spans="1:18" ht="12.75" customHeight="1">
      <c r="A725" s="225"/>
      <c r="B725" s="226"/>
      <c r="C725" s="226"/>
      <c r="D725" s="223"/>
      <c r="E725" s="223"/>
      <c r="F725" s="223"/>
      <c r="G725" s="223"/>
      <c r="H725" s="223"/>
      <c r="I725" s="223"/>
      <c r="J725" s="223"/>
      <c r="K725" s="223"/>
      <c r="L725" s="223"/>
      <c r="M725" s="223"/>
      <c r="N725" s="223"/>
      <c r="O725" s="223"/>
      <c r="P725" s="223"/>
      <c r="Q725" s="223"/>
      <c r="R725" s="223"/>
    </row>
    <row r="726" spans="1:18" ht="12.75" customHeight="1">
      <c r="A726" s="225"/>
      <c r="B726" s="226"/>
      <c r="C726" s="226"/>
      <c r="D726" s="223"/>
      <c r="E726" s="223"/>
      <c r="F726" s="223"/>
      <c r="G726" s="223"/>
      <c r="H726" s="223"/>
      <c r="I726" s="223"/>
      <c r="J726" s="223"/>
      <c r="K726" s="223"/>
      <c r="L726" s="223"/>
      <c r="M726" s="223"/>
      <c r="N726" s="223"/>
      <c r="O726" s="223"/>
      <c r="P726" s="223"/>
      <c r="Q726" s="223"/>
      <c r="R726" s="223"/>
    </row>
    <row r="727" spans="1:18" ht="12.75" customHeight="1">
      <c r="A727" s="225"/>
      <c r="B727" s="226"/>
      <c r="C727" s="226"/>
      <c r="D727" s="223"/>
      <c r="E727" s="223"/>
      <c r="F727" s="223"/>
      <c r="G727" s="223"/>
      <c r="H727" s="223"/>
      <c r="I727" s="223"/>
      <c r="J727" s="223"/>
      <c r="K727" s="223"/>
      <c r="L727" s="223"/>
      <c r="M727" s="223"/>
      <c r="N727" s="223"/>
      <c r="O727" s="223"/>
      <c r="P727" s="223"/>
      <c r="Q727" s="223"/>
      <c r="R727" s="223"/>
    </row>
    <row r="728" spans="1:18" ht="12.75" customHeight="1">
      <c r="A728" s="225"/>
      <c r="B728" s="226"/>
      <c r="C728" s="226"/>
      <c r="D728" s="223"/>
      <c r="E728" s="223"/>
      <c r="F728" s="223"/>
      <c r="G728" s="223"/>
      <c r="H728" s="223"/>
      <c r="I728" s="223"/>
      <c r="J728" s="223"/>
      <c r="K728" s="223"/>
      <c r="L728" s="223"/>
      <c r="M728" s="223"/>
      <c r="N728" s="223"/>
      <c r="O728" s="223"/>
      <c r="P728" s="223"/>
      <c r="Q728" s="223"/>
      <c r="R728" s="223"/>
    </row>
    <row r="729" spans="1:18" ht="12.75" customHeight="1">
      <c r="A729" s="225"/>
      <c r="B729" s="226"/>
      <c r="C729" s="226"/>
      <c r="D729" s="223"/>
      <c r="E729" s="223"/>
      <c r="F729" s="223"/>
      <c r="G729" s="223"/>
      <c r="H729" s="223"/>
      <c r="I729" s="223"/>
      <c r="J729" s="223"/>
      <c r="K729" s="223"/>
      <c r="L729" s="223"/>
      <c r="M729" s="223"/>
      <c r="N729" s="223"/>
      <c r="O729" s="223"/>
      <c r="P729" s="223"/>
      <c r="Q729" s="223"/>
      <c r="R729" s="223"/>
    </row>
    <row r="730" spans="1:18" ht="12.75" customHeight="1">
      <c r="A730" s="225"/>
      <c r="B730" s="226"/>
      <c r="C730" s="226"/>
      <c r="D730" s="223"/>
      <c r="E730" s="223"/>
      <c r="F730" s="223"/>
      <c r="G730" s="223"/>
      <c r="H730" s="223"/>
      <c r="I730" s="223"/>
      <c r="J730" s="223"/>
      <c r="K730" s="223"/>
      <c r="L730" s="223"/>
      <c r="M730" s="223"/>
      <c r="N730" s="223"/>
      <c r="O730" s="223"/>
      <c r="P730" s="223"/>
      <c r="Q730" s="223"/>
      <c r="R730" s="223"/>
    </row>
    <row r="731" spans="1:18" ht="12.75" customHeight="1">
      <c r="A731" s="225"/>
      <c r="B731" s="226"/>
      <c r="C731" s="226"/>
      <c r="D731" s="223"/>
      <c r="E731" s="223"/>
      <c r="F731" s="223"/>
      <c r="G731" s="223"/>
      <c r="H731" s="223"/>
      <c r="I731" s="223"/>
      <c r="J731" s="223"/>
      <c r="K731" s="223"/>
      <c r="L731" s="223"/>
      <c r="M731" s="223"/>
      <c r="N731" s="223"/>
      <c r="O731" s="223"/>
      <c r="P731" s="223"/>
      <c r="Q731" s="223"/>
      <c r="R731" s="223"/>
    </row>
    <row r="732" spans="1:18" ht="12.75" customHeight="1">
      <c r="A732" s="225"/>
      <c r="B732" s="226"/>
      <c r="C732" s="226"/>
      <c r="D732" s="223"/>
      <c r="E732" s="223"/>
      <c r="F732" s="223"/>
      <c r="G732" s="223"/>
      <c r="H732" s="223"/>
      <c r="I732" s="223"/>
      <c r="J732" s="223"/>
      <c r="K732" s="223"/>
      <c r="L732" s="223"/>
      <c r="M732" s="223"/>
      <c r="N732" s="223"/>
      <c r="O732" s="223"/>
      <c r="P732" s="223"/>
      <c r="Q732" s="223"/>
      <c r="R732" s="223"/>
    </row>
    <row r="733" spans="1:18" ht="12.75" customHeight="1">
      <c r="A733" s="225"/>
      <c r="B733" s="226"/>
      <c r="C733" s="226"/>
      <c r="D733" s="223"/>
      <c r="E733" s="223"/>
      <c r="F733" s="223"/>
      <c r="G733" s="223"/>
      <c r="H733" s="223"/>
      <c r="I733" s="223"/>
      <c r="J733" s="223"/>
      <c r="K733" s="223"/>
      <c r="L733" s="223"/>
      <c r="M733" s="223"/>
      <c r="N733" s="223"/>
      <c r="O733" s="223"/>
      <c r="P733" s="223"/>
      <c r="Q733" s="223"/>
      <c r="R733" s="223"/>
    </row>
    <row r="734" spans="1:18" ht="12.75" customHeight="1">
      <c r="A734" s="225"/>
      <c r="B734" s="226"/>
      <c r="C734" s="226"/>
      <c r="D734" s="223"/>
      <c r="E734" s="223"/>
      <c r="F734" s="223"/>
      <c r="G734" s="223"/>
      <c r="H734" s="223"/>
      <c r="I734" s="223"/>
      <c r="J734" s="223"/>
      <c r="K734" s="223"/>
      <c r="L734" s="223"/>
      <c r="M734" s="223"/>
      <c r="N734" s="223"/>
      <c r="O734" s="223"/>
      <c r="P734" s="223"/>
      <c r="Q734" s="223"/>
      <c r="R734" s="223"/>
    </row>
    <row r="735" spans="1:18" ht="12.75" customHeight="1">
      <c r="A735" s="225"/>
      <c r="B735" s="226"/>
      <c r="C735" s="226"/>
      <c r="D735" s="223"/>
      <c r="E735" s="223"/>
      <c r="F735" s="223"/>
      <c r="G735" s="223"/>
      <c r="H735" s="223"/>
      <c r="I735" s="223"/>
      <c r="J735" s="223"/>
      <c r="K735" s="223"/>
      <c r="L735" s="223"/>
      <c r="M735" s="223"/>
      <c r="N735" s="223"/>
      <c r="O735" s="223"/>
      <c r="P735" s="223"/>
      <c r="Q735" s="223"/>
      <c r="R735" s="223"/>
    </row>
    <row r="736" spans="1:18" ht="12.75" customHeight="1">
      <c r="A736" s="225"/>
      <c r="B736" s="226"/>
      <c r="C736" s="226"/>
      <c r="D736" s="223"/>
      <c r="E736" s="223"/>
      <c r="F736" s="223"/>
      <c r="G736" s="223"/>
      <c r="H736" s="223"/>
      <c r="I736" s="223"/>
      <c r="J736" s="223"/>
      <c r="K736" s="223"/>
      <c r="L736" s="223"/>
      <c r="M736" s="223"/>
      <c r="N736" s="223"/>
      <c r="O736" s="223"/>
      <c r="P736" s="223"/>
      <c r="Q736" s="223"/>
      <c r="R736" s="223"/>
    </row>
    <row r="737" spans="1:18" ht="12.75" customHeight="1">
      <c r="A737" s="225"/>
      <c r="B737" s="226"/>
      <c r="C737" s="226"/>
      <c r="D737" s="223"/>
      <c r="E737" s="223"/>
      <c r="F737" s="223"/>
      <c r="G737" s="223"/>
      <c r="H737" s="223"/>
      <c r="I737" s="223"/>
      <c r="J737" s="223"/>
      <c r="K737" s="223"/>
      <c r="L737" s="223"/>
      <c r="M737" s="223"/>
      <c r="N737" s="223"/>
      <c r="O737" s="223"/>
      <c r="P737" s="223"/>
      <c r="Q737" s="223"/>
      <c r="R737" s="223"/>
    </row>
    <row r="738" spans="1:18" ht="12.75" customHeight="1">
      <c r="A738" s="225"/>
      <c r="B738" s="226"/>
      <c r="C738" s="226"/>
      <c r="D738" s="223"/>
      <c r="E738" s="223"/>
      <c r="F738" s="223"/>
      <c r="G738" s="223"/>
      <c r="H738" s="223"/>
      <c r="I738" s="223"/>
      <c r="J738" s="223"/>
      <c r="K738" s="223"/>
      <c r="L738" s="223"/>
      <c r="M738" s="223"/>
      <c r="N738" s="223"/>
      <c r="O738" s="223"/>
      <c r="P738" s="223"/>
      <c r="Q738" s="223"/>
      <c r="R738" s="223"/>
    </row>
    <row r="739" spans="1:18" ht="12.75" customHeight="1">
      <c r="A739" s="225"/>
      <c r="B739" s="226"/>
      <c r="C739" s="226"/>
      <c r="D739" s="223"/>
      <c r="E739" s="223"/>
      <c r="F739" s="223"/>
      <c r="G739" s="223"/>
      <c r="H739" s="223"/>
      <c r="I739" s="223"/>
      <c r="J739" s="223"/>
      <c r="K739" s="223"/>
      <c r="L739" s="223"/>
      <c r="M739" s="223"/>
      <c r="N739" s="223"/>
      <c r="O739" s="223"/>
      <c r="P739" s="223"/>
      <c r="Q739" s="223"/>
      <c r="R739" s="223"/>
    </row>
    <row r="740" spans="1:18" ht="12.75" customHeight="1">
      <c r="A740" s="225"/>
      <c r="B740" s="226"/>
      <c r="C740" s="226"/>
      <c r="D740" s="223"/>
      <c r="E740" s="223"/>
      <c r="F740" s="223"/>
      <c r="G740" s="223"/>
      <c r="H740" s="223"/>
      <c r="I740" s="223"/>
      <c r="J740" s="223"/>
      <c r="K740" s="223"/>
      <c r="L740" s="223"/>
      <c r="M740" s="223"/>
      <c r="N740" s="223"/>
      <c r="O740" s="223"/>
      <c r="P740" s="223"/>
      <c r="Q740" s="223"/>
      <c r="R740" s="223"/>
    </row>
    <row r="741" spans="1:18" ht="12.75" customHeight="1">
      <c r="A741" s="225"/>
      <c r="B741" s="226"/>
      <c r="C741" s="226"/>
      <c r="D741" s="223"/>
      <c r="E741" s="223"/>
      <c r="F741" s="223"/>
      <c r="G741" s="223"/>
      <c r="H741" s="223"/>
      <c r="I741" s="223"/>
      <c r="J741" s="223"/>
      <c r="K741" s="223"/>
      <c r="L741" s="223"/>
      <c r="M741" s="223"/>
      <c r="N741" s="223"/>
      <c r="O741" s="223"/>
      <c r="P741" s="223"/>
      <c r="Q741" s="223"/>
      <c r="R741" s="223"/>
    </row>
    <row r="742" spans="1:18" ht="12.75" customHeight="1">
      <c r="A742" s="225"/>
      <c r="B742" s="226"/>
      <c r="C742" s="226"/>
      <c r="D742" s="223"/>
      <c r="E742" s="223"/>
      <c r="F742" s="223"/>
      <c r="G742" s="223"/>
      <c r="H742" s="223"/>
      <c r="I742" s="223"/>
      <c r="J742" s="223"/>
      <c r="K742" s="223"/>
      <c r="L742" s="223"/>
      <c r="M742" s="223"/>
      <c r="N742" s="223"/>
      <c r="O742" s="223"/>
      <c r="P742" s="223"/>
      <c r="Q742" s="223"/>
      <c r="R742" s="223"/>
    </row>
    <row r="743" spans="1:18" ht="12.75" customHeight="1">
      <c r="A743" s="225"/>
      <c r="B743" s="226"/>
      <c r="C743" s="226"/>
      <c r="D743" s="223"/>
      <c r="E743" s="223"/>
      <c r="F743" s="223"/>
      <c r="G743" s="223"/>
      <c r="H743" s="223"/>
      <c r="I743" s="223"/>
      <c r="J743" s="223"/>
      <c r="K743" s="223"/>
      <c r="L743" s="223"/>
      <c r="M743" s="223"/>
      <c r="N743" s="223"/>
      <c r="O743" s="223"/>
      <c r="P743" s="223"/>
      <c r="Q743" s="223"/>
      <c r="R743" s="223"/>
    </row>
    <row r="744" spans="1:18" ht="12.75" customHeight="1">
      <c r="A744" s="225"/>
      <c r="B744" s="226"/>
      <c r="C744" s="226"/>
      <c r="D744" s="223"/>
      <c r="E744" s="223"/>
      <c r="F744" s="223"/>
      <c r="G744" s="223"/>
      <c r="H744" s="223"/>
      <c r="I744" s="223"/>
      <c r="J744" s="223"/>
      <c r="K744" s="223"/>
      <c r="L744" s="223"/>
      <c r="M744" s="223"/>
      <c r="N744" s="223"/>
      <c r="O744" s="223"/>
      <c r="P744" s="223"/>
      <c r="Q744" s="223"/>
      <c r="R744" s="223"/>
    </row>
    <row r="745" spans="1:18" ht="12.75" customHeight="1">
      <c r="A745" s="225"/>
      <c r="B745" s="226"/>
      <c r="C745" s="226"/>
      <c r="D745" s="223"/>
      <c r="E745" s="223"/>
      <c r="F745" s="223"/>
      <c r="G745" s="223"/>
      <c r="H745" s="223"/>
      <c r="I745" s="223"/>
      <c r="J745" s="223"/>
      <c r="K745" s="223"/>
      <c r="L745" s="223"/>
      <c r="M745" s="223"/>
      <c r="N745" s="223"/>
      <c r="O745" s="223"/>
      <c r="P745" s="223"/>
      <c r="Q745" s="223"/>
      <c r="R745" s="223"/>
    </row>
    <row r="746" spans="1:18" ht="12.75" customHeight="1">
      <c r="A746" s="225"/>
      <c r="B746" s="226"/>
      <c r="C746" s="226"/>
      <c r="D746" s="223"/>
      <c r="E746" s="223"/>
      <c r="F746" s="223"/>
      <c r="G746" s="223"/>
      <c r="H746" s="223"/>
      <c r="I746" s="223"/>
      <c r="J746" s="223"/>
      <c r="K746" s="223"/>
      <c r="L746" s="223"/>
      <c r="M746" s="223"/>
      <c r="N746" s="223"/>
      <c r="O746" s="223"/>
      <c r="P746" s="223"/>
      <c r="Q746" s="223"/>
      <c r="R746" s="223"/>
    </row>
    <row r="747" spans="1:18" ht="12.75" customHeight="1">
      <c r="A747" s="225"/>
      <c r="B747" s="226"/>
      <c r="C747" s="226"/>
      <c r="D747" s="223"/>
      <c r="E747" s="223"/>
      <c r="F747" s="223"/>
      <c r="G747" s="223"/>
      <c r="H747" s="223"/>
      <c r="I747" s="223"/>
      <c r="J747" s="223"/>
      <c r="K747" s="223"/>
      <c r="L747" s="223"/>
      <c r="M747" s="223"/>
      <c r="N747" s="223"/>
      <c r="O747" s="223"/>
      <c r="P747" s="223"/>
      <c r="Q747" s="223"/>
      <c r="R747" s="223"/>
    </row>
    <row r="748" spans="1:18" ht="12.75" customHeight="1">
      <c r="A748" s="225"/>
      <c r="B748" s="226"/>
      <c r="C748" s="226"/>
      <c r="D748" s="223"/>
      <c r="E748" s="223"/>
      <c r="F748" s="223"/>
      <c r="G748" s="223"/>
      <c r="H748" s="223"/>
      <c r="I748" s="223"/>
      <c r="J748" s="223"/>
      <c r="K748" s="223"/>
      <c r="L748" s="223"/>
      <c r="M748" s="223"/>
      <c r="N748" s="223"/>
      <c r="O748" s="223"/>
      <c r="P748" s="223"/>
      <c r="Q748" s="223"/>
      <c r="R748" s="223"/>
    </row>
    <row r="749" spans="1:18" ht="12.75" customHeight="1">
      <c r="A749" s="225"/>
      <c r="B749" s="226"/>
      <c r="C749" s="226"/>
      <c r="D749" s="223"/>
      <c r="E749" s="223"/>
      <c r="F749" s="223"/>
      <c r="G749" s="223"/>
      <c r="H749" s="223"/>
      <c r="I749" s="223"/>
      <c r="J749" s="223"/>
      <c r="K749" s="223"/>
      <c r="L749" s="223"/>
      <c r="M749" s="223"/>
      <c r="N749" s="223"/>
      <c r="O749" s="223"/>
      <c r="P749" s="223"/>
      <c r="Q749" s="223"/>
      <c r="R749" s="223"/>
    </row>
    <row r="750" spans="1:18" ht="12.75" customHeight="1">
      <c r="A750" s="225"/>
      <c r="B750" s="226"/>
      <c r="C750" s="226"/>
      <c r="D750" s="223"/>
      <c r="E750" s="223"/>
      <c r="F750" s="223"/>
      <c r="G750" s="223"/>
      <c r="H750" s="223"/>
      <c r="I750" s="223"/>
      <c r="J750" s="223"/>
      <c r="K750" s="223"/>
      <c r="L750" s="223"/>
      <c r="M750" s="223"/>
      <c r="N750" s="223"/>
      <c r="O750" s="223"/>
      <c r="P750" s="223"/>
      <c r="Q750" s="223"/>
      <c r="R750" s="223"/>
    </row>
    <row r="751" spans="1:18" ht="12.75" customHeight="1">
      <c r="A751" s="225"/>
      <c r="B751" s="226"/>
      <c r="C751" s="226"/>
      <c r="D751" s="223"/>
      <c r="E751" s="223"/>
      <c r="F751" s="223"/>
      <c r="G751" s="223"/>
      <c r="H751" s="223"/>
      <c r="I751" s="223"/>
      <c r="J751" s="223"/>
      <c r="K751" s="223"/>
      <c r="L751" s="223"/>
      <c r="M751" s="223"/>
      <c r="N751" s="223"/>
      <c r="O751" s="223"/>
      <c r="P751" s="223"/>
      <c r="Q751" s="223"/>
      <c r="R751" s="223"/>
    </row>
    <row r="752" spans="1:18" ht="12.75" customHeight="1">
      <c r="A752" s="225"/>
      <c r="B752" s="226"/>
      <c r="C752" s="226"/>
      <c r="D752" s="223"/>
      <c r="E752" s="223"/>
      <c r="F752" s="223"/>
      <c r="G752" s="223"/>
      <c r="H752" s="223"/>
      <c r="I752" s="223"/>
      <c r="J752" s="223"/>
      <c r="K752" s="223"/>
      <c r="L752" s="223"/>
      <c r="M752" s="223"/>
      <c r="N752" s="223"/>
      <c r="O752" s="223"/>
      <c r="P752" s="223"/>
      <c r="Q752" s="223"/>
      <c r="R752" s="223"/>
    </row>
    <row r="753" spans="1:18" ht="12.75" customHeight="1">
      <c r="A753" s="225"/>
      <c r="B753" s="226"/>
      <c r="C753" s="226"/>
      <c r="D753" s="223"/>
      <c r="E753" s="223"/>
      <c r="F753" s="223"/>
      <c r="G753" s="223"/>
      <c r="H753" s="223"/>
      <c r="I753" s="223"/>
      <c r="J753" s="223"/>
      <c r="K753" s="223"/>
      <c r="L753" s="223"/>
      <c r="M753" s="223"/>
      <c r="N753" s="223"/>
      <c r="O753" s="223"/>
      <c r="P753" s="223"/>
      <c r="Q753" s="223"/>
      <c r="R753" s="223"/>
    </row>
    <row r="754" spans="1:18" ht="12.75" customHeight="1">
      <c r="A754" s="225"/>
      <c r="B754" s="226"/>
      <c r="C754" s="226"/>
      <c r="D754" s="223"/>
      <c r="E754" s="223"/>
      <c r="F754" s="223"/>
      <c r="G754" s="223"/>
      <c r="H754" s="223"/>
      <c r="I754" s="223"/>
      <c r="J754" s="223"/>
      <c r="K754" s="223"/>
      <c r="L754" s="223"/>
      <c r="M754" s="223"/>
      <c r="N754" s="223"/>
      <c r="O754" s="223"/>
      <c r="P754" s="223"/>
      <c r="Q754" s="223"/>
      <c r="R754" s="223"/>
    </row>
    <row r="755" spans="1:18" ht="12.75" customHeight="1">
      <c r="A755" s="225"/>
      <c r="B755" s="226"/>
      <c r="C755" s="226"/>
      <c r="D755" s="223"/>
      <c r="E755" s="223"/>
      <c r="F755" s="223"/>
      <c r="G755" s="223"/>
      <c r="H755" s="223"/>
      <c r="I755" s="223"/>
      <c r="J755" s="223"/>
      <c r="K755" s="223"/>
      <c r="L755" s="223"/>
      <c r="M755" s="223"/>
      <c r="N755" s="223"/>
      <c r="O755" s="223"/>
      <c r="P755" s="223"/>
      <c r="Q755" s="223"/>
      <c r="R755" s="223"/>
    </row>
    <row r="756" spans="1:18" ht="12.75" customHeight="1">
      <c r="A756" s="225"/>
      <c r="B756" s="226"/>
      <c r="C756" s="226"/>
      <c r="D756" s="223"/>
      <c r="E756" s="223"/>
      <c r="F756" s="223"/>
      <c r="G756" s="223"/>
      <c r="H756" s="223"/>
      <c r="I756" s="223"/>
      <c r="J756" s="223"/>
      <c r="K756" s="223"/>
      <c r="L756" s="223"/>
      <c r="M756" s="223"/>
      <c r="N756" s="223"/>
      <c r="O756" s="223"/>
      <c r="P756" s="223"/>
      <c r="Q756" s="223"/>
      <c r="R756" s="223"/>
    </row>
    <row r="757" spans="1:18" ht="12.75" customHeight="1">
      <c r="A757" s="225"/>
      <c r="B757" s="226"/>
      <c r="C757" s="226"/>
      <c r="D757" s="223"/>
      <c r="E757" s="223"/>
      <c r="F757" s="223"/>
      <c r="G757" s="223"/>
      <c r="H757" s="223"/>
      <c r="I757" s="223"/>
      <c r="J757" s="223"/>
      <c r="K757" s="223"/>
      <c r="L757" s="223"/>
      <c r="M757" s="223"/>
      <c r="N757" s="223"/>
      <c r="O757" s="223"/>
      <c r="P757" s="223"/>
      <c r="Q757" s="223"/>
      <c r="R757" s="223"/>
    </row>
    <row r="758" spans="1:18" ht="12.75" customHeight="1">
      <c r="A758" s="225"/>
      <c r="B758" s="226"/>
      <c r="C758" s="226"/>
      <c r="D758" s="223"/>
      <c r="E758" s="223"/>
      <c r="F758" s="223"/>
      <c r="G758" s="223"/>
      <c r="H758" s="223"/>
      <c r="I758" s="223"/>
      <c r="J758" s="223"/>
      <c r="K758" s="223"/>
      <c r="L758" s="223"/>
      <c r="M758" s="223"/>
      <c r="N758" s="223"/>
      <c r="O758" s="223"/>
      <c r="P758" s="223"/>
      <c r="Q758" s="223"/>
      <c r="R758" s="223"/>
    </row>
    <row r="759" spans="1:18" ht="12.75" customHeight="1">
      <c r="A759" s="225"/>
      <c r="B759" s="226"/>
      <c r="C759" s="226"/>
      <c r="D759" s="223"/>
      <c r="E759" s="223"/>
      <c r="F759" s="223"/>
      <c r="G759" s="223"/>
      <c r="H759" s="223"/>
      <c r="I759" s="223"/>
      <c r="J759" s="223"/>
      <c r="K759" s="223"/>
      <c r="L759" s="223"/>
      <c r="M759" s="223"/>
      <c r="N759" s="223"/>
      <c r="O759" s="223"/>
      <c r="P759" s="223"/>
      <c r="Q759" s="223"/>
      <c r="R759" s="223"/>
    </row>
    <row r="760" spans="1:18" ht="12.75" customHeight="1">
      <c r="A760" s="225"/>
      <c r="B760" s="226"/>
      <c r="C760" s="226"/>
      <c r="D760" s="223"/>
      <c r="E760" s="223"/>
      <c r="F760" s="223"/>
      <c r="G760" s="223"/>
      <c r="H760" s="223"/>
      <c r="I760" s="223"/>
      <c r="J760" s="223"/>
      <c r="K760" s="223"/>
      <c r="L760" s="223"/>
      <c r="M760" s="223"/>
      <c r="N760" s="223"/>
      <c r="O760" s="223"/>
      <c r="P760" s="223"/>
      <c r="Q760" s="223"/>
      <c r="R760" s="223"/>
    </row>
    <row r="761" spans="1:18" ht="12.75" customHeight="1">
      <c r="A761" s="225"/>
      <c r="B761" s="226"/>
      <c r="C761" s="226"/>
      <c r="D761" s="223"/>
      <c r="E761" s="223"/>
      <c r="F761" s="223"/>
      <c r="G761" s="223"/>
      <c r="H761" s="223"/>
      <c r="I761" s="223"/>
      <c r="J761" s="223"/>
      <c r="K761" s="223"/>
      <c r="L761" s="223"/>
      <c r="M761" s="223"/>
      <c r="N761" s="223"/>
      <c r="O761" s="223"/>
      <c r="P761" s="223"/>
      <c r="Q761" s="223"/>
      <c r="R761" s="223"/>
    </row>
    <row r="762" spans="1:18" ht="12.75" customHeight="1">
      <c r="A762" s="225"/>
      <c r="B762" s="226"/>
      <c r="C762" s="226"/>
      <c r="D762" s="223"/>
      <c r="E762" s="223"/>
      <c r="F762" s="223"/>
      <c r="G762" s="223"/>
      <c r="H762" s="223"/>
      <c r="I762" s="223"/>
      <c r="J762" s="223"/>
      <c r="K762" s="223"/>
      <c r="L762" s="223"/>
      <c r="M762" s="223"/>
      <c r="N762" s="223"/>
      <c r="O762" s="223"/>
      <c r="P762" s="223"/>
      <c r="Q762" s="223"/>
      <c r="R762" s="223"/>
    </row>
    <row r="763" spans="1:18" ht="12.75" customHeight="1">
      <c r="A763" s="225"/>
      <c r="B763" s="226"/>
      <c r="C763" s="226"/>
      <c r="D763" s="223"/>
      <c r="E763" s="223"/>
      <c r="F763" s="223"/>
      <c r="G763" s="223"/>
      <c r="H763" s="223"/>
      <c r="I763" s="223"/>
      <c r="J763" s="223"/>
      <c r="K763" s="223"/>
      <c r="L763" s="223"/>
      <c r="M763" s="223"/>
      <c r="N763" s="223"/>
      <c r="O763" s="223"/>
      <c r="P763" s="223"/>
      <c r="Q763" s="223"/>
      <c r="R763" s="223"/>
    </row>
    <row r="764" spans="1:18" ht="12.75" customHeight="1">
      <c r="A764" s="225"/>
      <c r="B764" s="226"/>
      <c r="C764" s="226"/>
      <c r="D764" s="223"/>
      <c r="E764" s="223"/>
      <c r="F764" s="223"/>
      <c r="G764" s="223"/>
      <c r="H764" s="223"/>
      <c r="I764" s="223"/>
      <c r="J764" s="223"/>
      <c r="K764" s="223"/>
      <c r="L764" s="223"/>
      <c r="M764" s="223"/>
      <c r="N764" s="223"/>
      <c r="O764" s="223"/>
      <c r="P764" s="223"/>
      <c r="Q764" s="223"/>
      <c r="R764" s="223"/>
    </row>
    <row r="765" spans="1:18" ht="12.75" customHeight="1">
      <c r="A765" s="225"/>
      <c r="B765" s="226"/>
      <c r="C765" s="226"/>
      <c r="D765" s="223"/>
      <c r="E765" s="223"/>
      <c r="F765" s="223"/>
      <c r="G765" s="223"/>
      <c r="H765" s="223"/>
      <c r="I765" s="223"/>
      <c r="J765" s="223"/>
      <c r="K765" s="223"/>
      <c r="L765" s="223"/>
      <c r="M765" s="223"/>
      <c r="N765" s="223"/>
      <c r="O765" s="223"/>
      <c r="P765" s="223"/>
      <c r="Q765" s="223"/>
      <c r="R765" s="223"/>
    </row>
    <row r="766" spans="1:18" ht="12.75" customHeight="1">
      <c r="A766" s="225"/>
      <c r="B766" s="226"/>
      <c r="C766" s="226"/>
      <c r="D766" s="223"/>
      <c r="E766" s="223"/>
      <c r="F766" s="223"/>
      <c r="G766" s="223"/>
      <c r="H766" s="223"/>
      <c r="I766" s="223"/>
      <c r="J766" s="223"/>
      <c r="K766" s="223"/>
      <c r="L766" s="223"/>
      <c r="M766" s="223"/>
      <c r="N766" s="223"/>
      <c r="O766" s="223"/>
      <c r="P766" s="223"/>
      <c r="Q766" s="223"/>
      <c r="R766" s="223"/>
    </row>
    <row r="767" spans="1:18" ht="12.75" customHeight="1">
      <c r="A767" s="225"/>
      <c r="B767" s="226"/>
      <c r="C767" s="226"/>
      <c r="D767" s="223"/>
      <c r="E767" s="223"/>
      <c r="F767" s="223"/>
      <c r="G767" s="223"/>
      <c r="H767" s="223"/>
      <c r="I767" s="223"/>
      <c r="J767" s="223"/>
      <c r="K767" s="223"/>
      <c r="L767" s="223"/>
      <c r="M767" s="223"/>
      <c r="N767" s="223"/>
      <c r="O767" s="223"/>
      <c r="P767" s="223"/>
      <c r="Q767" s="223"/>
      <c r="R767" s="223"/>
    </row>
    <row r="768" spans="1:18" ht="12.75" customHeight="1">
      <c r="A768" s="225"/>
      <c r="B768" s="226"/>
      <c r="C768" s="226"/>
      <c r="D768" s="223"/>
      <c r="E768" s="223"/>
      <c r="F768" s="223"/>
      <c r="G768" s="223"/>
      <c r="H768" s="223"/>
      <c r="I768" s="223"/>
      <c r="J768" s="223"/>
      <c r="K768" s="223"/>
      <c r="L768" s="223"/>
      <c r="M768" s="223"/>
      <c r="N768" s="223"/>
      <c r="O768" s="223"/>
      <c r="P768" s="223"/>
      <c r="Q768" s="223"/>
      <c r="R768" s="223"/>
    </row>
    <row r="769" spans="1:18" ht="12.75" customHeight="1">
      <c r="A769" s="225"/>
      <c r="B769" s="226"/>
      <c r="C769" s="226"/>
      <c r="D769" s="223"/>
      <c r="E769" s="223"/>
      <c r="F769" s="223"/>
      <c r="G769" s="223"/>
      <c r="H769" s="223"/>
      <c r="I769" s="223"/>
      <c r="J769" s="223"/>
      <c r="K769" s="223"/>
      <c r="L769" s="223"/>
      <c r="M769" s="223"/>
      <c r="N769" s="223"/>
      <c r="O769" s="223"/>
      <c r="P769" s="223"/>
      <c r="Q769" s="223"/>
      <c r="R769" s="223"/>
    </row>
    <row r="770" spans="1:18" ht="12.75" customHeight="1">
      <c r="A770" s="225"/>
      <c r="B770" s="226"/>
      <c r="C770" s="226"/>
      <c r="D770" s="223"/>
      <c r="E770" s="223"/>
      <c r="F770" s="223"/>
      <c r="G770" s="223"/>
      <c r="H770" s="223"/>
      <c r="I770" s="223"/>
      <c r="J770" s="223"/>
      <c r="K770" s="223"/>
      <c r="L770" s="223"/>
      <c r="M770" s="223"/>
      <c r="N770" s="223"/>
      <c r="O770" s="223"/>
      <c r="P770" s="223"/>
      <c r="Q770" s="223"/>
      <c r="R770" s="223"/>
    </row>
    <row r="771" spans="1:18" ht="12.75" customHeight="1">
      <c r="A771" s="225"/>
      <c r="B771" s="226"/>
      <c r="C771" s="226"/>
      <c r="D771" s="223"/>
      <c r="E771" s="223"/>
      <c r="F771" s="223"/>
      <c r="G771" s="223"/>
      <c r="H771" s="223"/>
      <c r="I771" s="223"/>
      <c r="J771" s="223"/>
      <c r="K771" s="223"/>
      <c r="L771" s="223"/>
      <c r="M771" s="223"/>
      <c r="N771" s="223"/>
      <c r="O771" s="223"/>
      <c r="P771" s="223"/>
      <c r="Q771" s="223"/>
      <c r="R771" s="223"/>
    </row>
    <row r="772" spans="1:18" ht="12.75" customHeight="1">
      <c r="A772" s="225"/>
      <c r="B772" s="226"/>
      <c r="C772" s="226"/>
      <c r="D772" s="223"/>
      <c r="E772" s="223"/>
      <c r="F772" s="223"/>
      <c r="G772" s="223"/>
      <c r="H772" s="223"/>
      <c r="I772" s="223"/>
      <c r="J772" s="223"/>
      <c r="K772" s="223"/>
      <c r="L772" s="223"/>
      <c r="M772" s="223"/>
      <c r="N772" s="223"/>
      <c r="O772" s="223"/>
      <c r="P772" s="223"/>
      <c r="Q772" s="223"/>
      <c r="R772" s="223"/>
    </row>
    <row r="773" spans="1:18" ht="12.75" customHeight="1">
      <c r="A773" s="225"/>
      <c r="B773" s="226"/>
      <c r="C773" s="226"/>
      <c r="D773" s="223"/>
      <c r="E773" s="223"/>
      <c r="F773" s="223"/>
      <c r="G773" s="223"/>
      <c r="H773" s="223"/>
      <c r="I773" s="223"/>
      <c r="J773" s="223"/>
      <c r="K773" s="223"/>
      <c r="L773" s="223"/>
      <c r="M773" s="223"/>
      <c r="N773" s="223"/>
      <c r="O773" s="223"/>
      <c r="P773" s="223"/>
      <c r="Q773" s="223"/>
      <c r="R773" s="223"/>
    </row>
    <row r="774" spans="1:18" ht="12.75" customHeight="1">
      <c r="A774" s="225"/>
      <c r="B774" s="226"/>
      <c r="C774" s="226"/>
      <c r="D774" s="223"/>
      <c r="E774" s="223"/>
      <c r="F774" s="223"/>
      <c r="G774" s="223"/>
      <c r="H774" s="223"/>
      <c r="I774" s="223"/>
      <c r="J774" s="223"/>
      <c r="K774" s="223"/>
      <c r="L774" s="223"/>
      <c r="M774" s="223"/>
      <c r="N774" s="223"/>
      <c r="O774" s="223"/>
      <c r="P774" s="223"/>
      <c r="Q774" s="223"/>
      <c r="R774" s="223"/>
    </row>
    <row r="775" spans="1:18" ht="12.75" customHeight="1">
      <c r="A775" s="225"/>
      <c r="B775" s="226"/>
      <c r="C775" s="226"/>
      <c r="D775" s="223"/>
      <c r="E775" s="223"/>
      <c r="F775" s="223"/>
      <c r="G775" s="223"/>
      <c r="H775" s="223"/>
      <c r="I775" s="223"/>
      <c r="J775" s="223"/>
      <c r="K775" s="223"/>
      <c r="L775" s="223"/>
      <c r="M775" s="223"/>
      <c r="N775" s="223"/>
      <c r="O775" s="223"/>
      <c r="P775" s="223"/>
      <c r="Q775" s="223"/>
      <c r="R775" s="223"/>
    </row>
    <row r="776" spans="1:18" ht="12.75" customHeight="1">
      <c r="A776" s="225"/>
      <c r="B776" s="226"/>
      <c r="C776" s="226"/>
      <c r="D776" s="223"/>
      <c r="E776" s="223"/>
      <c r="F776" s="223"/>
      <c r="G776" s="223"/>
      <c r="H776" s="223"/>
      <c r="I776" s="223"/>
      <c r="J776" s="223"/>
      <c r="K776" s="223"/>
      <c r="L776" s="223"/>
      <c r="M776" s="223"/>
      <c r="N776" s="223"/>
      <c r="O776" s="223"/>
      <c r="P776" s="223"/>
      <c r="Q776" s="223"/>
      <c r="R776" s="223"/>
    </row>
    <row r="777" spans="1:18" ht="12.75" customHeight="1">
      <c r="A777" s="225"/>
      <c r="B777" s="226"/>
      <c r="C777" s="226"/>
      <c r="D777" s="223"/>
      <c r="E777" s="223"/>
      <c r="F777" s="223"/>
      <c r="G777" s="223"/>
      <c r="H777" s="223"/>
      <c r="I777" s="223"/>
      <c r="J777" s="223"/>
      <c r="K777" s="223"/>
      <c r="L777" s="223"/>
      <c r="M777" s="223"/>
      <c r="N777" s="223"/>
      <c r="O777" s="223"/>
      <c r="P777" s="223"/>
      <c r="Q777" s="223"/>
      <c r="R777" s="223"/>
    </row>
    <row r="778" spans="1:18" ht="12.75" customHeight="1">
      <c r="A778" s="225"/>
      <c r="B778" s="226"/>
      <c r="C778" s="226"/>
      <c r="D778" s="223"/>
      <c r="E778" s="223"/>
      <c r="F778" s="223"/>
      <c r="G778" s="223"/>
      <c r="H778" s="223"/>
      <c r="I778" s="223"/>
      <c r="J778" s="223"/>
      <c r="K778" s="223"/>
      <c r="L778" s="223"/>
      <c r="M778" s="223"/>
      <c r="N778" s="223"/>
      <c r="O778" s="223"/>
      <c r="P778" s="223"/>
      <c r="Q778" s="223"/>
      <c r="R778" s="223"/>
    </row>
    <row r="779" spans="1:18" ht="12.75" customHeight="1">
      <c r="A779" s="225"/>
      <c r="B779" s="226"/>
      <c r="C779" s="226"/>
      <c r="D779" s="223"/>
      <c r="E779" s="223"/>
      <c r="F779" s="223"/>
      <c r="G779" s="223"/>
      <c r="H779" s="223"/>
      <c r="I779" s="223"/>
      <c r="J779" s="223"/>
      <c r="K779" s="223"/>
      <c r="L779" s="223"/>
      <c r="M779" s="223"/>
      <c r="N779" s="223"/>
      <c r="O779" s="223"/>
      <c r="P779" s="223"/>
      <c r="Q779" s="223"/>
      <c r="R779" s="223"/>
    </row>
    <row r="780" spans="1:18" ht="12.75" customHeight="1">
      <c r="A780" s="225"/>
      <c r="B780" s="226"/>
      <c r="C780" s="226"/>
      <c r="D780" s="223"/>
      <c r="E780" s="223"/>
      <c r="F780" s="223"/>
      <c r="G780" s="223"/>
      <c r="H780" s="223"/>
      <c r="I780" s="223"/>
      <c r="J780" s="223"/>
      <c r="K780" s="223"/>
      <c r="L780" s="223"/>
      <c r="M780" s="223"/>
      <c r="N780" s="223"/>
      <c r="O780" s="223"/>
      <c r="P780" s="223"/>
      <c r="Q780" s="223"/>
      <c r="R780" s="223"/>
    </row>
    <row r="781" spans="1:18" ht="12.75" customHeight="1">
      <c r="A781" s="225"/>
      <c r="B781" s="226"/>
      <c r="C781" s="226"/>
      <c r="D781" s="223"/>
      <c r="E781" s="223"/>
      <c r="F781" s="223"/>
      <c r="G781" s="223"/>
      <c r="H781" s="223"/>
      <c r="I781" s="223"/>
      <c r="J781" s="223"/>
      <c r="K781" s="223"/>
      <c r="L781" s="223"/>
      <c r="M781" s="223"/>
      <c r="N781" s="223"/>
      <c r="O781" s="223"/>
      <c r="P781" s="223"/>
      <c r="Q781" s="223"/>
      <c r="R781" s="223"/>
    </row>
    <row r="782" spans="1:18" ht="12.75" customHeight="1">
      <c r="A782" s="225"/>
      <c r="B782" s="226"/>
      <c r="C782" s="226"/>
      <c r="D782" s="223"/>
      <c r="E782" s="223"/>
      <c r="F782" s="223"/>
      <c r="G782" s="223"/>
      <c r="H782" s="223"/>
      <c r="I782" s="223"/>
      <c r="J782" s="223"/>
      <c r="K782" s="223"/>
      <c r="L782" s="223"/>
      <c r="M782" s="223"/>
      <c r="N782" s="223"/>
      <c r="O782" s="223"/>
      <c r="P782" s="223"/>
      <c r="Q782" s="223"/>
      <c r="R782" s="223"/>
    </row>
    <row r="783" spans="1:18" ht="12.75" customHeight="1">
      <c r="A783" s="225"/>
      <c r="B783" s="226"/>
      <c r="C783" s="226"/>
      <c r="D783" s="223"/>
      <c r="E783" s="223"/>
      <c r="F783" s="223"/>
      <c r="G783" s="223"/>
      <c r="H783" s="223"/>
      <c r="I783" s="223"/>
      <c r="J783" s="223"/>
      <c r="K783" s="223"/>
      <c r="L783" s="223"/>
      <c r="M783" s="223"/>
      <c r="N783" s="223"/>
      <c r="O783" s="223"/>
      <c r="P783" s="223"/>
      <c r="Q783" s="223"/>
      <c r="R783" s="223"/>
    </row>
    <row r="784" spans="1:18" ht="12.75" customHeight="1">
      <c r="A784" s="225"/>
      <c r="B784" s="226"/>
      <c r="C784" s="226"/>
      <c r="D784" s="223"/>
      <c r="E784" s="223"/>
      <c r="F784" s="223"/>
      <c r="G784" s="223"/>
      <c r="H784" s="223"/>
      <c r="I784" s="223"/>
      <c r="J784" s="223"/>
      <c r="K784" s="223"/>
      <c r="L784" s="223"/>
      <c r="M784" s="223"/>
      <c r="N784" s="223"/>
      <c r="O784" s="223"/>
      <c r="P784" s="223"/>
      <c r="Q784" s="223"/>
      <c r="R784" s="223"/>
    </row>
    <row r="785" spans="1:18" ht="12.75" customHeight="1">
      <c r="A785" s="225"/>
      <c r="B785" s="226"/>
      <c r="C785" s="226"/>
      <c r="D785" s="223"/>
      <c r="E785" s="223"/>
      <c r="F785" s="223"/>
      <c r="G785" s="223"/>
      <c r="H785" s="223"/>
      <c r="I785" s="223"/>
      <c r="J785" s="223"/>
      <c r="K785" s="223"/>
      <c r="L785" s="223"/>
      <c r="M785" s="223"/>
      <c r="N785" s="223"/>
      <c r="O785" s="223"/>
      <c r="P785" s="223"/>
      <c r="Q785" s="223"/>
      <c r="R785" s="223"/>
    </row>
    <row r="786" spans="1:18" ht="12.75" customHeight="1">
      <c r="A786" s="225"/>
      <c r="B786" s="226"/>
      <c r="C786" s="226"/>
      <c r="D786" s="223"/>
      <c r="E786" s="223"/>
      <c r="F786" s="223"/>
      <c r="G786" s="223"/>
      <c r="H786" s="223"/>
      <c r="I786" s="223"/>
      <c r="J786" s="223"/>
      <c r="K786" s="223"/>
      <c r="L786" s="223"/>
      <c r="M786" s="223"/>
      <c r="N786" s="223"/>
      <c r="O786" s="223"/>
      <c r="P786" s="223"/>
      <c r="Q786" s="223"/>
      <c r="R786" s="223"/>
    </row>
    <row r="787" spans="1:18" ht="12.75" customHeight="1">
      <c r="A787" s="225"/>
      <c r="B787" s="226"/>
      <c r="C787" s="226"/>
      <c r="D787" s="223"/>
      <c r="E787" s="223"/>
      <c r="F787" s="223"/>
      <c r="G787" s="223"/>
      <c r="H787" s="223"/>
      <c r="I787" s="223"/>
      <c r="J787" s="223"/>
      <c r="K787" s="223"/>
      <c r="L787" s="223"/>
      <c r="M787" s="223"/>
      <c r="N787" s="223"/>
      <c r="O787" s="223"/>
      <c r="P787" s="223"/>
      <c r="Q787" s="223"/>
      <c r="R787" s="223"/>
    </row>
    <row r="788" spans="1:18" ht="12.75" customHeight="1">
      <c r="A788" s="225"/>
      <c r="B788" s="226"/>
      <c r="C788" s="226"/>
      <c r="D788" s="223"/>
      <c r="E788" s="223"/>
      <c r="F788" s="223"/>
      <c r="G788" s="223"/>
      <c r="H788" s="223"/>
      <c r="I788" s="223"/>
      <c r="J788" s="223"/>
      <c r="K788" s="223"/>
      <c r="L788" s="223"/>
      <c r="M788" s="223"/>
      <c r="N788" s="223"/>
      <c r="O788" s="223"/>
      <c r="P788" s="223"/>
      <c r="Q788" s="223"/>
      <c r="R788" s="223"/>
    </row>
    <row r="789" spans="1:18" ht="12.75" customHeight="1">
      <c r="A789" s="225"/>
      <c r="B789" s="226"/>
      <c r="C789" s="226"/>
      <c r="D789" s="223"/>
      <c r="E789" s="223"/>
      <c r="F789" s="223"/>
      <c r="G789" s="223"/>
      <c r="H789" s="223"/>
      <c r="I789" s="223"/>
      <c r="J789" s="223"/>
      <c r="K789" s="223"/>
      <c r="L789" s="223"/>
      <c r="M789" s="223"/>
      <c r="N789" s="223"/>
      <c r="O789" s="223"/>
      <c r="P789" s="223"/>
      <c r="Q789" s="223"/>
      <c r="R789" s="223"/>
    </row>
    <row r="790" spans="1:18" ht="12.75" customHeight="1">
      <c r="A790" s="225"/>
      <c r="B790" s="226"/>
      <c r="C790" s="226"/>
      <c r="D790" s="223"/>
      <c r="E790" s="223"/>
      <c r="F790" s="223"/>
      <c r="G790" s="223"/>
      <c r="H790" s="223"/>
      <c r="I790" s="223"/>
      <c r="J790" s="223"/>
      <c r="K790" s="223"/>
      <c r="L790" s="223"/>
      <c r="M790" s="223"/>
      <c r="N790" s="223"/>
      <c r="O790" s="223"/>
      <c r="P790" s="223"/>
      <c r="Q790" s="223"/>
      <c r="R790" s="223"/>
    </row>
    <row r="791" spans="1:18" ht="12.75" customHeight="1">
      <c r="A791" s="225"/>
      <c r="B791" s="226"/>
      <c r="C791" s="226"/>
      <c r="D791" s="223"/>
      <c r="E791" s="223"/>
      <c r="F791" s="223"/>
      <c r="G791" s="223"/>
      <c r="H791" s="223"/>
      <c r="I791" s="223"/>
      <c r="J791" s="223"/>
      <c r="K791" s="223"/>
      <c r="L791" s="223"/>
      <c r="M791" s="223"/>
      <c r="N791" s="223"/>
      <c r="O791" s="223"/>
      <c r="P791" s="223"/>
      <c r="Q791" s="223"/>
      <c r="R791" s="223"/>
    </row>
    <row r="792" spans="1:18" ht="12.75" customHeight="1">
      <c r="A792" s="225"/>
      <c r="B792" s="226"/>
      <c r="C792" s="226"/>
      <c r="D792" s="223"/>
      <c r="E792" s="223"/>
      <c r="F792" s="223"/>
      <c r="G792" s="223"/>
      <c r="H792" s="223"/>
      <c r="I792" s="223"/>
      <c r="J792" s="223"/>
      <c r="K792" s="223"/>
      <c r="L792" s="223"/>
      <c r="M792" s="223"/>
      <c r="N792" s="223"/>
      <c r="O792" s="223"/>
      <c r="P792" s="223"/>
      <c r="Q792" s="223"/>
      <c r="R792" s="223"/>
    </row>
    <row r="793" spans="1:18" ht="12.75" customHeight="1">
      <c r="A793" s="225"/>
      <c r="B793" s="226"/>
      <c r="C793" s="226"/>
      <c r="D793" s="223"/>
      <c r="E793" s="223"/>
      <c r="F793" s="223"/>
      <c r="G793" s="223"/>
      <c r="H793" s="223"/>
      <c r="I793" s="223"/>
      <c r="J793" s="223"/>
      <c r="K793" s="223"/>
      <c r="L793" s="223"/>
      <c r="M793" s="223"/>
      <c r="N793" s="223"/>
      <c r="O793" s="223"/>
      <c r="P793" s="223"/>
      <c r="Q793" s="223"/>
      <c r="R793" s="223"/>
    </row>
    <row r="794" spans="1:18" ht="12.75" customHeight="1">
      <c r="A794" s="225"/>
      <c r="B794" s="226"/>
      <c r="C794" s="226"/>
      <c r="D794" s="223"/>
      <c r="E794" s="223"/>
      <c r="F794" s="223"/>
      <c r="G794" s="223"/>
      <c r="H794" s="223"/>
      <c r="I794" s="223"/>
      <c r="J794" s="223"/>
      <c r="K794" s="223"/>
      <c r="L794" s="223"/>
      <c r="M794" s="223"/>
      <c r="N794" s="223"/>
      <c r="O794" s="223"/>
      <c r="P794" s="223"/>
      <c r="Q794" s="223"/>
      <c r="R794" s="223"/>
    </row>
    <row r="795" spans="1:18" ht="12.75" customHeight="1">
      <c r="A795" s="225"/>
      <c r="B795" s="226"/>
      <c r="C795" s="226"/>
      <c r="D795" s="223"/>
      <c r="E795" s="223"/>
      <c r="F795" s="223"/>
      <c r="G795" s="223"/>
      <c r="H795" s="223"/>
      <c r="I795" s="223"/>
      <c r="J795" s="223"/>
      <c r="K795" s="223"/>
      <c r="L795" s="223"/>
      <c r="M795" s="223"/>
      <c r="N795" s="223"/>
      <c r="O795" s="223"/>
      <c r="P795" s="223"/>
      <c r="Q795" s="223"/>
      <c r="R795" s="223"/>
    </row>
    <row r="796" spans="1:18" ht="12.75" customHeight="1">
      <c r="A796" s="225"/>
      <c r="B796" s="226"/>
      <c r="C796" s="226"/>
      <c r="D796" s="223"/>
      <c r="E796" s="223"/>
      <c r="F796" s="223"/>
      <c r="G796" s="223"/>
      <c r="H796" s="223"/>
      <c r="I796" s="223"/>
      <c r="J796" s="223"/>
      <c r="K796" s="223"/>
      <c r="L796" s="223"/>
      <c r="M796" s="223"/>
      <c r="N796" s="223"/>
      <c r="O796" s="223"/>
      <c r="P796" s="223"/>
      <c r="Q796" s="223"/>
      <c r="R796" s="223"/>
    </row>
    <row r="797" spans="1:18" ht="12.75" customHeight="1">
      <c r="A797" s="225"/>
      <c r="B797" s="226"/>
      <c r="C797" s="226"/>
      <c r="D797" s="223"/>
      <c r="E797" s="223"/>
      <c r="F797" s="223"/>
      <c r="G797" s="223"/>
      <c r="H797" s="223"/>
      <c r="I797" s="223"/>
      <c r="J797" s="223"/>
      <c r="K797" s="223"/>
      <c r="L797" s="223"/>
      <c r="M797" s="223"/>
      <c r="N797" s="223"/>
      <c r="O797" s="223"/>
      <c r="P797" s="223"/>
      <c r="Q797" s="223"/>
      <c r="R797" s="223"/>
    </row>
    <row r="798" spans="1:18" ht="12.75" customHeight="1">
      <c r="A798" s="225"/>
      <c r="B798" s="226"/>
      <c r="C798" s="226"/>
      <c r="D798" s="223"/>
      <c r="E798" s="223"/>
      <c r="F798" s="223"/>
      <c r="G798" s="223"/>
      <c r="H798" s="223"/>
      <c r="I798" s="223"/>
      <c r="J798" s="223"/>
      <c r="K798" s="223"/>
      <c r="L798" s="223"/>
      <c r="M798" s="223"/>
      <c r="N798" s="223"/>
      <c r="O798" s="223"/>
      <c r="P798" s="223"/>
      <c r="Q798" s="223"/>
      <c r="R798" s="223"/>
    </row>
    <row r="799" spans="1:18" ht="12.75" customHeight="1">
      <c r="A799" s="225"/>
      <c r="B799" s="226"/>
      <c r="C799" s="226"/>
      <c r="D799" s="223"/>
      <c r="E799" s="223"/>
      <c r="F799" s="223"/>
      <c r="G799" s="223"/>
      <c r="H799" s="223"/>
      <c r="I799" s="223"/>
      <c r="J799" s="223"/>
      <c r="K799" s="223"/>
      <c r="L799" s="223"/>
      <c r="M799" s="223"/>
      <c r="N799" s="223"/>
      <c r="O799" s="223"/>
      <c r="P799" s="223"/>
      <c r="Q799" s="223"/>
      <c r="R799" s="223"/>
    </row>
    <row r="800" spans="1:18" ht="12.75" customHeight="1">
      <c r="A800" s="225"/>
      <c r="B800" s="226"/>
      <c r="C800" s="226"/>
      <c r="D800" s="223"/>
      <c r="E800" s="223"/>
      <c r="F800" s="223"/>
      <c r="G800" s="223"/>
      <c r="H800" s="223"/>
      <c r="I800" s="223"/>
      <c r="J800" s="223"/>
      <c r="K800" s="223"/>
      <c r="L800" s="223"/>
      <c r="M800" s="223"/>
      <c r="N800" s="223"/>
      <c r="O800" s="223"/>
      <c r="P800" s="223"/>
      <c r="Q800" s="223"/>
      <c r="R800" s="223"/>
    </row>
    <row r="801" spans="1:18" ht="12.75" customHeight="1">
      <c r="A801" s="225"/>
      <c r="B801" s="226"/>
      <c r="C801" s="226"/>
      <c r="D801" s="223"/>
      <c r="E801" s="223"/>
      <c r="F801" s="223"/>
      <c r="G801" s="223"/>
      <c r="H801" s="223"/>
      <c r="I801" s="223"/>
      <c r="J801" s="223"/>
      <c r="K801" s="223"/>
      <c r="L801" s="223"/>
      <c r="M801" s="223"/>
      <c r="N801" s="223"/>
      <c r="O801" s="223"/>
      <c r="P801" s="223"/>
      <c r="Q801" s="223"/>
      <c r="R801" s="223"/>
    </row>
    <row r="802" spans="1:18" ht="12.75" customHeight="1">
      <c r="A802" s="225"/>
      <c r="B802" s="226"/>
      <c r="C802" s="226"/>
      <c r="D802" s="223"/>
      <c r="E802" s="223"/>
      <c r="F802" s="223"/>
      <c r="G802" s="223"/>
      <c r="H802" s="223"/>
      <c r="I802" s="223"/>
      <c r="J802" s="223"/>
      <c r="K802" s="223"/>
      <c r="L802" s="223"/>
      <c r="M802" s="223"/>
      <c r="N802" s="223"/>
      <c r="O802" s="223"/>
      <c r="P802" s="223"/>
      <c r="Q802" s="223"/>
      <c r="R802" s="223"/>
    </row>
    <row r="803" spans="1:18" ht="12.75" customHeight="1">
      <c r="A803" s="225"/>
      <c r="B803" s="226"/>
      <c r="C803" s="226"/>
      <c r="D803" s="223"/>
      <c r="E803" s="223"/>
      <c r="F803" s="223"/>
      <c r="G803" s="223"/>
      <c r="H803" s="223"/>
      <c r="I803" s="223"/>
      <c r="J803" s="223"/>
      <c r="K803" s="223"/>
      <c r="L803" s="223"/>
      <c r="M803" s="223"/>
      <c r="N803" s="223"/>
      <c r="O803" s="223"/>
      <c r="P803" s="223"/>
      <c r="Q803" s="223"/>
      <c r="R803" s="223"/>
    </row>
    <row r="804" spans="1:18" ht="12.75" customHeight="1">
      <c r="A804" s="225"/>
      <c r="B804" s="226"/>
      <c r="C804" s="226"/>
      <c r="D804" s="223"/>
      <c r="E804" s="223"/>
      <c r="F804" s="223"/>
      <c r="G804" s="223"/>
      <c r="H804" s="223"/>
      <c r="I804" s="223"/>
      <c r="J804" s="223"/>
      <c r="K804" s="223"/>
      <c r="L804" s="223"/>
      <c r="M804" s="223"/>
      <c r="N804" s="223"/>
      <c r="O804" s="223"/>
      <c r="P804" s="223"/>
      <c r="Q804" s="223"/>
      <c r="R804" s="223"/>
    </row>
    <row r="805" spans="1:18" ht="12.75" customHeight="1">
      <c r="A805" s="225"/>
      <c r="B805" s="226"/>
      <c r="C805" s="226"/>
      <c r="D805" s="223"/>
      <c r="E805" s="223"/>
      <c r="F805" s="223"/>
      <c r="G805" s="223"/>
      <c r="H805" s="223"/>
      <c r="I805" s="223"/>
      <c r="J805" s="223"/>
      <c r="K805" s="223"/>
      <c r="L805" s="223"/>
      <c r="M805" s="223"/>
      <c r="N805" s="223"/>
      <c r="O805" s="223"/>
      <c r="P805" s="223"/>
      <c r="Q805" s="223"/>
      <c r="R805" s="223"/>
    </row>
    <row r="806" spans="1:18" ht="12.75" customHeight="1">
      <c r="A806" s="225"/>
      <c r="B806" s="226"/>
      <c r="C806" s="226"/>
      <c r="D806" s="223"/>
      <c r="E806" s="223"/>
      <c r="F806" s="223"/>
      <c r="G806" s="223"/>
      <c r="H806" s="223"/>
      <c r="I806" s="223"/>
      <c r="J806" s="223"/>
      <c r="K806" s="223"/>
      <c r="L806" s="223"/>
      <c r="M806" s="223"/>
      <c r="N806" s="223"/>
      <c r="O806" s="223"/>
      <c r="P806" s="223"/>
      <c r="Q806" s="223"/>
      <c r="R806" s="223"/>
    </row>
    <row r="807" spans="1:18" ht="12.75" customHeight="1">
      <c r="A807" s="225"/>
      <c r="B807" s="226"/>
      <c r="C807" s="226"/>
      <c r="D807" s="223"/>
      <c r="E807" s="223"/>
      <c r="F807" s="223"/>
      <c r="G807" s="223"/>
      <c r="H807" s="223"/>
      <c r="I807" s="223"/>
      <c r="J807" s="223"/>
      <c r="K807" s="223"/>
      <c r="L807" s="223"/>
      <c r="M807" s="223"/>
      <c r="N807" s="223"/>
      <c r="O807" s="223"/>
      <c r="P807" s="223"/>
      <c r="Q807" s="223"/>
      <c r="R807" s="223"/>
    </row>
    <row r="808" spans="1:18" ht="12.75" customHeight="1">
      <c r="A808" s="225"/>
      <c r="B808" s="226"/>
      <c r="C808" s="226"/>
      <c r="D808" s="223"/>
      <c r="E808" s="223"/>
      <c r="F808" s="223"/>
      <c r="G808" s="223"/>
      <c r="H808" s="223"/>
      <c r="I808" s="223"/>
      <c r="J808" s="223"/>
      <c r="K808" s="223"/>
      <c r="L808" s="223"/>
      <c r="M808" s="223"/>
      <c r="N808" s="223"/>
      <c r="O808" s="223"/>
      <c r="P808" s="223"/>
      <c r="Q808" s="223"/>
      <c r="R808" s="223"/>
    </row>
    <row r="809" spans="1:18" ht="12.75" customHeight="1">
      <c r="A809" s="225"/>
      <c r="B809" s="226"/>
      <c r="C809" s="226"/>
      <c r="D809" s="223"/>
      <c r="E809" s="223"/>
      <c r="F809" s="223"/>
      <c r="G809" s="223"/>
      <c r="H809" s="223"/>
      <c r="I809" s="223"/>
      <c r="J809" s="223"/>
      <c r="K809" s="223"/>
      <c r="L809" s="223"/>
      <c r="M809" s="223"/>
      <c r="N809" s="223"/>
      <c r="O809" s="223"/>
      <c r="P809" s="223"/>
      <c r="Q809" s="223"/>
      <c r="R809" s="223"/>
    </row>
    <row r="810" spans="1:18" ht="12.75" customHeight="1">
      <c r="A810" s="225"/>
      <c r="B810" s="226"/>
      <c r="C810" s="226"/>
      <c r="D810" s="223"/>
      <c r="E810" s="223"/>
      <c r="F810" s="223"/>
      <c r="G810" s="223"/>
      <c r="H810" s="223"/>
      <c r="I810" s="223"/>
      <c r="J810" s="223"/>
      <c r="K810" s="223"/>
      <c r="L810" s="223"/>
      <c r="M810" s="223"/>
      <c r="N810" s="223"/>
      <c r="O810" s="223"/>
      <c r="P810" s="223"/>
      <c r="Q810" s="223"/>
      <c r="R810" s="223"/>
    </row>
    <row r="811" spans="1:18" ht="12.75" customHeight="1">
      <c r="A811" s="225"/>
      <c r="B811" s="226"/>
      <c r="C811" s="226"/>
      <c r="D811" s="223"/>
      <c r="E811" s="223"/>
      <c r="F811" s="223"/>
      <c r="G811" s="223"/>
      <c r="H811" s="223"/>
      <c r="I811" s="223"/>
      <c r="J811" s="223"/>
      <c r="K811" s="223"/>
      <c r="L811" s="223"/>
      <c r="M811" s="223"/>
      <c r="N811" s="223"/>
      <c r="O811" s="223"/>
      <c r="P811" s="223"/>
      <c r="Q811" s="223"/>
      <c r="R811" s="223"/>
    </row>
    <row r="812" spans="1:18" ht="12.75" customHeight="1">
      <c r="A812" s="225"/>
      <c r="B812" s="226"/>
      <c r="C812" s="226"/>
      <c r="D812" s="223"/>
      <c r="E812" s="223"/>
      <c r="F812" s="223"/>
      <c r="G812" s="223"/>
      <c r="H812" s="223"/>
      <c r="I812" s="223"/>
      <c r="J812" s="223"/>
      <c r="K812" s="223"/>
      <c r="L812" s="223"/>
      <c r="M812" s="223"/>
      <c r="N812" s="223"/>
      <c r="O812" s="223"/>
      <c r="P812" s="223"/>
      <c r="Q812" s="223"/>
      <c r="R812" s="223"/>
    </row>
    <row r="813" spans="1:18" ht="12.75" customHeight="1">
      <c r="A813" s="225"/>
      <c r="B813" s="226"/>
      <c r="C813" s="226"/>
      <c r="D813" s="223"/>
      <c r="E813" s="223"/>
      <c r="F813" s="223"/>
      <c r="G813" s="223"/>
      <c r="H813" s="223"/>
      <c r="I813" s="223"/>
      <c r="J813" s="223"/>
      <c r="K813" s="223"/>
      <c r="L813" s="223"/>
      <c r="M813" s="223"/>
      <c r="N813" s="223"/>
      <c r="O813" s="223"/>
      <c r="P813" s="223"/>
      <c r="Q813" s="223"/>
      <c r="R813" s="223"/>
    </row>
    <row r="814" spans="1:18" ht="12.75" customHeight="1">
      <c r="A814" s="225"/>
      <c r="B814" s="226"/>
      <c r="C814" s="226"/>
      <c r="D814" s="223"/>
      <c r="E814" s="223"/>
      <c r="F814" s="223"/>
      <c r="G814" s="223"/>
      <c r="H814" s="223"/>
      <c r="I814" s="223"/>
      <c r="J814" s="223"/>
      <c r="K814" s="223"/>
      <c r="L814" s="223"/>
      <c r="M814" s="223"/>
      <c r="N814" s="223"/>
      <c r="O814" s="223"/>
      <c r="P814" s="223"/>
      <c r="Q814" s="223"/>
      <c r="R814" s="223"/>
    </row>
    <row r="815" spans="1:18" ht="12.75" customHeight="1">
      <c r="A815" s="225"/>
      <c r="B815" s="226"/>
      <c r="C815" s="226"/>
      <c r="D815" s="223"/>
      <c r="E815" s="223"/>
      <c r="F815" s="223"/>
      <c r="G815" s="223"/>
      <c r="H815" s="223"/>
      <c r="I815" s="223"/>
      <c r="J815" s="223"/>
      <c r="K815" s="223"/>
      <c r="L815" s="223"/>
      <c r="M815" s="223"/>
      <c r="N815" s="223"/>
      <c r="O815" s="223"/>
      <c r="P815" s="223"/>
      <c r="Q815" s="223"/>
      <c r="R815" s="223"/>
    </row>
    <row r="816" spans="1:18" ht="12.75" customHeight="1">
      <c r="A816" s="225"/>
      <c r="B816" s="226"/>
      <c r="C816" s="226"/>
      <c r="D816" s="223"/>
      <c r="E816" s="223"/>
      <c r="F816" s="223"/>
      <c r="G816" s="223"/>
      <c r="H816" s="223"/>
      <c r="I816" s="223"/>
      <c r="J816" s="223"/>
      <c r="K816" s="223"/>
      <c r="L816" s="223"/>
      <c r="M816" s="223"/>
      <c r="N816" s="223"/>
      <c r="O816" s="223"/>
      <c r="P816" s="223"/>
      <c r="Q816" s="223"/>
      <c r="R816" s="223"/>
    </row>
    <row r="817" spans="1:18" ht="12.75" customHeight="1">
      <c r="A817" s="225"/>
      <c r="B817" s="226"/>
      <c r="C817" s="226"/>
      <c r="D817" s="223"/>
      <c r="E817" s="223"/>
      <c r="F817" s="223"/>
      <c r="G817" s="223"/>
      <c r="H817" s="223"/>
      <c r="I817" s="223"/>
      <c r="J817" s="223"/>
      <c r="K817" s="223"/>
      <c r="L817" s="223"/>
      <c r="M817" s="223"/>
      <c r="N817" s="223"/>
      <c r="O817" s="223"/>
      <c r="P817" s="223"/>
      <c r="Q817" s="223"/>
      <c r="R817" s="223"/>
    </row>
    <row r="818" spans="1:18" ht="12.75" customHeight="1">
      <c r="A818" s="225"/>
      <c r="B818" s="226"/>
      <c r="C818" s="226"/>
      <c r="D818" s="223"/>
      <c r="E818" s="223"/>
      <c r="F818" s="223"/>
      <c r="G818" s="223"/>
      <c r="H818" s="223"/>
      <c r="I818" s="223"/>
      <c r="J818" s="223"/>
      <c r="K818" s="223"/>
      <c r="L818" s="223"/>
      <c r="M818" s="223"/>
      <c r="N818" s="223"/>
      <c r="O818" s="223"/>
      <c r="P818" s="223"/>
      <c r="Q818" s="223"/>
      <c r="R818" s="223"/>
    </row>
    <row r="819" spans="1:18" ht="12.75" customHeight="1">
      <c r="A819" s="225"/>
      <c r="B819" s="226"/>
      <c r="C819" s="226"/>
      <c r="D819" s="223"/>
      <c r="E819" s="223"/>
      <c r="F819" s="223"/>
      <c r="G819" s="223"/>
      <c r="H819" s="223"/>
      <c r="I819" s="223"/>
      <c r="J819" s="223"/>
      <c r="K819" s="223"/>
      <c r="L819" s="223"/>
      <c r="M819" s="223"/>
      <c r="N819" s="223"/>
      <c r="O819" s="223"/>
      <c r="P819" s="223"/>
      <c r="Q819" s="223"/>
      <c r="R819" s="223"/>
    </row>
    <row r="820" spans="1:18" ht="12.75" customHeight="1">
      <c r="A820" s="225"/>
      <c r="B820" s="226"/>
      <c r="C820" s="226"/>
      <c r="D820" s="223"/>
      <c r="E820" s="223"/>
      <c r="F820" s="223"/>
      <c r="G820" s="223"/>
      <c r="H820" s="223"/>
      <c r="I820" s="223"/>
      <c r="J820" s="223"/>
      <c r="K820" s="223"/>
      <c r="L820" s="223"/>
      <c r="M820" s="223"/>
      <c r="N820" s="223"/>
      <c r="O820" s="223"/>
      <c r="P820" s="223"/>
      <c r="Q820" s="223"/>
      <c r="R820" s="223"/>
    </row>
    <row r="821" spans="1:18" ht="12.75" customHeight="1">
      <c r="A821" s="225"/>
      <c r="B821" s="226"/>
      <c r="C821" s="226"/>
      <c r="D821" s="223"/>
      <c r="E821" s="223"/>
      <c r="F821" s="223"/>
      <c r="G821" s="223"/>
      <c r="H821" s="223"/>
      <c r="I821" s="223"/>
      <c r="J821" s="223"/>
      <c r="K821" s="223"/>
      <c r="L821" s="223"/>
      <c r="M821" s="223"/>
      <c r="N821" s="223"/>
      <c r="O821" s="223"/>
      <c r="P821" s="223"/>
      <c r="Q821" s="223"/>
      <c r="R821" s="223"/>
    </row>
    <row r="822" spans="1:18" ht="12.75" customHeight="1">
      <c r="A822" s="225"/>
      <c r="B822" s="226"/>
      <c r="C822" s="226"/>
      <c r="D822" s="223"/>
      <c r="E822" s="223"/>
      <c r="F822" s="223"/>
      <c r="G822" s="223"/>
      <c r="H822" s="223"/>
      <c r="I822" s="223"/>
      <c r="J822" s="223"/>
      <c r="K822" s="223"/>
      <c r="L822" s="223"/>
      <c r="M822" s="223"/>
      <c r="N822" s="223"/>
      <c r="O822" s="223"/>
      <c r="P822" s="223"/>
      <c r="Q822" s="223"/>
      <c r="R822" s="223"/>
    </row>
    <row r="823" spans="1:18" ht="12.75" customHeight="1">
      <c r="A823" s="225"/>
      <c r="B823" s="226"/>
      <c r="C823" s="226"/>
      <c r="D823" s="223"/>
      <c r="E823" s="223"/>
      <c r="F823" s="223"/>
      <c r="G823" s="223"/>
      <c r="H823" s="223"/>
      <c r="I823" s="223"/>
      <c r="J823" s="223"/>
      <c r="K823" s="223"/>
      <c r="L823" s="223"/>
      <c r="M823" s="223"/>
      <c r="N823" s="223"/>
      <c r="O823" s="223"/>
      <c r="P823" s="223"/>
      <c r="Q823" s="223"/>
      <c r="R823" s="223"/>
    </row>
    <row r="824" spans="1:18" ht="12.75" customHeight="1">
      <c r="A824" s="225"/>
      <c r="B824" s="226"/>
      <c r="C824" s="226"/>
      <c r="D824" s="223"/>
      <c r="E824" s="223"/>
      <c r="F824" s="223"/>
      <c r="G824" s="223"/>
      <c r="H824" s="223"/>
      <c r="I824" s="223"/>
      <c r="J824" s="223"/>
      <c r="K824" s="223"/>
      <c r="L824" s="223"/>
      <c r="M824" s="223"/>
      <c r="N824" s="223"/>
      <c r="O824" s="223"/>
      <c r="P824" s="223"/>
      <c r="Q824" s="223"/>
      <c r="R824" s="223"/>
    </row>
    <row r="825" spans="1:18" ht="12.75" customHeight="1">
      <c r="A825" s="225"/>
      <c r="B825" s="226"/>
      <c r="C825" s="226"/>
      <c r="D825" s="223"/>
      <c r="E825" s="223"/>
      <c r="F825" s="223"/>
      <c r="G825" s="223"/>
      <c r="H825" s="223"/>
      <c r="I825" s="223"/>
      <c r="J825" s="223"/>
      <c r="K825" s="223"/>
      <c r="L825" s="223"/>
      <c r="M825" s="223"/>
      <c r="N825" s="223"/>
      <c r="O825" s="223"/>
      <c r="P825" s="223"/>
      <c r="Q825" s="223"/>
      <c r="R825" s="223"/>
    </row>
    <row r="826" spans="1:18" ht="12.75" customHeight="1">
      <c r="A826" s="225"/>
      <c r="B826" s="226"/>
      <c r="C826" s="226"/>
      <c r="D826" s="223"/>
      <c r="E826" s="223"/>
      <c r="F826" s="223"/>
      <c r="G826" s="223"/>
      <c r="H826" s="223"/>
      <c r="I826" s="223"/>
      <c r="J826" s="223"/>
      <c r="K826" s="223"/>
      <c r="L826" s="223"/>
      <c r="M826" s="223"/>
      <c r="N826" s="223"/>
      <c r="O826" s="223"/>
      <c r="P826" s="223"/>
      <c r="Q826" s="223"/>
      <c r="R826" s="223"/>
    </row>
    <row r="827" spans="1:18" ht="12.75" customHeight="1">
      <c r="A827" s="225"/>
      <c r="B827" s="226"/>
      <c r="C827" s="226"/>
      <c r="D827" s="223"/>
      <c r="E827" s="223"/>
      <c r="F827" s="223"/>
      <c r="G827" s="223"/>
      <c r="H827" s="223"/>
      <c r="I827" s="223"/>
      <c r="J827" s="223"/>
      <c r="K827" s="223"/>
      <c r="L827" s="223"/>
      <c r="M827" s="223"/>
      <c r="N827" s="223"/>
      <c r="O827" s="223"/>
      <c r="P827" s="223"/>
      <c r="Q827" s="223"/>
      <c r="R827" s="223"/>
    </row>
    <row r="828" spans="1:18" ht="12.75" customHeight="1">
      <c r="A828" s="225"/>
      <c r="B828" s="226"/>
      <c r="C828" s="226"/>
      <c r="D828" s="223"/>
      <c r="E828" s="223"/>
      <c r="F828" s="223"/>
      <c r="G828" s="223"/>
      <c r="H828" s="223"/>
      <c r="I828" s="223"/>
      <c r="J828" s="223"/>
      <c r="K828" s="223"/>
      <c r="L828" s="223"/>
      <c r="M828" s="223"/>
      <c r="N828" s="223"/>
      <c r="O828" s="223"/>
      <c r="P828" s="223"/>
      <c r="Q828" s="223"/>
      <c r="R828" s="223"/>
    </row>
    <row r="829" spans="1:18" ht="12.75" customHeight="1">
      <c r="A829" s="225"/>
      <c r="B829" s="226"/>
      <c r="C829" s="226"/>
      <c r="D829" s="223"/>
      <c r="E829" s="223"/>
      <c r="F829" s="223"/>
      <c r="G829" s="223"/>
      <c r="H829" s="223"/>
      <c r="I829" s="223"/>
      <c r="J829" s="223"/>
      <c r="K829" s="223"/>
      <c r="L829" s="223"/>
      <c r="M829" s="223"/>
      <c r="N829" s="223"/>
      <c r="O829" s="223"/>
      <c r="P829" s="223"/>
      <c r="Q829" s="223"/>
      <c r="R829" s="223"/>
    </row>
    <row r="830" spans="1:18" ht="12.75" customHeight="1">
      <c r="A830" s="225"/>
      <c r="B830" s="226"/>
      <c r="C830" s="226"/>
      <c r="D830" s="223"/>
      <c r="E830" s="223"/>
      <c r="F830" s="223"/>
      <c r="G830" s="223"/>
      <c r="H830" s="223"/>
      <c r="I830" s="223"/>
      <c r="J830" s="223"/>
      <c r="K830" s="223"/>
      <c r="L830" s="223"/>
      <c r="M830" s="223"/>
      <c r="N830" s="223"/>
      <c r="O830" s="223"/>
      <c r="P830" s="223"/>
      <c r="Q830" s="223"/>
      <c r="R830" s="223"/>
    </row>
    <row r="831" spans="1:18" ht="12.75" customHeight="1">
      <c r="A831" s="225"/>
      <c r="B831" s="226"/>
      <c r="C831" s="226"/>
      <c r="D831" s="223"/>
      <c r="E831" s="223"/>
      <c r="F831" s="223"/>
      <c r="G831" s="223"/>
      <c r="H831" s="223"/>
      <c r="I831" s="223"/>
      <c r="J831" s="223"/>
      <c r="K831" s="223"/>
      <c r="L831" s="223"/>
      <c r="M831" s="223"/>
      <c r="N831" s="223"/>
      <c r="O831" s="223"/>
      <c r="P831" s="223"/>
      <c r="Q831" s="223"/>
      <c r="R831" s="223"/>
    </row>
    <row r="832" spans="1:18" ht="12.75" customHeight="1">
      <c r="A832" s="225"/>
      <c r="B832" s="226"/>
      <c r="C832" s="226"/>
      <c r="D832" s="223"/>
      <c r="E832" s="223"/>
      <c r="F832" s="223"/>
      <c r="G832" s="223"/>
      <c r="H832" s="223"/>
      <c r="I832" s="223"/>
      <c r="J832" s="223"/>
      <c r="K832" s="223"/>
      <c r="L832" s="223"/>
      <c r="M832" s="223"/>
      <c r="N832" s="223"/>
      <c r="O832" s="223"/>
      <c r="P832" s="223"/>
      <c r="Q832" s="223"/>
      <c r="R832" s="223"/>
    </row>
    <row r="833" spans="1:18" ht="12.75" customHeight="1">
      <c r="A833" s="225"/>
      <c r="B833" s="226"/>
      <c r="C833" s="226"/>
      <c r="D833" s="223"/>
      <c r="E833" s="223"/>
      <c r="F833" s="223"/>
      <c r="G833" s="223"/>
      <c r="H833" s="223"/>
      <c r="I833" s="223"/>
      <c r="J833" s="223"/>
      <c r="K833" s="223"/>
      <c r="L833" s="223"/>
      <c r="M833" s="223"/>
      <c r="N833" s="223"/>
      <c r="O833" s="223"/>
      <c r="P833" s="223"/>
      <c r="Q833" s="223"/>
      <c r="R833" s="223"/>
    </row>
    <row r="834" spans="1:18" ht="12.75" customHeight="1">
      <c r="A834" s="225"/>
      <c r="B834" s="226"/>
      <c r="C834" s="226"/>
      <c r="D834" s="223"/>
      <c r="E834" s="223"/>
      <c r="F834" s="223"/>
      <c r="G834" s="223"/>
      <c r="H834" s="223"/>
      <c r="I834" s="223"/>
      <c r="J834" s="223"/>
      <c r="K834" s="223"/>
      <c r="L834" s="223"/>
      <c r="M834" s="223"/>
      <c r="N834" s="223"/>
      <c r="O834" s="223"/>
      <c r="P834" s="223"/>
      <c r="Q834" s="223"/>
      <c r="R834" s="223"/>
    </row>
    <row r="835" spans="1:18" ht="12.75" customHeight="1">
      <c r="A835" s="225"/>
      <c r="B835" s="226"/>
      <c r="C835" s="226"/>
      <c r="D835" s="223"/>
      <c r="E835" s="223"/>
      <c r="F835" s="223"/>
      <c r="G835" s="223"/>
      <c r="H835" s="223"/>
      <c r="I835" s="223"/>
      <c r="J835" s="223"/>
      <c r="K835" s="223"/>
      <c r="L835" s="223"/>
      <c r="M835" s="223"/>
      <c r="N835" s="223"/>
      <c r="O835" s="223"/>
      <c r="P835" s="223"/>
      <c r="Q835" s="223"/>
      <c r="R835" s="223"/>
    </row>
    <row r="836" spans="1:18" ht="12.75" customHeight="1">
      <c r="A836" s="225"/>
      <c r="B836" s="226"/>
      <c r="C836" s="226"/>
      <c r="D836" s="223"/>
      <c r="E836" s="223"/>
      <c r="F836" s="223"/>
      <c r="G836" s="223"/>
      <c r="H836" s="223"/>
      <c r="I836" s="223"/>
      <c r="J836" s="223"/>
      <c r="K836" s="223"/>
      <c r="L836" s="223"/>
      <c r="M836" s="223"/>
      <c r="N836" s="223"/>
      <c r="O836" s="223"/>
      <c r="P836" s="223"/>
      <c r="Q836" s="223"/>
      <c r="R836" s="223"/>
    </row>
    <row r="837" spans="1:18" ht="12.75" customHeight="1">
      <c r="A837" s="225"/>
      <c r="B837" s="226"/>
      <c r="C837" s="226"/>
      <c r="D837" s="223"/>
      <c r="E837" s="223"/>
      <c r="F837" s="223"/>
      <c r="G837" s="223"/>
      <c r="H837" s="223"/>
      <c r="I837" s="223"/>
      <c r="J837" s="223"/>
      <c r="K837" s="223"/>
      <c r="L837" s="223"/>
      <c r="M837" s="223"/>
      <c r="N837" s="223"/>
      <c r="O837" s="223"/>
      <c r="P837" s="223"/>
      <c r="Q837" s="223"/>
      <c r="R837" s="223"/>
    </row>
    <row r="838" spans="1:18" ht="12.75" customHeight="1">
      <c r="A838" s="225"/>
      <c r="B838" s="226"/>
      <c r="C838" s="226"/>
      <c r="D838" s="223"/>
      <c r="E838" s="223"/>
      <c r="F838" s="223"/>
      <c r="G838" s="223"/>
      <c r="H838" s="223"/>
      <c r="I838" s="223"/>
      <c r="J838" s="223"/>
      <c r="K838" s="223"/>
      <c r="L838" s="223"/>
      <c r="M838" s="223"/>
      <c r="N838" s="223"/>
      <c r="O838" s="223"/>
      <c r="P838" s="223"/>
      <c r="Q838" s="223"/>
      <c r="R838" s="223"/>
    </row>
    <row r="839" spans="1:18" ht="12.75" customHeight="1">
      <c r="A839" s="225"/>
      <c r="B839" s="226"/>
      <c r="C839" s="226"/>
      <c r="D839" s="223"/>
      <c r="E839" s="223"/>
      <c r="F839" s="223"/>
      <c r="G839" s="223"/>
      <c r="H839" s="223"/>
      <c r="I839" s="223"/>
      <c r="J839" s="223"/>
      <c r="K839" s="223"/>
      <c r="L839" s="223"/>
      <c r="M839" s="223"/>
      <c r="N839" s="223"/>
      <c r="O839" s="223"/>
      <c r="P839" s="223"/>
      <c r="Q839" s="223"/>
      <c r="R839" s="223"/>
    </row>
    <row r="840" spans="1:18" ht="12.75" customHeight="1">
      <c r="A840" s="225"/>
      <c r="B840" s="226"/>
      <c r="C840" s="226"/>
      <c r="D840" s="223"/>
      <c r="E840" s="223"/>
      <c r="F840" s="223"/>
      <c r="G840" s="223"/>
      <c r="H840" s="223"/>
      <c r="I840" s="223"/>
      <c r="J840" s="223"/>
      <c r="K840" s="223"/>
      <c r="L840" s="223"/>
      <c r="M840" s="223"/>
      <c r="N840" s="223"/>
      <c r="O840" s="223"/>
      <c r="P840" s="223"/>
      <c r="Q840" s="223"/>
      <c r="R840" s="223"/>
    </row>
    <row r="841" spans="1:18" ht="12.75" customHeight="1">
      <c r="A841" s="225"/>
      <c r="B841" s="226"/>
      <c r="C841" s="226"/>
      <c r="D841" s="223"/>
      <c r="E841" s="223"/>
      <c r="F841" s="223"/>
      <c r="G841" s="223"/>
      <c r="H841" s="223"/>
      <c r="I841" s="223"/>
      <c r="J841" s="223"/>
      <c r="K841" s="223"/>
      <c r="L841" s="223"/>
      <c r="M841" s="223"/>
      <c r="N841" s="223"/>
      <c r="O841" s="223"/>
      <c r="P841" s="223"/>
      <c r="Q841" s="223"/>
      <c r="R841" s="223"/>
    </row>
    <row r="842" spans="1:18" ht="12.75" customHeight="1">
      <c r="A842" s="225"/>
      <c r="B842" s="226"/>
      <c r="C842" s="226"/>
      <c r="D842" s="223"/>
      <c r="E842" s="223"/>
      <c r="F842" s="223"/>
      <c r="G842" s="223"/>
      <c r="H842" s="223"/>
      <c r="I842" s="223"/>
      <c r="J842" s="223"/>
      <c r="K842" s="223"/>
      <c r="L842" s="223"/>
      <c r="M842" s="223"/>
      <c r="N842" s="223"/>
      <c r="O842" s="223"/>
      <c r="P842" s="223"/>
      <c r="Q842" s="223"/>
      <c r="R842" s="223"/>
    </row>
    <row r="843" spans="1:18" ht="12.75" customHeight="1">
      <c r="A843" s="225"/>
      <c r="B843" s="226"/>
      <c r="C843" s="226"/>
      <c r="D843" s="223"/>
      <c r="E843" s="223"/>
      <c r="F843" s="223"/>
      <c r="G843" s="223"/>
      <c r="H843" s="223"/>
      <c r="I843" s="223"/>
      <c r="J843" s="223"/>
      <c r="K843" s="223"/>
      <c r="L843" s="223"/>
      <c r="M843" s="223"/>
      <c r="N843" s="223"/>
      <c r="O843" s="223"/>
      <c r="P843" s="223"/>
      <c r="Q843" s="223"/>
      <c r="R843" s="223"/>
    </row>
    <row r="844" spans="1:18" ht="12.75" customHeight="1">
      <c r="A844" s="225"/>
      <c r="B844" s="226"/>
      <c r="C844" s="226"/>
      <c r="D844" s="223"/>
      <c r="E844" s="223"/>
      <c r="F844" s="223"/>
      <c r="G844" s="223"/>
      <c r="H844" s="223"/>
      <c r="I844" s="223"/>
      <c r="J844" s="223"/>
      <c r="K844" s="223"/>
      <c r="L844" s="223"/>
      <c r="M844" s="223"/>
      <c r="N844" s="223"/>
      <c r="O844" s="223"/>
      <c r="P844" s="223"/>
      <c r="Q844" s="223"/>
      <c r="R844" s="223"/>
    </row>
    <row r="845" spans="1:18" ht="12.75" customHeight="1">
      <c r="A845" s="225"/>
      <c r="B845" s="226"/>
      <c r="C845" s="226"/>
      <c r="D845" s="223"/>
      <c r="E845" s="223"/>
      <c r="F845" s="223"/>
      <c r="G845" s="223"/>
      <c r="H845" s="223"/>
      <c r="I845" s="223"/>
      <c r="J845" s="223"/>
      <c r="K845" s="223"/>
      <c r="L845" s="223"/>
      <c r="M845" s="223"/>
      <c r="N845" s="223"/>
      <c r="O845" s="223"/>
      <c r="P845" s="223"/>
      <c r="Q845" s="223"/>
      <c r="R845" s="223"/>
    </row>
    <row r="846" spans="1:18" ht="12.75" customHeight="1">
      <c r="A846" s="225"/>
      <c r="B846" s="226"/>
      <c r="C846" s="226"/>
      <c r="D846" s="223"/>
      <c r="E846" s="223"/>
      <c r="F846" s="223"/>
      <c r="G846" s="223"/>
      <c r="H846" s="223"/>
      <c r="I846" s="223"/>
      <c r="J846" s="223"/>
      <c r="K846" s="223"/>
      <c r="L846" s="223"/>
      <c r="M846" s="223"/>
      <c r="N846" s="223"/>
      <c r="O846" s="223"/>
      <c r="P846" s="223"/>
      <c r="Q846" s="223"/>
      <c r="R846" s="223"/>
    </row>
    <row r="847" spans="1:18" ht="12.75" customHeight="1">
      <c r="A847" s="225"/>
      <c r="B847" s="226"/>
      <c r="C847" s="226"/>
      <c r="D847" s="223"/>
      <c r="E847" s="223"/>
      <c r="F847" s="223"/>
      <c r="G847" s="223"/>
      <c r="H847" s="223"/>
      <c r="I847" s="223"/>
      <c r="J847" s="223"/>
      <c r="K847" s="223"/>
      <c r="L847" s="223"/>
      <c r="M847" s="223"/>
      <c r="N847" s="223"/>
      <c r="O847" s="223"/>
      <c r="P847" s="223"/>
      <c r="Q847" s="223"/>
      <c r="R847" s="223"/>
    </row>
    <row r="848" spans="1:18" ht="12.75" customHeight="1">
      <c r="A848" s="225"/>
      <c r="B848" s="226"/>
      <c r="C848" s="226"/>
      <c r="D848" s="223"/>
      <c r="E848" s="223"/>
      <c r="F848" s="223"/>
      <c r="G848" s="223"/>
      <c r="H848" s="223"/>
      <c r="I848" s="223"/>
      <c r="J848" s="223"/>
      <c r="K848" s="223"/>
      <c r="L848" s="223"/>
      <c r="M848" s="223"/>
      <c r="N848" s="223"/>
      <c r="O848" s="223"/>
      <c r="P848" s="223"/>
      <c r="Q848" s="223"/>
      <c r="R848" s="223"/>
    </row>
    <row r="849" spans="1:18" ht="12.75" customHeight="1">
      <c r="A849" s="225"/>
      <c r="B849" s="226"/>
      <c r="C849" s="226"/>
      <c r="D849" s="223"/>
      <c r="E849" s="223"/>
      <c r="F849" s="223"/>
      <c r="G849" s="223"/>
      <c r="H849" s="223"/>
      <c r="I849" s="223"/>
      <c r="J849" s="223"/>
      <c r="K849" s="223"/>
      <c r="L849" s="223"/>
      <c r="M849" s="223"/>
      <c r="N849" s="223"/>
      <c r="O849" s="223"/>
      <c r="P849" s="223"/>
      <c r="Q849" s="223"/>
      <c r="R849" s="223"/>
    </row>
    <row r="850" spans="1:18" ht="12.75" customHeight="1">
      <c r="A850" s="225"/>
      <c r="B850" s="226"/>
      <c r="C850" s="226"/>
      <c r="D850" s="223"/>
      <c r="E850" s="223"/>
      <c r="F850" s="223"/>
      <c r="G850" s="223"/>
      <c r="H850" s="223"/>
      <c r="I850" s="223"/>
      <c r="J850" s="223"/>
      <c r="K850" s="223"/>
      <c r="L850" s="223"/>
      <c r="M850" s="223"/>
      <c r="N850" s="223"/>
      <c r="O850" s="223"/>
      <c r="P850" s="223"/>
      <c r="Q850" s="223"/>
      <c r="R850" s="223"/>
    </row>
    <row r="851" spans="1:18" ht="12.75" customHeight="1">
      <c r="A851" s="225"/>
      <c r="B851" s="226"/>
      <c r="C851" s="226"/>
      <c r="D851" s="223"/>
      <c r="E851" s="223"/>
      <c r="F851" s="223"/>
      <c r="G851" s="223"/>
      <c r="H851" s="223"/>
      <c r="I851" s="223"/>
      <c r="J851" s="223"/>
      <c r="K851" s="223"/>
      <c r="L851" s="223"/>
      <c r="M851" s="223"/>
      <c r="N851" s="223"/>
      <c r="O851" s="223"/>
      <c r="P851" s="223"/>
      <c r="Q851" s="223"/>
      <c r="R851" s="223"/>
    </row>
    <row r="852" spans="1:18" ht="12.75" customHeight="1">
      <c r="A852" s="225"/>
      <c r="B852" s="226"/>
      <c r="C852" s="226"/>
      <c r="D852" s="223"/>
      <c r="E852" s="223"/>
      <c r="F852" s="223"/>
      <c r="G852" s="223"/>
      <c r="H852" s="223"/>
      <c r="I852" s="223"/>
      <c r="J852" s="223"/>
      <c r="K852" s="223"/>
      <c r="L852" s="223"/>
      <c r="M852" s="223"/>
      <c r="N852" s="223"/>
      <c r="O852" s="223"/>
      <c r="P852" s="223"/>
      <c r="Q852" s="223"/>
      <c r="R852" s="223"/>
    </row>
    <row r="853" spans="1:18" ht="12.75" customHeight="1">
      <c r="A853" s="225"/>
      <c r="B853" s="226"/>
      <c r="C853" s="226"/>
      <c r="D853" s="223"/>
      <c r="E853" s="223"/>
      <c r="F853" s="223"/>
      <c r="G853" s="223"/>
      <c r="H853" s="223"/>
      <c r="I853" s="223"/>
      <c r="J853" s="223"/>
      <c r="K853" s="223"/>
      <c r="L853" s="223"/>
      <c r="M853" s="223"/>
      <c r="N853" s="223"/>
      <c r="O853" s="223"/>
      <c r="P853" s="223"/>
      <c r="Q853" s="223"/>
      <c r="R853" s="223"/>
    </row>
    <row r="854" spans="1:18" ht="12.75" customHeight="1">
      <c r="A854" s="225"/>
      <c r="B854" s="226"/>
      <c r="C854" s="226"/>
      <c r="D854" s="223"/>
      <c r="E854" s="223"/>
      <c r="F854" s="223"/>
      <c r="G854" s="223"/>
      <c r="H854" s="223"/>
      <c r="I854" s="223"/>
      <c r="J854" s="223"/>
      <c r="K854" s="223"/>
      <c r="L854" s="223"/>
      <c r="M854" s="223"/>
      <c r="N854" s="223"/>
      <c r="O854" s="223"/>
      <c r="P854" s="223"/>
      <c r="Q854" s="223"/>
      <c r="R854" s="223"/>
    </row>
    <row r="855" spans="1:18" ht="12.75" customHeight="1">
      <c r="A855" s="225"/>
      <c r="B855" s="226"/>
      <c r="C855" s="226"/>
      <c r="D855" s="223"/>
      <c r="E855" s="223"/>
      <c r="F855" s="223"/>
      <c r="G855" s="223"/>
      <c r="H855" s="223"/>
      <c r="I855" s="223"/>
      <c r="J855" s="223"/>
      <c r="K855" s="223"/>
      <c r="L855" s="223"/>
      <c r="M855" s="223"/>
      <c r="N855" s="223"/>
      <c r="O855" s="223"/>
      <c r="P855" s="223"/>
      <c r="Q855" s="223"/>
      <c r="R855" s="223"/>
    </row>
    <row r="856" spans="1:18" ht="12.75" customHeight="1">
      <c r="A856" s="225"/>
      <c r="B856" s="226"/>
      <c r="C856" s="226"/>
      <c r="D856" s="223"/>
      <c r="E856" s="223"/>
      <c r="F856" s="223"/>
      <c r="G856" s="223"/>
      <c r="H856" s="223"/>
      <c r="I856" s="223"/>
      <c r="J856" s="223"/>
      <c r="K856" s="223"/>
      <c r="L856" s="223"/>
      <c r="M856" s="223"/>
      <c r="N856" s="223"/>
      <c r="O856" s="223"/>
      <c r="P856" s="223"/>
      <c r="Q856" s="223"/>
      <c r="R856" s="223"/>
    </row>
    <row r="857" spans="1:18" ht="12.75" customHeight="1">
      <c r="A857" s="225"/>
      <c r="B857" s="226"/>
      <c r="C857" s="226"/>
      <c r="D857" s="223"/>
      <c r="E857" s="223"/>
      <c r="F857" s="223"/>
      <c r="G857" s="223"/>
      <c r="H857" s="223"/>
      <c r="I857" s="223"/>
      <c r="J857" s="223"/>
      <c r="K857" s="223"/>
      <c r="L857" s="223"/>
      <c r="M857" s="223"/>
      <c r="N857" s="223"/>
      <c r="O857" s="223"/>
      <c r="P857" s="223"/>
      <c r="Q857" s="223"/>
      <c r="R857" s="223"/>
    </row>
    <row r="858" spans="1:18" ht="12.75" customHeight="1">
      <c r="A858" s="225"/>
      <c r="B858" s="226"/>
      <c r="C858" s="226"/>
      <c r="D858" s="223"/>
      <c r="E858" s="223"/>
      <c r="F858" s="223"/>
      <c r="G858" s="223"/>
      <c r="H858" s="223"/>
      <c r="I858" s="223"/>
      <c r="J858" s="223"/>
      <c r="K858" s="223"/>
      <c r="L858" s="223"/>
      <c r="M858" s="223"/>
      <c r="N858" s="223"/>
      <c r="O858" s="223"/>
      <c r="P858" s="223"/>
      <c r="Q858" s="223"/>
      <c r="R858" s="223"/>
    </row>
    <row r="859" spans="1:18" ht="12.75" customHeight="1">
      <c r="A859" s="225"/>
      <c r="B859" s="226"/>
      <c r="C859" s="226"/>
      <c r="D859" s="223"/>
      <c r="E859" s="223"/>
      <c r="F859" s="223"/>
      <c r="G859" s="223"/>
      <c r="H859" s="223"/>
      <c r="I859" s="223"/>
      <c r="J859" s="223"/>
      <c r="K859" s="223"/>
      <c r="L859" s="223"/>
      <c r="M859" s="223"/>
      <c r="N859" s="223"/>
      <c r="O859" s="223"/>
      <c r="P859" s="223"/>
      <c r="Q859" s="223"/>
      <c r="R859" s="223"/>
    </row>
    <row r="860" spans="1:18" ht="12.75" customHeight="1">
      <c r="A860" s="225"/>
      <c r="B860" s="226"/>
      <c r="C860" s="226"/>
      <c r="D860" s="223"/>
      <c r="E860" s="223"/>
      <c r="F860" s="223"/>
      <c r="G860" s="223"/>
      <c r="H860" s="223"/>
      <c r="I860" s="223"/>
      <c r="J860" s="223"/>
      <c r="K860" s="223"/>
      <c r="L860" s="223"/>
      <c r="M860" s="223"/>
      <c r="N860" s="223"/>
      <c r="O860" s="223"/>
      <c r="P860" s="223"/>
      <c r="Q860" s="223"/>
      <c r="R860" s="223"/>
    </row>
    <row r="861" spans="1:18" ht="12.75" customHeight="1">
      <c r="A861" s="225"/>
      <c r="B861" s="226"/>
      <c r="C861" s="226"/>
      <c r="D861" s="223"/>
      <c r="E861" s="223"/>
      <c r="F861" s="223"/>
      <c r="G861" s="223"/>
      <c r="H861" s="223"/>
      <c r="I861" s="223"/>
      <c r="J861" s="223"/>
      <c r="K861" s="223"/>
      <c r="L861" s="223"/>
      <c r="M861" s="223"/>
      <c r="N861" s="223"/>
      <c r="O861" s="223"/>
      <c r="P861" s="223"/>
      <c r="Q861" s="223"/>
      <c r="R861" s="223"/>
    </row>
    <row r="862" spans="1:18" ht="12.75" customHeight="1">
      <c r="A862" s="225"/>
      <c r="B862" s="226"/>
      <c r="C862" s="226"/>
      <c r="D862" s="223"/>
      <c r="E862" s="223"/>
      <c r="F862" s="223"/>
      <c r="G862" s="223"/>
      <c r="H862" s="223"/>
      <c r="I862" s="223"/>
      <c r="J862" s="223"/>
      <c r="K862" s="223"/>
      <c r="L862" s="223"/>
      <c r="M862" s="223"/>
      <c r="N862" s="223"/>
      <c r="O862" s="223"/>
      <c r="P862" s="223"/>
      <c r="Q862" s="223"/>
      <c r="R862" s="223"/>
    </row>
    <row r="863" spans="1:18" ht="12.75" customHeight="1">
      <c r="A863" s="225"/>
      <c r="B863" s="226"/>
      <c r="C863" s="226"/>
      <c r="D863" s="223"/>
      <c r="E863" s="223"/>
      <c r="F863" s="223"/>
      <c r="G863" s="223"/>
      <c r="H863" s="223"/>
      <c r="I863" s="223"/>
      <c r="J863" s="223"/>
      <c r="K863" s="223"/>
      <c r="L863" s="223"/>
      <c r="M863" s="223"/>
      <c r="N863" s="223"/>
      <c r="O863" s="223"/>
      <c r="P863" s="223"/>
      <c r="Q863" s="223"/>
      <c r="R863" s="223"/>
    </row>
    <row r="864" spans="1:18" ht="12.75" customHeight="1">
      <c r="A864" s="225"/>
      <c r="B864" s="226"/>
      <c r="C864" s="226"/>
      <c r="D864" s="223"/>
      <c r="E864" s="223"/>
      <c r="F864" s="223"/>
      <c r="G864" s="223"/>
      <c r="H864" s="223"/>
      <c r="I864" s="223"/>
      <c r="J864" s="223"/>
      <c r="K864" s="223"/>
      <c r="L864" s="223"/>
      <c r="M864" s="223"/>
      <c r="N864" s="223"/>
      <c r="O864" s="223"/>
      <c r="P864" s="223"/>
      <c r="Q864" s="223"/>
      <c r="R864" s="223"/>
    </row>
    <row r="865" spans="1:18" ht="12.75" customHeight="1">
      <c r="A865" s="225"/>
      <c r="B865" s="226"/>
      <c r="C865" s="226"/>
      <c r="D865" s="223"/>
      <c r="E865" s="223"/>
      <c r="F865" s="223"/>
      <c r="G865" s="223"/>
      <c r="H865" s="223"/>
      <c r="I865" s="223"/>
      <c r="J865" s="223"/>
      <c r="K865" s="223"/>
      <c r="L865" s="223"/>
      <c r="M865" s="223"/>
      <c r="N865" s="223"/>
      <c r="O865" s="223"/>
      <c r="P865" s="223"/>
      <c r="Q865" s="223"/>
      <c r="R865" s="223"/>
    </row>
    <row r="866" spans="1:18" ht="12.75" customHeight="1">
      <c r="A866" s="225"/>
      <c r="B866" s="226"/>
      <c r="C866" s="226"/>
      <c r="D866" s="223"/>
      <c r="E866" s="223"/>
      <c r="F866" s="223"/>
      <c r="G866" s="223"/>
      <c r="H866" s="223"/>
      <c r="I866" s="223"/>
      <c r="J866" s="223"/>
      <c r="K866" s="223"/>
      <c r="L866" s="223"/>
      <c r="M866" s="223"/>
      <c r="N866" s="223"/>
      <c r="O866" s="223"/>
      <c r="P866" s="223"/>
      <c r="Q866" s="223"/>
      <c r="R866" s="223"/>
    </row>
    <row r="867" spans="1:18" ht="12.75" customHeight="1">
      <c r="A867" s="225"/>
      <c r="B867" s="226"/>
      <c r="C867" s="226"/>
      <c r="D867" s="223"/>
      <c r="E867" s="223"/>
      <c r="F867" s="223"/>
      <c r="G867" s="223"/>
      <c r="H867" s="223"/>
      <c r="I867" s="223"/>
      <c r="J867" s="223"/>
      <c r="K867" s="223"/>
      <c r="L867" s="223"/>
      <c r="M867" s="223"/>
      <c r="N867" s="223"/>
      <c r="O867" s="223"/>
      <c r="P867" s="223"/>
      <c r="Q867" s="223"/>
      <c r="R867" s="223"/>
    </row>
    <row r="868" spans="1:18" ht="12.75" customHeight="1">
      <c r="A868" s="225"/>
      <c r="B868" s="226"/>
      <c r="C868" s="226"/>
      <c r="D868" s="223"/>
      <c r="E868" s="223"/>
      <c r="F868" s="223"/>
      <c r="G868" s="223"/>
      <c r="H868" s="223"/>
      <c r="I868" s="223"/>
      <c r="J868" s="223"/>
      <c r="K868" s="223"/>
      <c r="L868" s="223"/>
      <c r="M868" s="223"/>
      <c r="N868" s="223"/>
      <c r="O868" s="223"/>
      <c r="P868" s="223"/>
      <c r="Q868" s="223"/>
      <c r="R868" s="223"/>
    </row>
    <row r="869" spans="1:18" ht="12.75" customHeight="1">
      <c r="A869" s="225"/>
      <c r="B869" s="226"/>
      <c r="C869" s="226"/>
      <c r="D869" s="223"/>
      <c r="E869" s="223"/>
      <c r="F869" s="223"/>
      <c r="G869" s="223"/>
      <c r="H869" s="223"/>
      <c r="I869" s="223"/>
      <c r="J869" s="223"/>
      <c r="K869" s="223"/>
      <c r="L869" s="223"/>
      <c r="M869" s="223"/>
      <c r="N869" s="223"/>
      <c r="O869" s="223"/>
      <c r="P869" s="223"/>
      <c r="Q869" s="223"/>
      <c r="R869" s="223"/>
    </row>
    <row r="870" spans="1:18" ht="12.75" customHeight="1">
      <c r="A870" s="225"/>
      <c r="B870" s="226"/>
      <c r="C870" s="226"/>
      <c r="D870" s="223"/>
      <c r="E870" s="223"/>
      <c r="F870" s="223"/>
      <c r="G870" s="223"/>
      <c r="H870" s="223"/>
      <c r="I870" s="223"/>
      <c r="J870" s="223"/>
      <c r="K870" s="223"/>
      <c r="L870" s="223"/>
      <c r="M870" s="223"/>
      <c r="N870" s="223"/>
      <c r="O870" s="223"/>
      <c r="P870" s="223"/>
      <c r="Q870" s="223"/>
      <c r="R870" s="223"/>
    </row>
    <row r="871" spans="1:18" ht="12.75" customHeight="1">
      <c r="A871" s="225"/>
      <c r="B871" s="226"/>
      <c r="C871" s="226"/>
      <c r="D871" s="223"/>
      <c r="E871" s="223"/>
      <c r="F871" s="223"/>
      <c r="G871" s="223"/>
      <c r="H871" s="223"/>
      <c r="I871" s="223"/>
      <c r="J871" s="223"/>
      <c r="K871" s="223"/>
      <c r="L871" s="223"/>
      <c r="M871" s="223"/>
      <c r="N871" s="223"/>
      <c r="O871" s="223"/>
      <c r="P871" s="223"/>
      <c r="Q871" s="223"/>
      <c r="R871" s="223"/>
    </row>
    <row r="872" spans="1:18" ht="12.75" customHeight="1">
      <c r="A872" s="225"/>
      <c r="B872" s="226"/>
      <c r="C872" s="226"/>
      <c r="D872" s="223"/>
      <c r="E872" s="223"/>
      <c r="F872" s="223"/>
      <c r="G872" s="223"/>
      <c r="H872" s="223"/>
      <c r="I872" s="223"/>
      <c r="J872" s="223"/>
      <c r="K872" s="223"/>
      <c r="L872" s="223"/>
      <c r="M872" s="223"/>
      <c r="N872" s="223"/>
      <c r="O872" s="223"/>
      <c r="P872" s="223"/>
      <c r="Q872" s="223"/>
      <c r="R872" s="223"/>
    </row>
    <row r="873" spans="1:18" ht="12.75" customHeight="1">
      <c r="A873" s="225"/>
      <c r="B873" s="226"/>
      <c r="C873" s="226"/>
      <c r="D873" s="223"/>
      <c r="E873" s="223"/>
      <c r="F873" s="223"/>
      <c r="G873" s="223"/>
      <c r="H873" s="223"/>
      <c r="I873" s="223"/>
      <c r="J873" s="223"/>
      <c r="K873" s="223"/>
      <c r="L873" s="223"/>
      <c r="M873" s="223"/>
      <c r="N873" s="223"/>
      <c r="O873" s="223"/>
      <c r="P873" s="223"/>
      <c r="Q873" s="223"/>
      <c r="R873" s="223"/>
    </row>
    <row r="874" spans="1:18" ht="12.75" customHeight="1">
      <c r="A874" s="225"/>
      <c r="B874" s="226"/>
      <c r="C874" s="226"/>
      <c r="D874" s="223"/>
      <c r="E874" s="223"/>
      <c r="F874" s="223"/>
      <c r="G874" s="223"/>
      <c r="H874" s="223"/>
      <c r="I874" s="223"/>
      <c r="J874" s="223"/>
      <c r="K874" s="223"/>
      <c r="L874" s="223"/>
      <c r="M874" s="223"/>
      <c r="N874" s="223"/>
      <c r="O874" s="223"/>
      <c r="P874" s="223"/>
      <c r="Q874" s="223"/>
      <c r="R874" s="223"/>
    </row>
    <row r="875" spans="1:18" ht="12.75" customHeight="1">
      <c r="A875" s="225"/>
      <c r="B875" s="226"/>
      <c r="C875" s="226"/>
      <c r="D875" s="223"/>
      <c r="E875" s="223"/>
      <c r="F875" s="223"/>
      <c r="G875" s="223"/>
      <c r="H875" s="223"/>
      <c r="I875" s="223"/>
      <c r="J875" s="223"/>
      <c r="K875" s="223"/>
      <c r="L875" s="223"/>
      <c r="M875" s="223"/>
      <c r="N875" s="223"/>
      <c r="O875" s="223"/>
      <c r="P875" s="223"/>
      <c r="Q875" s="223"/>
      <c r="R875" s="223"/>
    </row>
    <row r="876" spans="1:18" ht="12.75" customHeight="1">
      <c r="A876" s="225"/>
      <c r="B876" s="226"/>
      <c r="C876" s="226"/>
      <c r="D876" s="223"/>
      <c r="E876" s="223"/>
      <c r="F876" s="223"/>
      <c r="G876" s="223"/>
      <c r="H876" s="223"/>
      <c r="I876" s="223"/>
      <c r="J876" s="223"/>
      <c r="K876" s="223"/>
      <c r="L876" s="223"/>
      <c r="M876" s="223"/>
      <c r="N876" s="223"/>
      <c r="O876" s="223"/>
      <c r="P876" s="223"/>
      <c r="Q876" s="223"/>
      <c r="R876" s="223"/>
    </row>
    <row r="877" spans="1:18" ht="12.75" customHeight="1">
      <c r="A877" s="225"/>
      <c r="B877" s="226"/>
      <c r="C877" s="226"/>
      <c r="D877" s="223"/>
      <c r="E877" s="223"/>
      <c r="F877" s="223"/>
      <c r="G877" s="223"/>
      <c r="H877" s="223"/>
      <c r="I877" s="223"/>
      <c r="J877" s="223"/>
      <c r="K877" s="223"/>
      <c r="L877" s="223"/>
      <c r="M877" s="223"/>
      <c r="N877" s="223"/>
      <c r="O877" s="223"/>
      <c r="P877" s="223"/>
      <c r="Q877" s="223"/>
      <c r="R877" s="223"/>
    </row>
    <row r="878" spans="1:18" ht="12.75" customHeight="1">
      <c r="A878" s="225"/>
      <c r="B878" s="226"/>
      <c r="C878" s="226"/>
      <c r="D878" s="223"/>
      <c r="E878" s="223"/>
      <c r="F878" s="223"/>
      <c r="G878" s="223"/>
      <c r="H878" s="223"/>
      <c r="I878" s="223"/>
      <c r="J878" s="223"/>
      <c r="K878" s="223"/>
      <c r="L878" s="223"/>
      <c r="M878" s="223"/>
      <c r="N878" s="223"/>
      <c r="O878" s="223"/>
      <c r="P878" s="223"/>
      <c r="Q878" s="223"/>
      <c r="R878" s="223"/>
    </row>
    <row r="879" spans="1:18" ht="12.75" customHeight="1">
      <c r="A879" s="225"/>
      <c r="B879" s="226"/>
      <c r="C879" s="226"/>
      <c r="D879" s="223"/>
      <c r="E879" s="223"/>
      <c r="F879" s="223"/>
      <c r="G879" s="223"/>
      <c r="H879" s="223"/>
      <c r="I879" s="223"/>
      <c r="J879" s="223"/>
      <c r="K879" s="223"/>
      <c r="L879" s="223"/>
      <c r="M879" s="223"/>
      <c r="N879" s="223"/>
      <c r="O879" s="223"/>
      <c r="P879" s="223"/>
      <c r="Q879" s="223"/>
      <c r="R879" s="223"/>
    </row>
    <row r="880" spans="1:18" ht="12.75" customHeight="1">
      <c r="A880" s="225"/>
      <c r="B880" s="226"/>
      <c r="C880" s="226"/>
      <c r="D880" s="223"/>
      <c r="E880" s="223"/>
      <c r="F880" s="223"/>
      <c r="G880" s="223"/>
      <c r="H880" s="223"/>
      <c r="I880" s="223"/>
      <c r="J880" s="223"/>
      <c r="K880" s="223"/>
      <c r="L880" s="223"/>
      <c r="M880" s="223"/>
      <c r="N880" s="223"/>
      <c r="O880" s="223"/>
      <c r="P880" s="223"/>
      <c r="Q880" s="223"/>
      <c r="R880" s="223"/>
    </row>
    <row r="881" spans="1:18" ht="12.75" customHeight="1">
      <c r="A881" s="225"/>
      <c r="B881" s="226"/>
      <c r="C881" s="226"/>
      <c r="D881" s="223"/>
      <c r="E881" s="223"/>
      <c r="F881" s="223"/>
      <c r="G881" s="223"/>
      <c r="H881" s="223"/>
      <c r="I881" s="223"/>
      <c r="J881" s="223"/>
      <c r="K881" s="223"/>
      <c r="L881" s="223"/>
      <c r="M881" s="223"/>
      <c r="N881" s="223"/>
      <c r="O881" s="223"/>
      <c r="P881" s="223"/>
      <c r="Q881" s="223"/>
      <c r="R881" s="223"/>
    </row>
    <row r="882" spans="1:18" ht="12.75" customHeight="1">
      <c r="A882" s="225"/>
      <c r="B882" s="226"/>
      <c r="C882" s="226"/>
      <c r="D882" s="223"/>
      <c r="E882" s="223"/>
      <c r="F882" s="223"/>
      <c r="G882" s="223"/>
      <c r="H882" s="223"/>
      <c r="I882" s="223"/>
      <c r="J882" s="223"/>
      <c r="K882" s="223"/>
      <c r="L882" s="223"/>
      <c r="M882" s="223"/>
      <c r="N882" s="223"/>
      <c r="O882" s="223"/>
      <c r="P882" s="223"/>
      <c r="Q882" s="223"/>
      <c r="R882" s="223"/>
    </row>
    <row r="883" spans="1:18" ht="12.75" customHeight="1">
      <c r="A883" s="225"/>
      <c r="B883" s="226"/>
      <c r="C883" s="226"/>
      <c r="D883" s="223"/>
      <c r="E883" s="223"/>
      <c r="F883" s="223"/>
      <c r="G883" s="223"/>
      <c r="H883" s="223"/>
      <c r="I883" s="223"/>
      <c r="J883" s="223"/>
      <c r="K883" s="223"/>
      <c r="L883" s="223"/>
      <c r="M883" s="223"/>
      <c r="N883" s="223"/>
      <c r="O883" s="223"/>
      <c r="P883" s="223"/>
      <c r="Q883" s="223"/>
      <c r="R883" s="223"/>
    </row>
    <row r="884" spans="1:18" ht="12.75" customHeight="1">
      <c r="A884" s="225"/>
      <c r="B884" s="226"/>
      <c r="C884" s="226"/>
      <c r="D884" s="223"/>
      <c r="E884" s="223"/>
      <c r="F884" s="223"/>
      <c r="G884" s="223"/>
      <c r="H884" s="223"/>
      <c r="I884" s="223"/>
      <c r="J884" s="223"/>
      <c r="K884" s="223"/>
      <c r="L884" s="223"/>
      <c r="M884" s="223"/>
      <c r="N884" s="223"/>
      <c r="O884" s="223"/>
      <c r="P884" s="223"/>
      <c r="Q884" s="223"/>
      <c r="R884" s="223"/>
    </row>
    <row r="885" spans="1:18" ht="12.75" customHeight="1">
      <c r="A885" s="225"/>
      <c r="B885" s="226"/>
      <c r="C885" s="226"/>
      <c r="D885" s="223"/>
      <c r="E885" s="223"/>
      <c r="F885" s="223"/>
      <c r="G885" s="223"/>
      <c r="H885" s="223"/>
      <c r="I885" s="223"/>
      <c r="J885" s="223"/>
      <c r="K885" s="223"/>
      <c r="L885" s="223"/>
      <c r="M885" s="223"/>
      <c r="N885" s="223"/>
      <c r="O885" s="223"/>
      <c r="P885" s="223"/>
      <c r="Q885" s="223"/>
      <c r="R885" s="223"/>
    </row>
    <row r="886" spans="1:18" ht="12.75" customHeight="1">
      <c r="A886" s="225"/>
      <c r="B886" s="226"/>
      <c r="C886" s="226"/>
      <c r="D886" s="223"/>
      <c r="E886" s="223"/>
      <c r="F886" s="223"/>
      <c r="G886" s="223"/>
      <c r="H886" s="223"/>
      <c r="I886" s="223"/>
      <c r="J886" s="223"/>
      <c r="K886" s="223"/>
      <c r="L886" s="223"/>
      <c r="M886" s="223"/>
      <c r="N886" s="223"/>
      <c r="O886" s="223"/>
      <c r="P886" s="223"/>
      <c r="Q886" s="223"/>
      <c r="R886" s="223"/>
    </row>
    <row r="887" spans="1:18" ht="12.75" customHeight="1">
      <c r="A887" s="225"/>
      <c r="B887" s="226"/>
      <c r="C887" s="226"/>
      <c r="D887" s="223"/>
      <c r="E887" s="223"/>
      <c r="F887" s="223"/>
      <c r="G887" s="223"/>
      <c r="H887" s="223"/>
      <c r="I887" s="223"/>
      <c r="J887" s="223"/>
      <c r="K887" s="223"/>
      <c r="L887" s="223"/>
      <c r="M887" s="223"/>
      <c r="N887" s="223"/>
      <c r="O887" s="223"/>
      <c r="P887" s="223"/>
      <c r="Q887" s="223"/>
      <c r="R887" s="223"/>
    </row>
    <row r="888" spans="1:18" ht="12.75" customHeight="1">
      <c r="A888" s="225"/>
      <c r="B888" s="226"/>
      <c r="C888" s="226"/>
      <c r="D888" s="223"/>
      <c r="E888" s="223"/>
      <c r="F888" s="223"/>
      <c r="G888" s="223"/>
      <c r="H888" s="223"/>
      <c r="I888" s="223"/>
      <c r="J888" s="223"/>
      <c r="K888" s="223"/>
      <c r="L888" s="223"/>
      <c r="M888" s="223"/>
      <c r="N888" s="223"/>
      <c r="O888" s="223"/>
      <c r="P888" s="223"/>
      <c r="Q888" s="223"/>
      <c r="R888" s="223"/>
    </row>
    <row r="889" spans="1:18" ht="12.75" customHeight="1">
      <c r="A889" s="225"/>
      <c r="B889" s="226"/>
      <c r="C889" s="226"/>
      <c r="D889" s="223"/>
      <c r="E889" s="223"/>
      <c r="F889" s="223"/>
      <c r="G889" s="223"/>
      <c r="H889" s="223"/>
      <c r="I889" s="223"/>
      <c r="J889" s="223"/>
      <c r="K889" s="223"/>
      <c r="L889" s="223"/>
      <c r="M889" s="223"/>
      <c r="N889" s="223"/>
      <c r="O889" s="223"/>
      <c r="P889" s="223"/>
      <c r="Q889" s="223"/>
      <c r="R889" s="223"/>
    </row>
    <row r="890" spans="1:18" ht="12.75" customHeight="1">
      <c r="A890" s="225"/>
      <c r="B890" s="226"/>
      <c r="C890" s="226"/>
      <c r="D890" s="223"/>
      <c r="E890" s="223"/>
      <c r="F890" s="223"/>
      <c r="G890" s="223"/>
      <c r="H890" s="223"/>
      <c r="I890" s="223"/>
      <c r="J890" s="223"/>
      <c r="K890" s="223"/>
      <c r="L890" s="223"/>
      <c r="M890" s="223"/>
      <c r="N890" s="223"/>
      <c r="O890" s="223"/>
      <c r="P890" s="223"/>
      <c r="Q890" s="223"/>
      <c r="R890" s="223"/>
    </row>
    <row r="891" spans="1:18" ht="12.75" customHeight="1">
      <c r="A891" s="225"/>
      <c r="B891" s="226"/>
      <c r="C891" s="226"/>
      <c r="D891" s="223"/>
      <c r="E891" s="223"/>
      <c r="F891" s="223"/>
      <c r="G891" s="223"/>
      <c r="H891" s="223"/>
      <c r="I891" s="223"/>
      <c r="J891" s="223"/>
      <c r="K891" s="223"/>
      <c r="L891" s="223"/>
      <c r="M891" s="223"/>
      <c r="N891" s="223"/>
      <c r="O891" s="223"/>
      <c r="P891" s="223"/>
      <c r="Q891" s="223"/>
      <c r="R891" s="223"/>
    </row>
    <row r="892" spans="1:18" ht="12.75" customHeight="1">
      <c r="A892" s="225"/>
      <c r="B892" s="226"/>
      <c r="C892" s="226"/>
      <c r="D892" s="223"/>
      <c r="E892" s="223"/>
      <c r="F892" s="223"/>
      <c r="G892" s="223"/>
      <c r="H892" s="223"/>
      <c r="I892" s="223"/>
      <c r="J892" s="223"/>
      <c r="K892" s="223"/>
      <c r="L892" s="223"/>
      <c r="M892" s="223"/>
      <c r="N892" s="223"/>
      <c r="O892" s="223"/>
      <c r="P892" s="223"/>
      <c r="Q892" s="223"/>
      <c r="R892" s="223"/>
    </row>
    <row r="893" spans="1:18" ht="12.75" customHeight="1">
      <c r="A893" s="225"/>
      <c r="B893" s="226"/>
      <c r="C893" s="226"/>
      <c r="D893" s="223"/>
      <c r="E893" s="223"/>
      <c r="F893" s="223"/>
      <c r="G893" s="223"/>
      <c r="H893" s="223"/>
      <c r="I893" s="223"/>
      <c r="J893" s="223"/>
      <c r="K893" s="223"/>
      <c r="L893" s="223"/>
      <c r="M893" s="223"/>
      <c r="N893" s="223"/>
      <c r="O893" s="223"/>
      <c r="P893" s="223"/>
      <c r="Q893" s="223"/>
      <c r="R893" s="223"/>
    </row>
    <row r="894" spans="1:18" ht="12.75" customHeight="1">
      <c r="A894" s="225"/>
      <c r="B894" s="226"/>
      <c r="C894" s="226"/>
      <c r="D894" s="223"/>
      <c r="E894" s="223"/>
      <c r="F894" s="223"/>
      <c r="G894" s="223"/>
      <c r="H894" s="223"/>
      <c r="I894" s="223"/>
      <c r="J894" s="223"/>
      <c r="K894" s="223"/>
      <c r="L894" s="223"/>
      <c r="M894" s="223"/>
      <c r="N894" s="223"/>
      <c r="O894" s="223"/>
      <c r="P894" s="223"/>
      <c r="Q894" s="223"/>
      <c r="R894" s="223"/>
    </row>
    <row r="895" spans="1:18" ht="12.75" customHeight="1">
      <c r="A895" s="225"/>
      <c r="B895" s="226"/>
      <c r="C895" s="226"/>
      <c r="D895" s="223"/>
      <c r="E895" s="223"/>
      <c r="F895" s="223"/>
      <c r="G895" s="223"/>
      <c r="H895" s="223"/>
      <c r="I895" s="223"/>
      <c r="J895" s="223"/>
      <c r="K895" s="223"/>
      <c r="L895" s="223"/>
      <c r="M895" s="223"/>
      <c r="N895" s="223"/>
      <c r="O895" s="223"/>
      <c r="P895" s="223"/>
      <c r="Q895" s="223"/>
      <c r="R895" s="223"/>
    </row>
    <row r="896" spans="1:18" ht="12.75" customHeight="1">
      <c r="A896" s="225"/>
      <c r="B896" s="226"/>
      <c r="C896" s="226"/>
      <c r="D896" s="223"/>
      <c r="E896" s="223"/>
      <c r="F896" s="223"/>
      <c r="G896" s="223"/>
      <c r="H896" s="223"/>
      <c r="I896" s="223"/>
      <c r="J896" s="223"/>
      <c r="K896" s="223"/>
      <c r="L896" s="223"/>
      <c r="M896" s="223"/>
      <c r="N896" s="223"/>
      <c r="O896" s="223"/>
      <c r="P896" s="223"/>
      <c r="Q896" s="223"/>
      <c r="R896" s="223"/>
    </row>
    <row r="897" spans="1:18" ht="12.75" customHeight="1">
      <c r="A897" s="225"/>
      <c r="B897" s="226"/>
      <c r="C897" s="226"/>
      <c r="D897" s="223"/>
      <c r="E897" s="223"/>
      <c r="F897" s="223"/>
      <c r="G897" s="223"/>
      <c r="H897" s="223"/>
      <c r="I897" s="223"/>
      <c r="J897" s="223"/>
      <c r="K897" s="223"/>
      <c r="L897" s="223"/>
      <c r="M897" s="223"/>
      <c r="N897" s="223"/>
      <c r="O897" s="223"/>
      <c r="P897" s="223"/>
      <c r="Q897" s="223"/>
      <c r="R897" s="223"/>
    </row>
    <row r="898" spans="1:18" ht="12.75" customHeight="1">
      <c r="A898" s="225"/>
      <c r="B898" s="226"/>
      <c r="C898" s="226"/>
      <c r="D898" s="223"/>
      <c r="E898" s="223"/>
      <c r="F898" s="223"/>
      <c r="G898" s="223"/>
      <c r="H898" s="223"/>
      <c r="I898" s="223"/>
      <c r="J898" s="223"/>
      <c r="K898" s="223"/>
      <c r="L898" s="223"/>
      <c r="M898" s="223"/>
      <c r="N898" s="223"/>
      <c r="O898" s="223"/>
      <c r="P898" s="223"/>
      <c r="Q898" s="223"/>
      <c r="R898" s="223"/>
    </row>
    <row r="899" spans="1:18" ht="12.75" customHeight="1">
      <c r="A899" s="225"/>
      <c r="B899" s="226"/>
      <c r="C899" s="226"/>
      <c r="D899" s="223"/>
      <c r="E899" s="223"/>
      <c r="F899" s="223"/>
      <c r="G899" s="223"/>
      <c r="H899" s="223"/>
      <c r="I899" s="223"/>
      <c r="J899" s="223"/>
      <c r="K899" s="223"/>
      <c r="L899" s="223"/>
      <c r="M899" s="223"/>
      <c r="N899" s="223"/>
      <c r="O899" s="223"/>
      <c r="P899" s="223"/>
      <c r="Q899" s="223"/>
      <c r="R899" s="223"/>
    </row>
    <row r="900" spans="1:18" ht="12.75" customHeight="1">
      <c r="A900" s="225"/>
      <c r="B900" s="226"/>
      <c r="C900" s="226"/>
      <c r="D900" s="223"/>
      <c r="E900" s="223"/>
      <c r="F900" s="223"/>
      <c r="G900" s="223"/>
      <c r="H900" s="223"/>
      <c r="I900" s="223"/>
      <c r="J900" s="223"/>
      <c r="K900" s="223"/>
      <c r="L900" s="223"/>
      <c r="M900" s="223"/>
      <c r="N900" s="223"/>
      <c r="O900" s="223"/>
      <c r="P900" s="223"/>
      <c r="Q900" s="223"/>
      <c r="R900" s="223"/>
    </row>
    <row r="901" spans="1:18" ht="12.75" customHeight="1">
      <c r="A901" s="225"/>
      <c r="B901" s="226"/>
      <c r="C901" s="226"/>
      <c r="D901" s="223"/>
      <c r="E901" s="223"/>
      <c r="F901" s="223"/>
      <c r="G901" s="223"/>
      <c r="H901" s="223"/>
      <c r="I901" s="223"/>
      <c r="J901" s="223"/>
      <c r="K901" s="223"/>
      <c r="L901" s="223"/>
      <c r="M901" s="223"/>
      <c r="N901" s="223"/>
      <c r="O901" s="223"/>
      <c r="P901" s="223"/>
      <c r="Q901" s="223"/>
      <c r="R901" s="223"/>
    </row>
    <row r="902" spans="1:18" ht="12.75" customHeight="1">
      <c r="A902" s="225"/>
      <c r="B902" s="226"/>
      <c r="C902" s="226"/>
      <c r="D902" s="223"/>
      <c r="E902" s="223"/>
      <c r="F902" s="223"/>
      <c r="G902" s="223"/>
      <c r="H902" s="223"/>
      <c r="I902" s="223"/>
      <c r="J902" s="223"/>
      <c r="K902" s="223"/>
      <c r="L902" s="223"/>
      <c r="M902" s="223"/>
      <c r="N902" s="223"/>
      <c r="O902" s="223"/>
      <c r="P902" s="223"/>
      <c r="Q902" s="223"/>
      <c r="R902" s="223"/>
    </row>
    <row r="903" spans="1:18" ht="12.75" customHeight="1">
      <c r="A903" s="225"/>
      <c r="B903" s="226"/>
      <c r="C903" s="226"/>
      <c r="D903" s="223"/>
      <c r="E903" s="223"/>
      <c r="F903" s="223"/>
      <c r="G903" s="223"/>
      <c r="H903" s="223"/>
      <c r="I903" s="223"/>
      <c r="J903" s="223"/>
      <c r="K903" s="223"/>
      <c r="L903" s="223"/>
      <c r="M903" s="223"/>
      <c r="N903" s="223"/>
      <c r="O903" s="223"/>
      <c r="P903" s="223"/>
      <c r="Q903" s="223"/>
      <c r="R903" s="223"/>
    </row>
    <row r="904" spans="1:18" ht="12.75" customHeight="1">
      <c r="A904" s="225"/>
      <c r="B904" s="226"/>
      <c r="C904" s="226"/>
      <c r="D904" s="223"/>
      <c r="E904" s="223"/>
      <c r="F904" s="223"/>
      <c r="G904" s="223"/>
      <c r="H904" s="223"/>
      <c r="I904" s="223"/>
      <c r="J904" s="223"/>
      <c r="K904" s="223"/>
      <c r="L904" s="223"/>
      <c r="M904" s="223"/>
      <c r="N904" s="223"/>
      <c r="O904" s="223"/>
      <c r="P904" s="223"/>
      <c r="Q904" s="223"/>
      <c r="R904" s="223"/>
    </row>
    <row r="905" spans="1:18" ht="12.75" customHeight="1">
      <c r="A905" s="225"/>
      <c r="B905" s="226"/>
      <c r="C905" s="226"/>
      <c r="D905" s="223"/>
      <c r="E905" s="223"/>
      <c r="F905" s="223"/>
      <c r="G905" s="223"/>
      <c r="H905" s="223"/>
      <c r="I905" s="223"/>
      <c r="J905" s="223"/>
      <c r="K905" s="223"/>
      <c r="L905" s="223"/>
      <c r="M905" s="223"/>
      <c r="N905" s="223"/>
      <c r="O905" s="223"/>
      <c r="P905" s="223"/>
      <c r="Q905" s="223"/>
      <c r="R905" s="223"/>
    </row>
    <row r="906" spans="1:18" ht="12.75" customHeight="1">
      <c r="A906" s="225"/>
      <c r="B906" s="226"/>
      <c r="C906" s="226"/>
      <c r="D906" s="223"/>
      <c r="E906" s="223"/>
      <c r="F906" s="223"/>
      <c r="G906" s="223"/>
      <c r="H906" s="223"/>
      <c r="I906" s="223"/>
      <c r="J906" s="223"/>
      <c r="K906" s="223"/>
      <c r="L906" s="223"/>
      <c r="M906" s="223"/>
      <c r="N906" s="223"/>
      <c r="O906" s="223"/>
      <c r="P906" s="223"/>
      <c r="Q906" s="223"/>
      <c r="R906" s="223"/>
    </row>
    <row r="907" spans="1:18" ht="12.75" customHeight="1">
      <c r="A907" s="225"/>
      <c r="B907" s="226"/>
      <c r="C907" s="226"/>
      <c r="D907" s="223"/>
      <c r="E907" s="223"/>
      <c r="F907" s="223"/>
      <c r="G907" s="223"/>
      <c r="H907" s="223"/>
      <c r="I907" s="223"/>
      <c r="J907" s="223"/>
      <c r="K907" s="223"/>
      <c r="L907" s="223"/>
      <c r="M907" s="223"/>
      <c r="N907" s="223"/>
      <c r="O907" s="223"/>
      <c r="P907" s="223"/>
      <c r="Q907" s="223"/>
      <c r="R907" s="223"/>
    </row>
    <row r="908" spans="1:18" ht="12.75" customHeight="1">
      <c r="A908" s="225"/>
      <c r="B908" s="226"/>
      <c r="C908" s="226"/>
      <c r="D908" s="223"/>
      <c r="E908" s="223"/>
      <c r="F908" s="223"/>
      <c r="G908" s="223"/>
      <c r="H908" s="223"/>
      <c r="I908" s="223"/>
      <c r="J908" s="223"/>
      <c r="K908" s="223"/>
      <c r="L908" s="223"/>
      <c r="M908" s="223"/>
      <c r="N908" s="223"/>
      <c r="O908" s="223"/>
      <c r="P908" s="223"/>
      <c r="Q908" s="223"/>
      <c r="R908" s="223"/>
    </row>
    <row r="909" spans="1:18" ht="12.75" customHeight="1">
      <c r="A909" s="225"/>
      <c r="B909" s="226"/>
      <c r="C909" s="226"/>
      <c r="D909" s="223"/>
      <c r="E909" s="223"/>
      <c r="F909" s="223"/>
      <c r="G909" s="223"/>
      <c r="H909" s="223"/>
      <c r="I909" s="223"/>
      <c r="J909" s="223"/>
      <c r="K909" s="223"/>
      <c r="L909" s="223"/>
      <c r="M909" s="223"/>
      <c r="N909" s="223"/>
      <c r="O909" s="223"/>
      <c r="P909" s="223"/>
      <c r="Q909" s="223"/>
      <c r="R909" s="223"/>
    </row>
    <row r="910" spans="1:18" ht="12.75" customHeight="1">
      <c r="A910" s="225"/>
      <c r="B910" s="226"/>
      <c r="C910" s="226"/>
      <c r="D910" s="223"/>
      <c r="E910" s="223"/>
      <c r="F910" s="223"/>
      <c r="G910" s="223"/>
      <c r="H910" s="223"/>
      <c r="I910" s="223"/>
      <c r="J910" s="223"/>
      <c r="K910" s="223"/>
      <c r="L910" s="223"/>
      <c r="M910" s="223"/>
      <c r="N910" s="223"/>
      <c r="O910" s="223"/>
      <c r="P910" s="223"/>
      <c r="Q910" s="223"/>
      <c r="R910" s="223"/>
    </row>
    <row r="911" spans="1:18" ht="12.75" customHeight="1">
      <c r="A911" s="225"/>
      <c r="B911" s="226"/>
      <c r="C911" s="226"/>
      <c r="D911" s="223"/>
      <c r="E911" s="223"/>
      <c r="F911" s="223"/>
      <c r="G911" s="223"/>
      <c r="H911" s="223"/>
      <c r="I911" s="223"/>
      <c r="J911" s="223"/>
      <c r="K911" s="223"/>
      <c r="L911" s="223"/>
      <c r="M911" s="223"/>
      <c r="N911" s="223"/>
      <c r="O911" s="223"/>
      <c r="P911" s="223"/>
      <c r="Q911" s="223"/>
      <c r="R911" s="223"/>
    </row>
    <row r="912" spans="1:18" ht="12.75" customHeight="1">
      <c r="A912" s="225"/>
      <c r="B912" s="226"/>
      <c r="C912" s="226"/>
      <c r="D912" s="223"/>
      <c r="E912" s="223"/>
      <c r="F912" s="223"/>
      <c r="G912" s="223"/>
      <c r="H912" s="223"/>
      <c r="I912" s="223"/>
      <c r="J912" s="223"/>
      <c r="K912" s="223"/>
      <c r="L912" s="223"/>
      <c r="M912" s="223"/>
      <c r="N912" s="223"/>
      <c r="O912" s="223"/>
      <c r="P912" s="223"/>
      <c r="Q912" s="223"/>
      <c r="R912" s="223"/>
    </row>
    <row r="913" spans="1:18" ht="12.75" customHeight="1">
      <c r="A913" s="225"/>
      <c r="B913" s="226"/>
      <c r="C913" s="226"/>
      <c r="D913" s="223"/>
      <c r="E913" s="223"/>
      <c r="F913" s="223"/>
      <c r="G913" s="223"/>
      <c r="H913" s="223"/>
      <c r="I913" s="223"/>
      <c r="J913" s="223"/>
      <c r="K913" s="223"/>
      <c r="L913" s="223"/>
      <c r="M913" s="223"/>
      <c r="N913" s="223"/>
      <c r="O913" s="223"/>
      <c r="P913" s="223"/>
      <c r="Q913" s="223"/>
      <c r="R913" s="223"/>
    </row>
    <row r="914" spans="1:18" ht="12.75" customHeight="1">
      <c r="A914" s="225"/>
      <c r="B914" s="226"/>
      <c r="C914" s="226"/>
      <c r="D914" s="223"/>
      <c r="E914" s="223"/>
      <c r="F914" s="223"/>
      <c r="G914" s="223"/>
      <c r="H914" s="223"/>
      <c r="I914" s="223"/>
      <c r="J914" s="223"/>
      <c r="K914" s="223"/>
      <c r="L914" s="223"/>
      <c r="M914" s="223"/>
      <c r="N914" s="223"/>
      <c r="O914" s="223"/>
      <c r="P914" s="223"/>
      <c r="Q914" s="223"/>
      <c r="R914" s="223"/>
    </row>
    <row r="915" spans="1:18" ht="12.75" customHeight="1">
      <c r="A915" s="225"/>
      <c r="B915" s="226"/>
      <c r="C915" s="226"/>
      <c r="D915" s="223"/>
      <c r="E915" s="223"/>
      <c r="F915" s="223"/>
      <c r="G915" s="223"/>
      <c r="H915" s="223"/>
      <c r="I915" s="223"/>
      <c r="J915" s="223"/>
      <c r="K915" s="223"/>
      <c r="L915" s="223"/>
      <c r="M915" s="223"/>
      <c r="N915" s="223"/>
      <c r="O915" s="223"/>
      <c r="P915" s="223"/>
      <c r="Q915" s="223"/>
      <c r="R915" s="223"/>
    </row>
    <row r="916" spans="1:18" ht="12.75" customHeight="1">
      <c r="A916" s="225"/>
      <c r="B916" s="226"/>
      <c r="C916" s="226"/>
      <c r="D916" s="223"/>
      <c r="E916" s="223"/>
      <c r="F916" s="223"/>
      <c r="G916" s="223"/>
      <c r="H916" s="223"/>
      <c r="I916" s="223"/>
      <c r="J916" s="223"/>
      <c r="K916" s="223"/>
      <c r="L916" s="223"/>
      <c r="M916" s="223"/>
      <c r="N916" s="223"/>
      <c r="O916" s="223"/>
      <c r="P916" s="223"/>
      <c r="Q916" s="223"/>
      <c r="R916" s="223"/>
    </row>
    <row r="917" spans="1:18" ht="12.75" customHeight="1">
      <c r="A917" s="225"/>
      <c r="B917" s="226"/>
      <c r="C917" s="226"/>
      <c r="D917" s="223"/>
      <c r="E917" s="223"/>
      <c r="F917" s="223"/>
      <c r="G917" s="223"/>
      <c r="H917" s="223"/>
      <c r="I917" s="223"/>
      <c r="J917" s="223"/>
      <c r="K917" s="223"/>
      <c r="L917" s="223"/>
      <c r="M917" s="223"/>
      <c r="N917" s="223"/>
      <c r="O917" s="223"/>
      <c r="P917" s="223"/>
      <c r="Q917" s="223"/>
      <c r="R917" s="223"/>
    </row>
    <row r="918" spans="1:18" ht="12.75" customHeight="1">
      <c r="A918" s="225"/>
      <c r="B918" s="226"/>
      <c r="C918" s="226"/>
      <c r="D918" s="223"/>
      <c r="E918" s="223"/>
      <c r="F918" s="223"/>
      <c r="G918" s="223"/>
      <c r="H918" s="223"/>
      <c r="I918" s="223"/>
      <c r="J918" s="223"/>
      <c r="K918" s="223"/>
      <c r="L918" s="223"/>
      <c r="M918" s="223"/>
      <c r="N918" s="223"/>
      <c r="O918" s="223"/>
      <c r="P918" s="223"/>
      <c r="Q918" s="223"/>
      <c r="R918" s="223"/>
    </row>
    <row r="919" spans="1:18" ht="12.75" customHeight="1">
      <c r="A919" s="225"/>
      <c r="B919" s="226"/>
      <c r="C919" s="226"/>
      <c r="D919" s="223"/>
      <c r="E919" s="223"/>
      <c r="F919" s="223"/>
      <c r="G919" s="223"/>
      <c r="H919" s="223"/>
      <c r="I919" s="223"/>
      <c r="J919" s="223"/>
      <c r="K919" s="223"/>
      <c r="L919" s="223"/>
      <c r="M919" s="223"/>
      <c r="N919" s="223"/>
      <c r="O919" s="223"/>
      <c r="P919" s="223"/>
      <c r="Q919" s="223"/>
      <c r="R919" s="223"/>
    </row>
    <row r="920" spans="1:18" ht="12.75" customHeight="1">
      <c r="A920" s="225"/>
      <c r="B920" s="226"/>
      <c r="C920" s="226"/>
      <c r="D920" s="223"/>
      <c r="E920" s="223"/>
      <c r="F920" s="223"/>
      <c r="G920" s="223"/>
      <c r="H920" s="223"/>
      <c r="I920" s="223"/>
      <c r="J920" s="223"/>
      <c r="K920" s="223"/>
      <c r="L920" s="223"/>
      <c r="M920" s="223"/>
      <c r="N920" s="223"/>
      <c r="O920" s="223"/>
      <c r="P920" s="223"/>
      <c r="Q920" s="223"/>
      <c r="R920" s="223"/>
    </row>
    <row r="921" spans="1:18" ht="12.75" customHeight="1">
      <c r="A921" s="225"/>
      <c r="B921" s="226"/>
      <c r="C921" s="226"/>
      <c r="D921" s="223"/>
      <c r="E921" s="223"/>
      <c r="F921" s="223"/>
      <c r="G921" s="223"/>
      <c r="H921" s="223"/>
      <c r="I921" s="223"/>
      <c r="J921" s="223"/>
      <c r="K921" s="223"/>
      <c r="L921" s="223"/>
      <c r="M921" s="223"/>
      <c r="N921" s="223"/>
      <c r="O921" s="223"/>
      <c r="P921" s="223"/>
      <c r="Q921" s="223"/>
      <c r="R921" s="223"/>
    </row>
    <row r="922" spans="1:18" ht="12.75" customHeight="1">
      <c r="A922" s="225"/>
      <c r="B922" s="226"/>
      <c r="C922" s="226"/>
      <c r="D922" s="223"/>
      <c r="E922" s="223"/>
      <c r="F922" s="223"/>
      <c r="G922" s="223"/>
      <c r="H922" s="223"/>
      <c r="I922" s="223"/>
      <c r="J922" s="223"/>
      <c r="K922" s="223"/>
      <c r="L922" s="223"/>
      <c r="M922" s="223"/>
      <c r="N922" s="223"/>
      <c r="O922" s="223"/>
      <c r="P922" s="223"/>
      <c r="Q922" s="223"/>
      <c r="R922" s="223"/>
    </row>
    <row r="923" spans="1:18" ht="12.75" customHeight="1">
      <c r="A923" s="225"/>
      <c r="B923" s="226"/>
      <c r="C923" s="226"/>
      <c r="D923" s="223"/>
      <c r="E923" s="223"/>
      <c r="F923" s="223"/>
      <c r="G923" s="223"/>
      <c r="H923" s="223"/>
      <c r="I923" s="223"/>
      <c r="J923" s="223"/>
      <c r="K923" s="223"/>
      <c r="L923" s="223"/>
      <c r="M923" s="223"/>
      <c r="N923" s="223"/>
      <c r="O923" s="223"/>
      <c r="P923" s="223"/>
      <c r="Q923" s="223"/>
      <c r="R923" s="223"/>
    </row>
    <row r="924" spans="1:18" ht="12.75" customHeight="1">
      <c r="A924" s="225"/>
      <c r="B924" s="226"/>
      <c r="C924" s="226"/>
      <c r="D924" s="223"/>
      <c r="E924" s="223"/>
      <c r="F924" s="223"/>
      <c r="G924" s="223"/>
      <c r="H924" s="223"/>
      <c r="I924" s="223"/>
      <c r="J924" s="223"/>
      <c r="K924" s="223"/>
      <c r="L924" s="223"/>
      <c r="M924" s="223"/>
      <c r="N924" s="223"/>
      <c r="O924" s="223"/>
      <c r="P924" s="223"/>
      <c r="Q924" s="223"/>
      <c r="R924" s="223"/>
    </row>
    <row r="925" spans="1:18" ht="12.75" customHeight="1">
      <c r="A925" s="225"/>
      <c r="B925" s="226"/>
      <c r="C925" s="226"/>
      <c r="D925" s="223"/>
      <c r="E925" s="223"/>
      <c r="F925" s="223"/>
      <c r="G925" s="223"/>
      <c r="H925" s="223"/>
      <c r="I925" s="223"/>
      <c r="J925" s="223"/>
      <c r="K925" s="223"/>
      <c r="L925" s="223"/>
      <c r="M925" s="223"/>
      <c r="N925" s="223"/>
      <c r="O925" s="223"/>
      <c r="P925" s="223"/>
      <c r="Q925" s="223"/>
      <c r="R925" s="223"/>
    </row>
    <row r="926" spans="1:18" ht="12.75" customHeight="1">
      <c r="A926" s="225"/>
      <c r="B926" s="226"/>
      <c r="C926" s="226"/>
      <c r="D926" s="223"/>
      <c r="E926" s="223"/>
      <c r="F926" s="223"/>
      <c r="G926" s="223"/>
      <c r="H926" s="223"/>
      <c r="I926" s="223"/>
      <c r="J926" s="223"/>
      <c r="K926" s="223"/>
      <c r="L926" s="223"/>
      <c r="M926" s="223"/>
      <c r="N926" s="223"/>
      <c r="O926" s="223"/>
      <c r="P926" s="223"/>
      <c r="Q926" s="223"/>
      <c r="R926" s="223"/>
    </row>
    <row r="927" spans="1:18" ht="12.75" customHeight="1">
      <c r="A927" s="225"/>
      <c r="B927" s="226"/>
      <c r="C927" s="226"/>
      <c r="D927" s="223"/>
      <c r="E927" s="223"/>
      <c r="F927" s="223"/>
      <c r="G927" s="223"/>
      <c r="H927" s="223"/>
      <c r="I927" s="223"/>
      <c r="J927" s="223"/>
      <c r="K927" s="223"/>
      <c r="L927" s="223"/>
      <c r="M927" s="223"/>
      <c r="N927" s="223"/>
      <c r="O927" s="223"/>
      <c r="P927" s="223"/>
      <c r="Q927" s="223"/>
      <c r="R927" s="223"/>
    </row>
    <row r="928" spans="1:18" ht="12.75" customHeight="1">
      <c r="A928" s="225"/>
      <c r="B928" s="226"/>
      <c r="C928" s="226"/>
      <c r="D928" s="223"/>
      <c r="E928" s="223"/>
      <c r="F928" s="223"/>
      <c r="G928" s="223"/>
      <c r="H928" s="223"/>
      <c r="I928" s="223"/>
      <c r="J928" s="223"/>
      <c r="K928" s="223"/>
      <c r="L928" s="223"/>
      <c r="M928" s="223"/>
      <c r="N928" s="223"/>
      <c r="O928" s="223"/>
      <c r="P928" s="223"/>
      <c r="Q928" s="223"/>
      <c r="R928" s="223"/>
    </row>
    <row r="929" spans="1:18" ht="12.75" customHeight="1">
      <c r="A929" s="225"/>
      <c r="B929" s="226"/>
      <c r="C929" s="226"/>
      <c r="D929" s="223"/>
      <c r="E929" s="223"/>
      <c r="F929" s="223"/>
      <c r="G929" s="223"/>
      <c r="H929" s="223"/>
      <c r="I929" s="223"/>
      <c r="J929" s="223"/>
      <c r="K929" s="223"/>
      <c r="L929" s="223"/>
      <c r="M929" s="223"/>
      <c r="N929" s="223"/>
      <c r="O929" s="223"/>
      <c r="P929" s="223"/>
      <c r="Q929" s="223"/>
      <c r="R929" s="223"/>
    </row>
    <row r="930" spans="1:18" ht="12.75" customHeight="1">
      <c r="A930" s="225"/>
      <c r="B930" s="226"/>
      <c r="C930" s="226"/>
      <c r="D930" s="223"/>
      <c r="E930" s="223"/>
      <c r="F930" s="223"/>
      <c r="G930" s="223"/>
      <c r="H930" s="223"/>
      <c r="I930" s="223"/>
      <c r="J930" s="223"/>
      <c r="K930" s="223"/>
      <c r="L930" s="223"/>
      <c r="M930" s="223"/>
      <c r="N930" s="223"/>
      <c r="O930" s="223"/>
      <c r="P930" s="223"/>
      <c r="Q930" s="223"/>
      <c r="R930" s="223"/>
    </row>
    <row r="931" spans="1:18" ht="12.75" customHeight="1">
      <c r="A931" s="225"/>
      <c r="B931" s="226"/>
      <c r="C931" s="226"/>
      <c r="D931" s="223"/>
      <c r="E931" s="223"/>
      <c r="F931" s="223"/>
      <c r="G931" s="223"/>
      <c r="H931" s="223"/>
      <c r="I931" s="223"/>
      <c r="J931" s="223"/>
      <c r="K931" s="223"/>
      <c r="L931" s="223"/>
      <c r="M931" s="223"/>
      <c r="N931" s="223"/>
      <c r="O931" s="223"/>
      <c r="P931" s="223"/>
      <c r="Q931" s="223"/>
      <c r="R931" s="223"/>
    </row>
    <row r="932" spans="1:18" ht="12.75" customHeight="1">
      <c r="A932" s="225"/>
      <c r="B932" s="226"/>
      <c r="C932" s="226"/>
      <c r="D932" s="223"/>
      <c r="E932" s="223"/>
      <c r="F932" s="223"/>
      <c r="G932" s="223"/>
      <c r="H932" s="223"/>
      <c r="I932" s="223"/>
      <c r="J932" s="223"/>
      <c r="K932" s="223"/>
      <c r="L932" s="223"/>
      <c r="M932" s="223"/>
      <c r="N932" s="223"/>
      <c r="O932" s="223"/>
      <c r="P932" s="223"/>
      <c r="Q932" s="223"/>
      <c r="R932" s="223"/>
    </row>
    <row r="933" spans="1:18" ht="12.75" customHeight="1">
      <c r="A933" s="225"/>
      <c r="B933" s="226"/>
      <c r="C933" s="226"/>
      <c r="D933" s="223"/>
      <c r="E933" s="223"/>
      <c r="F933" s="223"/>
      <c r="G933" s="223"/>
      <c r="H933" s="223"/>
      <c r="I933" s="223"/>
      <c r="J933" s="223"/>
      <c r="K933" s="223"/>
      <c r="L933" s="223"/>
      <c r="M933" s="223"/>
      <c r="N933" s="223"/>
      <c r="O933" s="223"/>
      <c r="P933" s="223"/>
      <c r="Q933" s="223"/>
      <c r="R933" s="223"/>
    </row>
    <row r="934" spans="1:18" ht="12.75" customHeight="1">
      <c r="A934" s="225"/>
      <c r="B934" s="226"/>
      <c r="C934" s="226"/>
      <c r="D934" s="223"/>
      <c r="E934" s="223"/>
      <c r="F934" s="223"/>
      <c r="G934" s="223"/>
      <c r="H934" s="223"/>
      <c r="I934" s="223"/>
      <c r="J934" s="223"/>
      <c r="K934" s="223"/>
      <c r="L934" s="223"/>
      <c r="M934" s="223"/>
      <c r="N934" s="223"/>
      <c r="O934" s="223"/>
      <c r="P934" s="223"/>
      <c r="Q934" s="223"/>
      <c r="R934" s="223"/>
    </row>
    <row r="935" spans="1:18" ht="12.75" customHeight="1">
      <c r="A935" s="225"/>
      <c r="B935" s="226"/>
      <c r="C935" s="226"/>
      <c r="D935" s="223"/>
      <c r="E935" s="223"/>
      <c r="F935" s="223"/>
      <c r="G935" s="223"/>
      <c r="H935" s="223"/>
      <c r="I935" s="223"/>
      <c r="J935" s="223"/>
      <c r="K935" s="223"/>
      <c r="L935" s="223"/>
      <c r="M935" s="223"/>
      <c r="N935" s="223"/>
      <c r="O935" s="223"/>
      <c r="P935" s="223"/>
      <c r="Q935" s="223"/>
      <c r="R935" s="223"/>
    </row>
    <row r="936" spans="1:18" ht="12.75" customHeight="1">
      <c r="A936" s="225"/>
      <c r="B936" s="226"/>
      <c r="C936" s="226"/>
      <c r="D936" s="223"/>
      <c r="E936" s="223"/>
      <c r="F936" s="223"/>
      <c r="G936" s="223"/>
      <c r="H936" s="223"/>
      <c r="I936" s="223"/>
      <c r="J936" s="223"/>
      <c r="K936" s="223"/>
      <c r="L936" s="223"/>
      <c r="M936" s="223"/>
      <c r="N936" s="223"/>
      <c r="O936" s="223"/>
      <c r="P936" s="223"/>
      <c r="Q936" s="223"/>
      <c r="R936" s="223"/>
    </row>
    <row r="937" spans="1:18" ht="12.75" customHeight="1">
      <c r="A937" s="225"/>
      <c r="B937" s="226"/>
      <c r="C937" s="226"/>
      <c r="D937" s="223"/>
      <c r="E937" s="223"/>
      <c r="F937" s="223"/>
      <c r="G937" s="223"/>
      <c r="H937" s="223"/>
      <c r="I937" s="223"/>
      <c r="J937" s="223"/>
      <c r="K937" s="223"/>
      <c r="L937" s="223"/>
      <c r="M937" s="223"/>
      <c r="N937" s="223"/>
      <c r="O937" s="223"/>
      <c r="P937" s="223"/>
      <c r="Q937" s="223"/>
      <c r="R937" s="223"/>
    </row>
    <row r="938" spans="1:18" ht="12.75" customHeight="1">
      <c r="A938" s="225"/>
      <c r="B938" s="226"/>
      <c r="C938" s="226"/>
      <c r="D938" s="223"/>
      <c r="E938" s="223"/>
      <c r="F938" s="223"/>
      <c r="G938" s="223"/>
      <c r="H938" s="223"/>
      <c r="I938" s="223"/>
      <c r="J938" s="223"/>
      <c r="K938" s="223"/>
      <c r="L938" s="223"/>
      <c r="M938" s="223"/>
      <c r="N938" s="223"/>
      <c r="O938" s="223"/>
      <c r="P938" s="223"/>
      <c r="Q938" s="223"/>
      <c r="R938" s="223"/>
    </row>
    <row r="939" spans="1:18" ht="12.75" customHeight="1">
      <c r="A939" s="225"/>
      <c r="B939" s="226"/>
      <c r="C939" s="226"/>
      <c r="D939" s="223"/>
      <c r="E939" s="223"/>
      <c r="F939" s="223"/>
      <c r="G939" s="223"/>
      <c r="H939" s="223"/>
      <c r="I939" s="223"/>
      <c r="J939" s="223"/>
      <c r="K939" s="223"/>
      <c r="L939" s="223"/>
      <c r="M939" s="223"/>
      <c r="N939" s="223"/>
      <c r="O939" s="223"/>
      <c r="P939" s="223"/>
      <c r="Q939" s="223"/>
      <c r="R939" s="223"/>
    </row>
    <row r="940" spans="1:18" ht="12.75" customHeight="1">
      <c r="A940" s="225"/>
      <c r="B940" s="226"/>
      <c r="C940" s="226"/>
      <c r="D940" s="223"/>
      <c r="E940" s="223"/>
      <c r="F940" s="223"/>
      <c r="G940" s="223"/>
      <c r="H940" s="223"/>
      <c r="I940" s="223"/>
      <c r="J940" s="223"/>
      <c r="K940" s="223"/>
      <c r="L940" s="223"/>
      <c r="M940" s="223"/>
      <c r="N940" s="223"/>
      <c r="O940" s="223"/>
      <c r="P940" s="223"/>
      <c r="Q940" s="223"/>
      <c r="R940" s="223"/>
    </row>
    <row r="941" spans="1:18" ht="12.75" customHeight="1">
      <c r="A941" s="225"/>
      <c r="B941" s="226"/>
      <c r="C941" s="226"/>
      <c r="D941" s="223"/>
      <c r="E941" s="223"/>
      <c r="F941" s="223"/>
      <c r="G941" s="223"/>
      <c r="H941" s="223"/>
      <c r="I941" s="223"/>
      <c r="J941" s="223"/>
      <c r="K941" s="223"/>
      <c r="L941" s="223"/>
      <c r="M941" s="223"/>
      <c r="N941" s="223"/>
      <c r="O941" s="223"/>
      <c r="P941" s="223"/>
      <c r="Q941" s="223"/>
      <c r="R941" s="223"/>
    </row>
    <row r="942" spans="1:18" ht="12.75" customHeight="1">
      <c r="A942" s="225"/>
      <c r="B942" s="226"/>
      <c r="C942" s="226"/>
      <c r="D942" s="223"/>
      <c r="E942" s="223"/>
      <c r="F942" s="223"/>
      <c r="G942" s="223"/>
      <c r="H942" s="223"/>
      <c r="I942" s="223"/>
      <c r="J942" s="223"/>
      <c r="K942" s="223"/>
      <c r="L942" s="223"/>
      <c r="M942" s="223"/>
      <c r="N942" s="223"/>
      <c r="O942" s="223"/>
      <c r="P942" s="223"/>
      <c r="Q942" s="223"/>
      <c r="R942" s="223"/>
    </row>
    <row r="943" spans="1:18" ht="12.75" customHeight="1">
      <c r="A943" s="225"/>
      <c r="B943" s="226"/>
      <c r="C943" s="226"/>
      <c r="D943" s="223"/>
      <c r="E943" s="223"/>
      <c r="F943" s="223"/>
      <c r="G943" s="223"/>
      <c r="H943" s="223"/>
      <c r="I943" s="223"/>
      <c r="J943" s="223"/>
      <c r="K943" s="223"/>
      <c r="L943" s="223"/>
      <c r="M943" s="223"/>
      <c r="N943" s="223"/>
      <c r="O943" s="223"/>
      <c r="P943" s="223"/>
      <c r="Q943" s="223"/>
      <c r="R943" s="223"/>
    </row>
    <row r="944" spans="1:18" ht="12.75" customHeight="1">
      <c r="A944" s="225"/>
      <c r="B944" s="226"/>
      <c r="C944" s="226"/>
      <c r="D944" s="223"/>
      <c r="E944" s="223"/>
      <c r="F944" s="223"/>
      <c r="G944" s="223"/>
      <c r="H944" s="223"/>
      <c r="I944" s="223"/>
      <c r="J944" s="223"/>
      <c r="K944" s="223"/>
      <c r="L944" s="223"/>
      <c r="M944" s="223"/>
      <c r="N944" s="223"/>
      <c r="O944" s="223"/>
      <c r="P944" s="223"/>
      <c r="Q944" s="223"/>
      <c r="R944" s="223"/>
    </row>
    <row r="945" spans="1:18" ht="12.75" customHeight="1">
      <c r="A945" s="225"/>
      <c r="B945" s="226"/>
      <c r="C945" s="226"/>
      <c r="D945" s="223"/>
      <c r="E945" s="223"/>
      <c r="F945" s="223"/>
      <c r="G945" s="223"/>
      <c r="H945" s="223"/>
      <c r="I945" s="223"/>
      <c r="J945" s="223"/>
      <c r="K945" s="223"/>
      <c r="L945" s="223"/>
      <c r="M945" s="223"/>
      <c r="N945" s="223"/>
      <c r="O945" s="223"/>
      <c r="P945" s="223"/>
      <c r="Q945" s="223"/>
      <c r="R945" s="223"/>
    </row>
    <row r="946" spans="1:18" ht="12.75" customHeight="1">
      <c r="A946" s="225"/>
      <c r="B946" s="226"/>
      <c r="C946" s="226"/>
      <c r="D946" s="223"/>
      <c r="E946" s="223"/>
      <c r="F946" s="223"/>
      <c r="G946" s="223"/>
      <c r="H946" s="223"/>
      <c r="I946" s="223"/>
      <c r="J946" s="223"/>
      <c r="K946" s="223"/>
      <c r="L946" s="223"/>
      <c r="M946" s="223"/>
      <c r="N946" s="223"/>
      <c r="O946" s="223"/>
      <c r="P946" s="223"/>
      <c r="Q946" s="223"/>
      <c r="R946" s="223"/>
    </row>
    <row r="947" spans="1:18" ht="12.75" customHeight="1">
      <c r="A947" s="225"/>
      <c r="B947" s="226"/>
      <c r="C947" s="226"/>
      <c r="D947" s="223"/>
      <c r="E947" s="223"/>
      <c r="F947" s="223"/>
      <c r="G947" s="223"/>
      <c r="H947" s="223"/>
      <c r="I947" s="223"/>
      <c r="J947" s="223"/>
      <c r="K947" s="223"/>
      <c r="L947" s="223"/>
      <c r="M947" s="223"/>
      <c r="N947" s="223"/>
      <c r="O947" s="223"/>
      <c r="P947" s="223"/>
      <c r="Q947" s="223"/>
      <c r="R947" s="223"/>
    </row>
    <row r="948" spans="1:18" ht="12.75" customHeight="1">
      <c r="A948" s="225"/>
      <c r="B948" s="226"/>
      <c r="C948" s="226"/>
      <c r="D948" s="223"/>
      <c r="E948" s="223"/>
      <c r="F948" s="223"/>
      <c r="G948" s="223"/>
      <c r="H948" s="223"/>
      <c r="I948" s="223"/>
      <c r="J948" s="223"/>
      <c r="K948" s="223"/>
      <c r="L948" s="223"/>
      <c r="M948" s="223"/>
      <c r="N948" s="223"/>
      <c r="O948" s="223"/>
      <c r="P948" s="223"/>
      <c r="Q948" s="223"/>
      <c r="R948" s="223"/>
    </row>
    <row r="949" spans="1:18" ht="12.75" customHeight="1">
      <c r="A949" s="225"/>
      <c r="B949" s="226"/>
      <c r="C949" s="226"/>
      <c r="D949" s="223"/>
      <c r="E949" s="223"/>
      <c r="F949" s="223"/>
      <c r="G949" s="223"/>
      <c r="H949" s="223"/>
      <c r="I949" s="223"/>
      <c r="J949" s="223"/>
      <c r="K949" s="223"/>
      <c r="L949" s="223"/>
      <c r="M949" s="223"/>
      <c r="N949" s="223"/>
      <c r="O949" s="223"/>
      <c r="P949" s="223"/>
      <c r="Q949" s="223"/>
      <c r="R949" s="223"/>
    </row>
    <row r="950" spans="1:18" ht="12.75" customHeight="1">
      <c r="A950" s="225"/>
      <c r="B950" s="226"/>
      <c r="C950" s="226"/>
      <c r="D950" s="223"/>
      <c r="E950" s="223"/>
      <c r="F950" s="223"/>
      <c r="G950" s="223"/>
      <c r="H950" s="223"/>
      <c r="I950" s="223"/>
      <c r="J950" s="223"/>
      <c r="K950" s="223"/>
      <c r="L950" s="223"/>
      <c r="M950" s="223"/>
      <c r="N950" s="223"/>
      <c r="O950" s="223"/>
      <c r="P950" s="223"/>
      <c r="Q950" s="223"/>
      <c r="R950" s="223"/>
    </row>
    <row r="951" spans="1:18" ht="12.75" customHeight="1">
      <c r="A951" s="225"/>
      <c r="B951" s="226"/>
      <c r="C951" s="226"/>
      <c r="D951" s="223"/>
      <c r="E951" s="223"/>
      <c r="F951" s="223"/>
      <c r="G951" s="223"/>
      <c r="H951" s="223"/>
      <c r="I951" s="223"/>
      <c r="J951" s="223"/>
      <c r="K951" s="223"/>
      <c r="L951" s="223"/>
      <c r="M951" s="223"/>
      <c r="N951" s="223"/>
      <c r="O951" s="223"/>
      <c r="P951" s="223"/>
      <c r="Q951" s="223"/>
      <c r="R951" s="223"/>
    </row>
    <row r="952" spans="1:18" ht="12.75" customHeight="1">
      <c r="A952" s="225"/>
      <c r="B952" s="226"/>
      <c r="C952" s="226"/>
      <c r="D952" s="223"/>
      <c r="E952" s="223"/>
      <c r="F952" s="223"/>
      <c r="G952" s="223"/>
      <c r="H952" s="223"/>
      <c r="I952" s="223"/>
      <c r="J952" s="223"/>
      <c r="K952" s="223"/>
      <c r="L952" s="223"/>
      <c r="M952" s="223"/>
      <c r="N952" s="223"/>
      <c r="O952" s="223"/>
      <c r="P952" s="223"/>
      <c r="Q952" s="223"/>
      <c r="R952" s="223"/>
    </row>
    <row r="953" spans="1:18" ht="12.75" customHeight="1">
      <c r="A953" s="225"/>
      <c r="B953" s="226"/>
      <c r="C953" s="226"/>
      <c r="D953" s="223"/>
      <c r="E953" s="223"/>
      <c r="F953" s="223"/>
      <c r="G953" s="223"/>
      <c r="H953" s="223"/>
      <c r="I953" s="223"/>
      <c r="J953" s="223"/>
      <c r="K953" s="223"/>
      <c r="L953" s="223"/>
      <c r="M953" s="223"/>
      <c r="N953" s="223"/>
      <c r="O953" s="223"/>
      <c r="P953" s="223"/>
      <c r="Q953" s="223"/>
      <c r="R953" s="223"/>
    </row>
    <row r="954" spans="1:18" ht="12.75" customHeight="1">
      <c r="A954" s="225"/>
      <c r="B954" s="226"/>
      <c r="C954" s="226"/>
      <c r="D954" s="223"/>
      <c r="E954" s="223"/>
      <c r="F954" s="223"/>
      <c r="G954" s="223"/>
      <c r="H954" s="223"/>
      <c r="I954" s="223"/>
      <c r="J954" s="223"/>
      <c r="K954" s="223"/>
      <c r="L954" s="223"/>
      <c r="M954" s="223"/>
      <c r="N954" s="223"/>
      <c r="O954" s="223"/>
      <c r="P954" s="223"/>
      <c r="Q954" s="223"/>
      <c r="R954" s="223"/>
    </row>
    <row r="955" spans="1:18" ht="12.75" customHeight="1">
      <c r="A955" s="225"/>
      <c r="B955" s="226"/>
      <c r="C955" s="226"/>
      <c r="D955" s="223"/>
      <c r="E955" s="223"/>
      <c r="F955" s="223"/>
      <c r="G955" s="223"/>
      <c r="H955" s="223"/>
      <c r="I955" s="223"/>
      <c r="J955" s="223"/>
      <c r="K955" s="223"/>
      <c r="L955" s="223"/>
      <c r="M955" s="223"/>
      <c r="N955" s="223"/>
      <c r="O955" s="223"/>
      <c r="P955" s="223"/>
      <c r="Q955" s="223"/>
      <c r="R955" s="223"/>
    </row>
    <row r="956" spans="1:18" ht="12.75" customHeight="1">
      <c r="A956" s="225"/>
      <c r="B956" s="226"/>
      <c r="C956" s="226"/>
      <c r="D956" s="223"/>
      <c r="E956" s="223"/>
      <c r="F956" s="223"/>
      <c r="G956" s="223"/>
      <c r="H956" s="223"/>
      <c r="I956" s="223"/>
      <c r="J956" s="223"/>
      <c r="K956" s="223"/>
      <c r="L956" s="223"/>
      <c r="M956" s="223"/>
      <c r="N956" s="223"/>
      <c r="O956" s="223"/>
      <c r="P956" s="223"/>
      <c r="Q956" s="223"/>
      <c r="R956" s="223"/>
    </row>
    <row r="957" spans="1:18" ht="12.75" customHeight="1">
      <c r="A957" s="225"/>
      <c r="B957" s="226"/>
      <c r="C957" s="226"/>
      <c r="D957" s="223"/>
      <c r="E957" s="223"/>
      <c r="F957" s="223"/>
      <c r="G957" s="223"/>
      <c r="H957" s="223"/>
      <c r="I957" s="223"/>
      <c r="J957" s="223"/>
      <c r="K957" s="223"/>
      <c r="L957" s="223"/>
      <c r="M957" s="223"/>
      <c r="N957" s="223"/>
      <c r="O957" s="223"/>
      <c r="P957" s="223"/>
      <c r="Q957" s="223"/>
      <c r="R957" s="223"/>
    </row>
    <row r="958" spans="1:18" ht="12.75" customHeight="1">
      <c r="A958" s="225"/>
      <c r="B958" s="226"/>
      <c r="C958" s="226"/>
      <c r="D958" s="223"/>
      <c r="E958" s="223"/>
      <c r="F958" s="223"/>
      <c r="G958" s="223"/>
      <c r="H958" s="223"/>
      <c r="I958" s="223"/>
      <c r="J958" s="223"/>
      <c r="K958" s="223"/>
      <c r="L958" s="223"/>
      <c r="M958" s="223"/>
      <c r="N958" s="223"/>
      <c r="O958" s="223"/>
      <c r="P958" s="223"/>
      <c r="Q958" s="223"/>
      <c r="R958" s="223"/>
    </row>
    <row r="959" spans="1:18" ht="12.75" customHeight="1">
      <c r="A959" s="225"/>
      <c r="B959" s="226"/>
      <c r="C959" s="226"/>
      <c r="D959" s="223"/>
      <c r="E959" s="223"/>
      <c r="F959" s="223"/>
      <c r="G959" s="223"/>
      <c r="H959" s="223"/>
      <c r="I959" s="223"/>
      <c r="J959" s="223"/>
      <c r="K959" s="223"/>
      <c r="L959" s="223"/>
      <c r="M959" s="223"/>
      <c r="N959" s="223"/>
      <c r="O959" s="223"/>
      <c r="P959" s="223"/>
      <c r="Q959" s="223"/>
      <c r="R959" s="223"/>
    </row>
    <row r="960" spans="1:18" ht="12.75" customHeight="1">
      <c r="A960" s="225"/>
      <c r="B960" s="226"/>
      <c r="C960" s="226"/>
      <c r="D960" s="223"/>
      <c r="E960" s="223"/>
      <c r="F960" s="223"/>
      <c r="G960" s="223"/>
      <c r="H960" s="223"/>
      <c r="I960" s="223"/>
      <c r="J960" s="223"/>
      <c r="K960" s="223"/>
      <c r="L960" s="223"/>
      <c r="M960" s="223"/>
      <c r="N960" s="223"/>
      <c r="O960" s="223"/>
      <c r="P960" s="223"/>
      <c r="Q960" s="223"/>
      <c r="R960" s="223"/>
    </row>
    <row r="961" spans="1:18" ht="12.75" customHeight="1">
      <c r="A961" s="225"/>
      <c r="B961" s="226"/>
      <c r="C961" s="226"/>
      <c r="D961" s="223"/>
      <c r="E961" s="223"/>
      <c r="F961" s="223"/>
      <c r="G961" s="223"/>
      <c r="H961" s="223"/>
      <c r="I961" s="223"/>
      <c r="J961" s="223"/>
      <c r="K961" s="223"/>
      <c r="L961" s="223"/>
      <c r="M961" s="223"/>
      <c r="N961" s="223"/>
      <c r="O961" s="223"/>
      <c r="P961" s="223"/>
      <c r="Q961" s="223"/>
      <c r="R961" s="223"/>
    </row>
    <row r="962" spans="1:18" ht="12.75" customHeight="1">
      <c r="A962" s="225"/>
      <c r="B962" s="226"/>
      <c r="C962" s="226"/>
      <c r="D962" s="223"/>
      <c r="E962" s="223"/>
      <c r="F962" s="223"/>
      <c r="G962" s="223"/>
      <c r="H962" s="223"/>
      <c r="I962" s="223"/>
      <c r="J962" s="223"/>
      <c r="K962" s="223"/>
      <c r="L962" s="223"/>
      <c r="M962" s="223"/>
      <c r="N962" s="223"/>
      <c r="O962" s="223"/>
      <c r="P962" s="223"/>
      <c r="Q962" s="223"/>
      <c r="R962" s="223"/>
    </row>
    <row r="963" spans="1:18" ht="12.75" customHeight="1">
      <c r="A963" s="225"/>
      <c r="B963" s="226"/>
      <c r="C963" s="226"/>
      <c r="D963" s="223"/>
      <c r="E963" s="223"/>
      <c r="F963" s="223"/>
      <c r="G963" s="223"/>
      <c r="H963" s="223"/>
      <c r="I963" s="223"/>
      <c r="J963" s="223"/>
      <c r="K963" s="223"/>
      <c r="L963" s="223"/>
      <c r="M963" s="223"/>
      <c r="N963" s="223"/>
      <c r="O963" s="223"/>
      <c r="P963" s="223"/>
      <c r="Q963" s="223"/>
      <c r="R963" s="223"/>
    </row>
    <row r="964" spans="1:18" ht="12.75" customHeight="1">
      <c r="A964" s="225"/>
      <c r="B964" s="226"/>
      <c r="C964" s="226"/>
      <c r="D964" s="223"/>
      <c r="E964" s="223"/>
      <c r="F964" s="223"/>
      <c r="G964" s="223"/>
      <c r="H964" s="223"/>
      <c r="I964" s="223"/>
      <c r="J964" s="223"/>
      <c r="K964" s="223"/>
      <c r="L964" s="223"/>
      <c r="M964" s="223"/>
      <c r="N964" s="223"/>
      <c r="O964" s="223"/>
      <c r="P964" s="223"/>
      <c r="Q964" s="223"/>
      <c r="R964" s="223"/>
    </row>
    <row r="965" spans="1:18" ht="12.75" customHeight="1">
      <c r="A965" s="225"/>
      <c r="B965" s="226"/>
      <c r="C965" s="226"/>
      <c r="D965" s="223"/>
      <c r="E965" s="223"/>
      <c r="F965" s="223"/>
      <c r="G965" s="223"/>
      <c r="H965" s="223"/>
      <c r="I965" s="223"/>
      <c r="J965" s="223"/>
      <c r="K965" s="223"/>
      <c r="L965" s="223"/>
      <c r="M965" s="223"/>
      <c r="N965" s="223"/>
      <c r="O965" s="223"/>
      <c r="P965" s="223"/>
      <c r="Q965" s="223"/>
      <c r="R965" s="223"/>
    </row>
    <row r="966" spans="1:18" ht="12.75" customHeight="1">
      <c r="A966" s="225"/>
      <c r="B966" s="226"/>
      <c r="C966" s="226"/>
      <c r="D966" s="223"/>
      <c r="E966" s="223"/>
      <c r="F966" s="223"/>
      <c r="G966" s="223"/>
      <c r="H966" s="223"/>
      <c r="I966" s="223"/>
      <c r="J966" s="223"/>
      <c r="K966" s="223"/>
      <c r="L966" s="223"/>
      <c r="M966" s="223"/>
      <c r="N966" s="223"/>
      <c r="O966" s="223"/>
      <c r="P966" s="223"/>
      <c r="Q966" s="223"/>
      <c r="R966" s="223"/>
    </row>
    <row r="967" spans="1:18" ht="12.75" customHeight="1">
      <c r="A967" s="225"/>
      <c r="B967" s="226"/>
      <c r="C967" s="226"/>
      <c r="D967" s="223"/>
      <c r="E967" s="223"/>
      <c r="F967" s="223"/>
      <c r="G967" s="223"/>
      <c r="H967" s="223"/>
      <c r="I967" s="223"/>
      <c r="J967" s="223"/>
      <c r="K967" s="223"/>
      <c r="L967" s="223"/>
      <c r="M967" s="223"/>
      <c r="N967" s="223"/>
      <c r="O967" s="223"/>
      <c r="P967" s="223"/>
      <c r="Q967" s="223"/>
      <c r="R967" s="223"/>
    </row>
    <row r="968" spans="1:18" ht="12.75" customHeight="1">
      <c r="A968" s="225"/>
      <c r="B968" s="226"/>
      <c r="C968" s="226"/>
      <c r="D968" s="223"/>
      <c r="E968" s="223"/>
      <c r="F968" s="223"/>
      <c r="G968" s="223"/>
      <c r="H968" s="223"/>
      <c r="I968" s="223"/>
      <c r="J968" s="223"/>
      <c r="K968" s="223"/>
      <c r="L968" s="223"/>
      <c r="M968" s="223"/>
      <c r="N968" s="223"/>
      <c r="O968" s="223"/>
      <c r="P968" s="223"/>
      <c r="Q968" s="223"/>
      <c r="R968" s="223"/>
    </row>
    <row r="969" spans="1:18" ht="12.75" customHeight="1">
      <c r="A969" s="225"/>
      <c r="B969" s="226"/>
      <c r="C969" s="226"/>
      <c r="D969" s="223"/>
      <c r="E969" s="223"/>
      <c r="F969" s="223"/>
      <c r="G969" s="223"/>
      <c r="H969" s="223"/>
      <c r="I969" s="223"/>
      <c r="J969" s="223"/>
      <c r="K969" s="223"/>
      <c r="L969" s="223"/>
      <c r="M969" s="223"/>
      <c r="N969" s="223"/>
      <c r="O969" s="223"/>
      <c r="P969" s="223"/>
      <c r="Q969" s="223"/>
      <c r="R969" s="223"/>
    </row>
    <row r="970" spans="1:18" ht="12.75" customHeight="1">
      <c r="A970" s="225"/>
      <c r="B970" s="226"/>
      <c r="C970" s="226"/>
      <c r="D970" s="223"/>
      <c r="E970" s="223"/>
      <c r="F970" s="223"/>
      <c r="G970" s="223"/>
      <c r="H970" s="223"/>
      <c r="I970" s="223"/>
      <c r="J970" s="223"/>
      <c r="K970" s="223"/>
      <c r="L970" s="223"/>
      <c r="M970" s="223"/>
      <c r="N970" s="223"/>
      <c r="O970" s="223"/>
      <c r="P970" s="223"/>
      <c r="Q970" s="223"/>
      <c r="R970" s="223"/>
    </row>
    <row r="971" spans="1:18" ht="12.75" customHeight="1">
      <c r="A971" s="225"/>
      <c r="B971" s="226"/>
      <c r="C971" s="226"/>
      <c r="D971" s="223"/>
      <c r="E971" s="223"/>
      <c r="F971" s="223"/>
      <c r="G971" s="223"/>
      <c r="H971" s="223"/>
      <c r="I971" s="223"/>
      <c r="J971" s="223"/>
      <c r="K971" s="223"/>
      <c r="L971" s="223"/>
      <c r="M971" s="223"/>
      <c r="N971" s="223"/>
      <c r="O971" s="223"/>
      <c r="P971" s="223"/>
      <c r="Q971" s="223"/>
      <c r="R971" s="223"/>
    </row>
    <row r="972" spans="1:18" ht="12.75" customHeight="1">
      <c r="A972" s="225"/>
      <c r="B972" s="226"/>
      <c r="C972" s="226"/>
      <c r="D972" s="223"/>
      <c r="E972" s="223"/>
      <c r="F972" s="223"/>
      <c r="G972" s="223"/>
      <c r="H972" s="223"/>
      <c r="I972" s="223"/>
      <c r="J972" s="223"/>
      <c r="K972" s="223"/>
      <c r="L972" s="223"/>
      <c r="M972" s="223"/>
      <c r="N972" s="223"/>
      <c r="O972" s="223"/>
      <c r="P972" s="223"/>
      <c r="Q972" s="223"/>
      <c r="R972" s="223"/>
    </row>
    <row r="973" spans="1:18" ht="12.75" customHeight="1">
      <c r="A973" s="225"/>
      <c r="B973" s="226"/>
      <c r="C973" s="226"/>
      <c r="D973" s="223"/>
      <c r="E973" s="223"/>
      <c r="F973" s="223"/>
      <c r="G973" s="223"/>
      <c r="H973" s="223"/>
      <c r="I973" s="223"/>
      <c r="J973" s="223"/>
      <c r="K973" s="223"/>
      <c r="L973" s="223"/>
      <c r="M973" s="223"/>
      <c r="N973" s="223"/>
      <c r="O973" s="223"/>
      <c r="P973" s="223"/>
      <c r="Q973" s="223"/>
      <c r="R973" s="223"/>
    </row>
    <row r="974" spans="1:18" ht="12.75" customHeight="1">
      <c r="A974" s="225"/>
      <c r="B974" s="226"/>
      <c r="C974" s="226"/>
      <c r="D974" s="223"/>
      <c r="E974" s="223"/>
      <c r="F974" s="223"/>
      <c r="G974" s="223"/>
      <c r="H974" s="223"/>
      <c r="I974" s="223"/>
      <c r="J974" s="223"/>
      <c r="K974" s="223"/>
      <c r="L974" s="223"/>
      <c r="M974" s="223"/>
      <c r="N974" s="223"/>
      <c r="O974" s="223"/>
      <c r="P974" s="223"/>
      <c r="Q974" s="223"/>
      <c r="R974" s="223"/>
    </row>
    <row r="975" spans="1:18" ht="12.75" customHeight="1">
      <c r="A975" s="225"/>
      <c r="B975" s="226"/>
      <c r="C975" s="226"/>
      <c r="D975" s="223"/>
      <c r="E975" s="223"/>
      <c r="F975" s="223"/>
      <c r="G975" s="223"/>
      <c r="H975" s="223"/>
      <c r="I975" s="223"/>
      <c r="J975" s="223"/>
      <c r="K975" s="223"/>
      <c r="L975" s="223"/>
      <c r="M975" s="223"/>
      <c r="N975" s="223"/>
      <c r="O975" s="223"/>
      <c r="P975" s="223"/>
      <c r="Q975" s="223"/>
      <c r="R975" s="223"/>
    </row>
    <row r="976" spans="1:18" ht="12.75" customHeight="1">
      <c r="A976" s="225"/>
      <c r="B976" s="226"/>
      <c r="C976" s="226"/>
      <c r="D976" s="223"/>
      <c r="E976" s="223"/>
      <c r="F976" s="223"/>
      <c r="G976" s="223"/>
      <c r="H976" s="223"/>
      <c r="I976" s="223"/>
      <c r="J976" s="223"/>
      <c r="K976" s="223"/>
      <c r="L976" s="223"/>
      <c r="M976" s="223"/>
      <c r="N976" s="223"/>
      <c r="O976" s="223"/>
      <c r="P976" s="223"/>
      <c r="Q976" s="223"/>
      <c r="R976" s="223"/>
    </row>
    <row r="977" spans="1:18" ht="12.75" customHeight="1">
      <c r="A977" s="225"/>
      <c r="B977" s="226"/>
      <c r="C977" s="226"/>
      <c r="D977" s="223"/>
      <c r="E977" s="223"/>
      <c r="F977" s="223"/>
      <c r="G977" s="223"/>
      <c r="H977" s="223"/>
      <c r="I977" s="223"/>
      <c r="J977" s="223"/>
      <c r="K977" s="223"/>
      <c r="L977" s="223"/>
      <c r="M977" s="223"/>
      <c r="N977" s="223"/>
      <c r="O977" s="223"/>
      <c r="P977" s="223"/>
      <c r="Q977" s="223"/>
      <c r="R977" s="223"/>
    </row>
    <row r="978" spans="1:18" ht="12.75" customHeight="1">
      <c r="A978" s="225"/>
      <c r="B978" s="226"/>
      <c r="C978" s="226"/>
      <c r="D978" s="223"/>
      <c r="E978" s="223"/>
      <c r="F978" s="223"/>
      <c r="G978" s="223"/>
      <c r="H978" s="223"/>
      <c r="I978" s="223"/>
      <c r="J978" s="223"/>
      <c r="K978" s="223"/>
      <c r="L978" s="223"/>
      <c r="M978" s="223"/>
      <c r="N978" s="223"/>
      <c r="O978" s="223"/>
      <c r="P978" s="223"/>
      <c r="Q978" s="223"/>
      <c r="R978" s="223"/>
    </row>
    <row r="979" spans="1:18" ht="12.75" customHeight="1">
      <c r="A979" s="225"/>
      <c r="B979" s="226"/>
      <c r="C979" s="226"/>
      <c r="D979" s="223"/>
      <c r="E979" s="223"/>
      <c r="F979" s="223"/>
      <c r="G979" s="223"/>
      <c r="H979" s="223"/>
      <c r="I979" s="223"/>
      <c r="J979" s="223"/>
      <c r="K979" s="223"/>
      <c r="L979" s="223"/>
      <c r="M979" s="223"/>
      <c r="N979" s="223"/>
      <c r="O979" s="223"/>
      <c r="P979" s="223"/>
      <c r="Q979" s="223"/>
      <c r="R979" s="223"/>
    </row>
    <row r="980" spans="1:18" ht="12.75" customHeight="1">
      <c r="A980" s="225"/>
      <c r="B980" s="226"/>
      <c r="C980" s="226"/>
      <c r="D980" s="223"/>
      <c r="E980" s="223"/>
      <c r="F980" s="223"/>
      <c r="G980" s="223"/>
      <c r="H980" s="223"/>
      <c r="I980" s="223"/>
      <c r="J980" s="223"/>
      <c r="K980" s="223"/>
      <c r="L980" s="223"/>
      <c r="M980" s="223"/>
      <c r="N980" s="223"/>
      <c r="O980" s="223"/>
      <c r="P980" s="223"/>
      <c r="Q980" s="223"/>
      <c r="R980" s="223"/>
    </row>
    <row r="981" spans="1:18" ht="12.75" customHeight="1">
      <c r="A981" s="225"/>
      <c r="B981" s="226"/>
      <c r="C981" s="226"/>
      <c r="D981" s="223"/>
      <c r="E981" s="223"/>
      <c r="F981" s="223"/>
      <c r="G981" s="223"/>
      <c r="H981" s="223"/>
      <c r="I981" s="223"/>
      <c r="J981" s="223"/>
      <c r="K981" s="223"/>
      <c r="L981" s="223"/>
      <c r="M981" s="223"/>
      <c r="N981" s="223"/>
      <c r="O981" s="223"/>
      <c r="P981" s="223"/>
      <c r="Q981" s="223"/>
      <c r="R981" s="223"/>
    </row>
    <row r="982" spans="1:18" ht="12.75" customHeight="1">
      <c r="A982" s="225"/>
      <c r="B982" s="226"/>
      <c r="C982" s="226"/>
      <c r="D982" s="223"/>
      <c r="E982" s="223"/>
      <c r="F982" s="223"/>
      <c r="G982" s="223"/>
      <c r="H982" s="223"/>
      <c r="I982" s="223"/>
      <c r="J982" s="223"/>
      <c r="K982" s="223"/>
      <c r="L982" s="223"/>
      <c r="M982" s="223"/>
      <c r="N982" s="223"/>
      <c r="O982" s="223"/>
      <c r="P982" s="223"/>
      <c r="Q982" s="223"/>
      <c r="R982" s="223"/>
    </row>
    <row r="983" spans="1:18" ht="12.75" customHeight="1">
      <c r="A983" s="225"/>
      <c r="B983" s="226"/>
      <c r="C983" s="226"/>
      <c r="D983" s="223"/>
      <c r="E983" s="223"/>
      <c r="F983" s="223"/>
      <c r="G983" s="223"/>
      <c r="H983" s="223"/>
      <c r="I983" s="223"/>
      <c r="J983" s="223"/>
      <c r="K983" s="223"/>
      <c r="L983" s="223"/>
      <c r="M983" s="223"/>
      <c r="N983" s="223"/>
      <c r="O983" s="223"/>
      <c r="P983" s="223"/>
      <c r="Q983" s="223"/>
      <c r="R983" s="223"/>
    </row>
    <row r="984" spans="1:18" ht="12.75" customHeight="1">
      <c r="A984" s="225"/>
      <c r="B984" s="226"/>
      <c r="C984" s="226"/>
      <c r="D984" s="223"/>
      <c r="E984" s="223"/>
      <c r="F984" s="223"/>
      <c r="G984" s="223"/>
      <c r="H984" s="223"/>
      <c r="I984" s="223"/>
      <c r="J984" s="223"/>
      <c r="K984" s="223"/>
      <c r="L984" s="223"/>
      <c r="M984" s="223"/>
      <c r="N984" s="223"/>
      <c r="O984" s="223"/>
      <c r="P984" s="223"/>
      <c r="Q984" s="223"/>
      <c r="R984" s="223"/>
    </row>
    <row r="985" spans="1:18" ht="12.75" customHeight="1">
      <c r="A985" s="225"/>
      <c r="B985" s="226"/>
      <c r="C985" s="226"/>
      <c r="D985" s="223"/>
      <c r="E985" s="223"/>
      <c r="F985" s="223"/>
      <c r="G985" s="223"/>
      <c r="H985" s="223"/>
      <c r="I985" s="223"/>
      <c r="J985" s="223"/>
      <c r="K985" s="223"/>
      <c r="L985" s="223"/>
      <c r="M985" s="223"/>
      <c r="N985" s="223"/>
      <c r="O985" s="223"/>
      <c r="P985" s="223"/>
      <c r="Q985" s="223"/>
      <c r="R985" s="223"/>
    </row>
    <row r="986" spans="1:18" ht="12.75" customHeight="1">
      <c r="A986" s="225"/>
      <c r="B986" s="226"/>
      <c r="C986" s="226"/>
      <c r="D986" s="223"/>
      <c r="E986" s="223"/>
      <c r="F986" s="223"/>
      <c r="G986" s="223"/>
      <c r="H986" s="223"/>
      <c r="I986" s="223"/>
      <c r="J986" s="223"/>
      <c r="K986" s="223"/>
      <c r="L986" s="223"/>
      <c r="M986" s="223"/>
      <c r="N986" s="223"/>
      <c r="O986" s="223"/>
      <c r="P986" s="223"/>
      <c r="Q986" s="223"/>
      <c r="R986" s="223"/>
    </row>
    <row r="987" spans="1:18" ht="12.75" customHeight="1">
      <c r="A987" s="225"/>
      <c r="B987" s="226"/>
      <c r="C987" s="226"/>
      <c r="D987" s="223"/>
      <c r="E987" s="223"/>
      <c r="F987" s="223"/>
      <c r="G987" s="223"/>
      <c r="H987" s="223"/>
      <c r="I987" s="223"/>
      <c r="J987" s="223"/>
      <c r="K987" s="223"/>
      <c r="L987" s="223"/>
      <c r="M987" s="223"/>
      <c r="N987" s="223"/>
      <c r="O987" s="223"/>
      <c r="P987" s="223"/>
      <c r="Q987" s="223"/>
      <c r="R987" s="223"/>
    </row>
    <row r="988" spans="1:18" ht="12.75" customHeight="1">
      <c r="A988" s="225"/>
      <c r="B988" s="226"/>
      <c r="C988" s="226"/>
      <c r="D988" s="223"/>
      <c r="E988" s="223"/>
      <c r="F988" s="223"/>
      <c r="G988" s="223"/>
      <c r="H988" s="223"/>
      <c r="I988" s="223"/>
      <c r="J988" s="223"/>
      <c r="K988" s="223"/>
      <c r="L988" s="223"/>
      <c r="M988" s="223"/>
      <c r="N988" s="223"/>
      <c r="O988" s="223"/>
      <c r="P988" s="223"/>
      <c r="Q988" s="223"/>
      <c r="R988" s="223"/>
    </row>
    <row r="989" spans="1:18" ht="12.75" customHeight="1">
      <c r="A989" s="225"/>
      <c r="B989" s="226"/>
      <c r="C989" s="226"/>
      <c r="D989" s="223"/>
      <c r="E989" s="223"/>
      <c r="F989" s="223"/>
      <c r="G989" s="223"/>
      <c r="H989" s="223"/>
      <c r="I989" s="223"/>
      <c r="J989" s="223"/>
      <c r="K989" s="223"/>
      <c r="L989" s="223"/>
      <c r="M989" s="223"/>
      <c r="N989" s="223"/>
      <c r="O989" s="223"/>
      <c r="P989" s="223"/>
      <c r="Q989" s="223"/>
      <c r="R989" s="223"/>
    </row>
    <row r="990" spans="1:18" ht="12.75" customHeight="1">
      <c r="A990" s="225"/>
      <c r="B990" s="226"/>
      <c r="C990" s="226"/>
      <c r="D990" s="223"/>
      <c r="E990" s="223"/>
      <c r="F990" s="223"/>
      <c r="G990" s="223"/>
      <c r="H990" s="223"/>
      <c r="I990" s="223"/>
      <c r="J990" s="223"/>
      <c r="K990" s="223"/>
      <c r="L990" s="223"/>
      <c r="M990" s="223"/>
      <c r="N990" s="223"/>
      <c r="O990" s="223"/>
      <c r="P990" s="223"/>
      <c r="Q990" s="223"/>
      <c r="R990" s="223"/>
    </row>
    <row r="991" spans="1:18" ht="12.75" customHeight="1">
      <c r="A991" s="225"/>
      <c r="B991" s="226"/>
      <c r="C991" s="226"/>
      <c r="D991" s="223"/>
      <c r="E991" s="223"/>
      <c r="F991" s="223"/>
      <c r="G991" s="223"/>
      <c r="H991" s="223"/>
      <c r="I991" s="223"/>
      <c r="J991" s="223"/>
      <c r="K991" s="223"/>
      <c r="L991" s="223"/>
      <c r="M991" s="223"/>
      <c r="N991" s="223"/>
      <c r="O991" s="223"/>
      <c r="P991" s="223"/>
      <c r="Q991" s="223"/>
      <c r="R991" s="223"/>
    </row>
    <row r="992" spans="1:18" ht="12.75" customHeight="1">
      <c r="A992" s="225"/>
      <c r="B992" s="226"/>
      <c r="C992" s="226"/>
      <c r="D992" s="223"/>
      <c r="E992" s="223"/>
      <c r="F992" s="223"/>
      <c r="G992" s="223"/>
      <c r="H992" s="223"/>
      <c r="I992" s="223"/>
      <c r="J992" s="223"/>
      <c r="K992" s="223"/>
      <c r="L992" s="223"/>
      <c r="M992" s="223"/>
      <c r="N992" s="223"/>
      <c r="O992" s="223"/>
      <c r="P992" s="223"/>
      <c r="Q992" s="223"/>
      <c r="R992" s="223"/>
    </row>
    <row r="993" spans="1:18" ht="12.75" customHeight="1">
      <c r="A993" s="225"/>
      <c r="B993" s="226"/>
      <c r="C993" s="226"/>
      <c r="D993" s="223"/>
      <c r="E993" s="223"/>
      <c r="F993" s="223"/>
      <c r="G993" s="223"/>
      <c r="H993" s="223"/>
      <c r="I993" s="223"/>
      <c r="J993" s="223"/>
      <c r="K993" s="223"/>
      <c r="L993" s="223"/>
      <c r="M993" s="223"/>
      <c r="N993" s="223"/>
      <c r="O993" s="223"/>
      <c r="P993" s="223"/>
      <c r="Q993" s="223"/>
      <c r="R993" s="223"/>
    </row>
    <row r="994" spans="1:18" ht="12.75" customHeight="1">
      <c r="A994" s="225"/>
      <c r="B994" s="226"/>
      <c r="C994" s="226"/>
      <c r="D994" s="223"/>
      <c r="E994" s="223"/>
      <c r="F994" s="223"/>
      <c r="G994" s="223"/>
      <c r="H994" s="223"/>
      <c r="I994" s="223"/>
      <c r="J994" s="223"/>
      <c r="K994" s="223"/>
      <c r="L994" s="223"/>
      <c r="M994" s="223"/>
      <c r="N994" s="223"/>
      <c r="O994" s="223"/>
      <c r="P994" s="223"/>
      <c r="Q994" s="223"/>
      <c r="R994" s="223"/>
    </row>
    <row r="995" spans="1:18" ht="12.75" customHeight="1">
      <c r="A995" s="225"/>
      <c r="B995" s="226"/>
      <c r="C995" s="226"/>
      <c r="D995" s="223"/>
      <c r="E995" s="223"/>
      <c r="F995" s="223"/>
      <c r="G995" s="223"/>
      <c r="H995" s="223"/>
      <c r="I995" s="223"/>
      <c r="J995" s="223"/>
      <c r="K995" s="223"/>
      <c r="L995" s="223"/>
      <c r="M995" s="223"/>
      <c r="N995" s="223"/>
      <c r="O995" s="223"/>
      <c r="P995" s="223"/>
      <c r="Q995" s="223"/>
      <c r="R995" s="223"/>
    </row>
    <row r="996" spans="1:18" ht="12.75" customHeight="1">
      <c r="A996" s="225"/>
      <c r="B996" s="226"/>
      <c r="C996" s="226"/>
      <c r="D996" s="223"/>
      <c r="E996" s="223"/>
      <c r="F996" s="223"/>
      <c r="G996" s="223"/>
      <c r="H996" s="223"/>
      <c r="I996" s="223"/>
      <c r="J996" s="223"/>
      <c r="K996" s="223"/>
      <c r="L996" s="223"/>
      <c r="M996" s="223"/>
      <c r="N996" s="223"/>
      <c r="O996" s="223"/>
      <c r="P996" s="223"/>
      <c r="Q996" s="223"/>
      <c r="R996" s="223"/>
    </row>
    <row r="997" spans="1:18" ht="12.75" customHeight="1">
      <c r="A997" s="225"/>
      <c r="B997" s="226"/>
      <c r="C997" s="226"/>
      <c r="D997" s="223"/>
      <c r="E997" s="223"/>
      <c r="F997" s="223"/>
      <c r="G997" s="223"/>
      <c r="H997" s="223"/>
      <c r="I997" s="223"/>
      <c r="J997" s="223"/>
      <c r="K997" s="223"/>
      <c r="L997" s="223"/>
      <c r="M997" s="223"/>
      <c r="N997" s="223"/>
      <c r="O997" s="223"/>
      <c r="P997" s="223"/>
      <c r="Q997" s="223"/>
      <c r="R997" s="223"/>
    </row>
    <row r="998" spans="1:18" ht="12.75" customHeight="1">
      <c r="A998" s="225"/>
      <c r="B998" s="226"/>
      <c r="C998" s="226"/>
      <c r="D998" s="223"/>
      <c r="E998" s="223"/>
      <c r="F998" s="223"/>
      <c r="G998" s="223"/>
      <c r="H998" s="223"/>
      <c r="I998" s="223"/>
      <c r="J998" s="223"/>
      <c r="K998" s="223"/>
      <c r="L998" s="223"/>
      <c r="M998" s="223"/>
      <c r="N998" s="223"/>
      <c r="O998" s="223"/>
      <c r="P998" s="223"/>
      <c r="Q998" s="223"/>
      <c r="R998" s="223"/>
    </row>
    <row r="999" spans="1:18" ht="12.75" customHeight="1">
      <c r="A999" s="225"/>
      <c r="B999" s="226"/>
      <c r="C999" s="226"/>
      <c r="D999" s="223"/>
      <c r="E999" s="223"/>
      <c r="F999" s="223"/>
      <c r="G999" s="223"/>
      <c r="H999" s="223"/>
      <c r="I999" s="223"/>
      <c r="J999" s="223"/>
      <c r="K999" s="223"/>
      <c r="L999" s="223"/>
      <c r="M999" s="223"/>
      <c r="N999" s="223"/>
      <c r="O999" s="223"/>
      <c r="P999" s="223"/>
      <c r="Q999" s="223"/>
      <c r="R999" s="223"/>
    </row>
    <row r="1000" spans="1:18" ht="12.75" customHeight="1">
      <c r="A1000" s="225"/>
      <c r="B1000" s="226"/>
      <c r="C1000" s="226"/>
      <c r="D1000" s="223"/>
      <c r="E1000" s="223"/>
      <c r="F1000" s="223"/>
      <c r="G1000" s="223"/>
      <c r="H1000" s="223"/>
      <c r="I1000" s="223"/>
      <c r="J1000" s="223"/>
      <c r="K1000" s="223"/>
      <c r="L1000" s="223"/>
      <c r="M1000" s="223"/>
      <c r="N1000" s="223"/>
      <c r="O1000" s="223"/>
      <c r="P1000" s="223"/>
      <c r="Q1000" s="223"/>
      <c r="R1000" s="223"/>
    </row>
    <row r="1001" spans="1:18" ht="12.75" customHeight="1">
      <c r="A1001" s="225"/>
      <c r="B1001" s="226"/>
      <c r="C1001" s="226"/>
      <c r="D1001" s="223"/>
      <c r="E1001" s="223"/>
      <c r="F1001" s="223"/>
      <c r="G1001" s="223"/>
      <c r="H1001" s="223"/>
      <c r="I1001" s="223"/>
      <c r="J1001" s="223"/>
      <c r="K1001" s="223"/>
      <c r="L1001" s="223"/>
      <c r="M1001" s="223"/>
      <c r="N1001" s="223"/>
      <c r="O1001" s="223"/>
      <c r="P1001" s="223"/>
      <c r="Q1001" s="223"/>
      <c r="R1001" s="223"/>
    </row>
    <row r="1002" spans="1:18" ht="12.75" customHeight="1">
      <c r="A1002" s="225"/>
      <c r="B1002" s="226"/>
      <c r="C1002" s="226"/>
      <c r="D1002" s="223"/>
      <c r="E1002" s="223"/>
      <c r="F1002" s="223"/>
      <c r="G1002" s="223"/>
      <c r="H1002" s="223"/>
      <c r="I1002" s="223"/>
      <c r="J1002" s="223"/>
      <c r="K1002" s="223"/>
      <c r="L1002" s="223"/>
      <c r="M1002" s="223"/>
      <c r="N1002" s="223"/>
      <c r="O1002" s="223"/>
      <c r="P1002" s="223"/>
      <c r="Q1002" s="223"/>
      <c r="R1002" s="223"/>
    </row>
  </sheetData>
  <sheetProtection formatColumns="0" formatRows="0"/>
  <conditionalFormatting sqref="Q137">
    <cfRule type="cellIs" dxfId="192" priority="1" operator="notEqual">
      <formula>0</formula>
    </cfRule>
  </conditionalFormatting>
  <conditionalFormatting sqref="Q137">
    <cfRule type="cellIs" dxfId="191" priority="2" operator="equal">
      <formula>0</formula>
    </cfRule>
  </conditionalFormatting>
  <conditionalFormatting sqref="K137:P137">
    <cfRule type="cellIs" dxfId="190" priority="3" operator="notEqual">
      <formula>0</formula>
    </cfRule>
  </conditionalFormatting>
  <conditionalFormatting sqref="K137:P137">
    <cfRule type="cellIs" dxfId="189" priority="4" operator="equal">
      <formula>0</formula>
    </cfRule>
  </conditionalFormatting>
  <printOptions horizontalCentered="1"/>
  <pageMargins left="0.7" right="0.7" top="0.75" bottom="0.75" header="0.5" footer="0.5"/>
  <pageSetup scale="60" fitToHeight="2" orientation="portrait" horizontalDpi="300" verticalDpi="300" r:id="rId1"/>
  <headerFooter>
    <oddHeader>&amp;L&amp;"Arial,Regular"&amp;8&amp;F&amp;R&amp;"Arial,Regular"&amp;8&amp;A</oddHeader>
    <oddFooter>&amp;C&amp;D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activeCellId="1" sqref="C1 C1"/>
    </sheetView>
  </sheetViews>
  <sheetFormatPr defaultColWidth="11.140625" defaultRowHeight="12.75"/>
  <cols>
    <col min="1" max="1" width="5.28515625" style="1" hidden="1" customWidth="1"/>
    <col min="2" max="2" width="6.5703125" style="15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8" width="9.140625" style="4" hidden="1" customWidth="1"/>
    <col min="9" max="9" width="9.140625" style="7" hidden="1" customWidth="1"/>
    <col min="10" max="11" width="17.7109375" style="7" customWidth="1"/>
    <col min="12" max="12" width="17.7109375" style="4" customWidth="1"/>
    <col min="13" max="13" width="0.140625" style="7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61"/>
      <c r="D1" s="161"/>
      <c r="E1" s="161"/>
      <c r="F1" s="161"/>
      <c r="G1" s="161"/>
      <c r="H1" s="161"/>
      <c r="I1" s="161"/>
      <c r="J1" s="158" t="s">
        <v>319</v>
      </c>
      <c r="K1" s="161"/>
      <c r="L1" s="161"/>
      <c r="M1" s="161"/>
      <c r="N1" s="161"/>
      <c r="O1" s="161"/>
      <c r="P1" s="3"/>
    </row>
    <row r="2" spans="1:16">
      <c r="B2" s="2"/>
      <c r="C2" s="161"/>
      <c r="D2" s="161"/>
      <c r="E2" s="161"/>
      <c r="F2" s="161"/>
      <c r="G2" s="161"/>
      <c r="H2" s="161"/>
      <c r="I2" s="161"/>
      <c r="J2" s="158" t="s">
        <v>0</v>
      </c>
      <c r="K2" s="161"/>
      <c r="L2" s="161"/>
      <c r="M2" s="161"/>
      <c r="N2" s="161"/>
      <c r="O2" s="161"/>
      <c r="P2" s="5"/>
    </row>
    <row r="3" spans="1:16" ht="12.75" customHeight="1">
      <c r="B3" s="2"/>
      <c r="C3" s="68"/>
      <c r="D3" s="68"/>
      <c r="E3" s="68"/>
      <c r="F3" s="68"/>
      <c r="G3" s="68"/>
      <c r="H3" s="68"/>
      <c r="I3" s="68"/>
      <c r="J3" s="159" t="s">
        <v>1</v>
      </c>
      <c r="K3" s="68"/>
      <c r="L3" s="68"/>
      <c r="M3" s="68"/>
      <c r="N3" s="68"/>
      <c r="O3" s="173"/>
      <c r="P3" s="4" t="s">
        <v>2</v>
      </c>
    </row>
    <row r="4" spans="1:16">
      <c r="B4" s="2"/>
      <c r="C4" s="162"/>
      <c r="D4" s="163"/>
      <c r="E4" s="163"/>
      <c r="F4" s="163"/>
      <c r="G4" s="163"/>
      <c r="H4" s="163"/>
      <c r="I4" s="163"/>
      <c r="J4" s="164" t="s">
        <v>323</v>
      </c>
      <c r="K4" s="163"/>
      <c r="L4" s="163"/>
      <c r="M4" s="163"/>
      <c r="N4" s="163"/>
      <c r="O4" s="174"/>
      <c r="P4" s="4" t="s">
        <v>324</v>
      </c>
    </row>
    <row r="5" spans="1:16">
      <c r="A5" s="8"/>
      <c r="B5" s="9"/>
      <c r="C5" s="10"/>
      <c r="D5" s="10"/>
      <c r="E5" s="10"/>
      <c r="F5" s="10"/>
      <c r="G5" s="10"/>
      <c r="H5" s="10"/>
      <c r="I5" s="11"/>
      <c r="J5" s="29"/>
      <c r="K5" s="46"/>
      <c r="L5" s="12"/>
      <c r="M5" s="13"/>
      <c r="N5" s="12"/>
      <c r="O5" s="12"/>
      <c r="P5" s="14"/>
    </row>
    <row r="6" spans="1:16">
      <c r="C6" s="10"/>
      <c r="D6" s="10"/>
      <c r="E6" s="10"/>
      <c r="F6" s="10"/>
      <c r="G6" s="10"/>
      <c r="H6" s="10"/>
      <c r="I6" s="11"/>
      <c r="J6" s="108" t="s">
        <v>3</v>
      </c>
      <c r="K6" s="157"/>
      <c r="L6" s="160" t="s">
        <v>3</v>
      </c>
      <c r="M6" s="16"/>
      <c r="N6" s="17" t="s">
        <v>4</v>
      </c>
      <c r="O6" s="17" t="s">
        <v>5</v>
      </c>
      <c r="P6" s="18"/>
    </row>
    <row r="7" spans="1:16">
      <c r="C7" s="10"/>
      <c r="D7" s="10"/>
      <c r="E7" s="10"/>
      <c r="F7" s="10"/>
      <c r="G7" s="10"/>
      <c r="H7" s="10"/>
      <c r="I7" s="11"/>
      <c r="J7" s="21" t="s">
        <v>291</v>
      </c>
      <c r="K7" s="112" t="s">
        <v>292</v>
      </c>
      <c r="L7" s="19"/>
      <c r="M7" s="20"/>
      <c r="N7" s="21" t="s">
        <v>127</v>
      </c>
      <c r="O7" s="21"/>
      <c r="P7" s="22"/>
    </row>
    <row r="8" spans="1:16">
      <c r="C8" s="23" t="s">
        <v>6</v>
      </c>
      <c r="D8" s="10"/>
      <c r="E8" s="10"/>
      <c r="F8" s="10"/>
      <c r="G8" s="10"/>
      <c r="H8" s="10"/>
      <c r="I8" s="11"/>
      <c r="L8" s="20"/>
      <c r="M8" s="20"/>
      <c r="N8" s="20"/>
      <c r="O8" s="20"/>
      <c r="P8" s="24"/>
    </row>
    <row r="9" spans="1:16">
      <c r="A9" s="25" t="s">
        <v>7</v>
      </c>
      <c r="B9" s="26" t="s">
        <v>8</v>
      </c>
      <c r="C9" s="10" t="s">
        <v>9</v>
      </c>
      <c r="D9" s="10"/>
      <c r="E9" s="10"/>
      <c r="F9" s="10"/>
      <c r="G9" s="10"/>
      <c r="H9" s="10"/>
      <c r="I9" s="11"/>
      <c r="J9" s="11"/>
      <c r="K9" s="11"/>
      <c r="L9" s="13"/>
      <c r="M9" s="13"/>
      <c r="N9" s="13"/>
      <c r="O9" s="13"/>
      <c r="P9" s="14"/>
    </row>
    <row r="10" spans="1:16" s="31" customFormat="1">
      <c r="A10" s="1"/>
      <c r="B10" s="27"/>
      <c r="C10" s="28"/>
      <c r="D10" s="29" t="s">
        <v>325</v>
      </c>
      <c r="E10" s="10"/>
      <c r="F10" s="10"/>
      <c r="G10" s="10"/>
      <c r="H10" s="10"/>
      <c r="I10" s="28"/>
      <c r="J10" s="28"/>
      <c r="K10" s="28"/>
      <c r="L10" s="28"/>
      <c r="M10" s="13"/>
      <c r="N10" s="28"/>
      <c r="O10" s="28"/>
      <c r="P10" s="30"/>
    </row>
    <row r="11" spans="1:16" s="31" customFormat="1">
      <c r="A11" s="1" t="s">
        <v>11</v>
      </c>
      <c r="B11" s="27" t="s">
        <v>12</v>
      </c>
      <c r="C11" s="28"/>
      <c r="D11" s="32" t="s">
        <v>326</v>
      </c>
      <c r="E11" s="28"/>
      <c r="F11" s="166"/>
      <c r="G11" s="166">
        <v>0</v>
      </c>
      <c r="H11" s="33"/>
      <c r="I11" s="29"/>
      <c r="J11" s="143">
        <v>2123296.7999999998</v>
      </c>
      <c r="K11" s="109">
        <v>0</v>
      </c>
      <c r="L11" s="113">
        <v>2123296.7999999998</v>
      </c>
      <c r="M11" s="110"/>
      <c r="N11" s="109">
        <v>0</v>
      </c>
      <c r="O11" s="114">
        <v>2123297</v>
      </c>
      <c r="P11" s="34"/>
    </row>
    <row r="12" spans="1:16" s="31" customFormat="1">
      <c r="A12" s="1" t="s">
        <v>14</v>
      </c>
      <c r="B12" s="27" t="s">
        <v>15</v>
      </c>
      <c r="C12" s="28"/>
      <c r="D12" s="29" t="s">
        <v>327</v>
      </c>
      <c r="E12" s="10"/>
      <c r="F12" s="35"/>
      <c r="G12" s="36"/>
      <c r="H12" s="11"/>
      <c r="I12" s="28"/>
      <c r="J12" s="115">
        <v>348691.59</v>
      </c>
      <c r="K12" s="37">
        <v>0</v>
      </c>
      <c r="L12" s="116">
        <v>348691.59</v>
      </c>
      <c r="M12" s="111"/>
      <c r="N12" s="37">
        <v>0</v>
      </c>
      <c r="O12" s="117">
        <v>348692</v>
      </c>
      <c r="P12" s="38"/>
    </row>
    <row r="13" spans="1:16" s="31" customFormat="1">
      <c r="A13" s="1" t="s">
        <v>17</v>
      </c>
      <c r="B13" s="27" t="s">
        <v>15</v>
      </c>
      <c r="C13" s="28"/>
      <c r="D13" s="29" t="s">
        <v>18</v>
      </c>
      <c r="E13" s="10"/>
      <c r="F13" s="35"/>
      <c r="G13" s="35"/>
      <c r="H13" s="10"/>
      <c r="I13" s="28"/>
      <c r="J13" s="115">
        <v>13904.44</v>
      </c>
      <c r="K13" s="37">
        <v>0</v>
      </c>
      <c r="L13" s="116">
        <v>13904.44</v>
      </c>
      <c r="M13" s="111"/>
      <c r="N13" s="37">
        <v>0</v>
      </c>
      <c r="O13" s="117">
        <v>13904</v>
      </c>
      <c r="P13" s="38"/>
    </row>
    <row r="14" spans="1:16" s="31" customFormat="1">
      <c r="A14" s="1" t="s">
        <v>19</v>
      </c>
      <c r="B14" s="27" t="s">
        <v>15</v>
      </c>
      <c r="C14" s="28"/>
      <c r="D14" s="29" t="s">
        <v>20</v>
      </c>
      <c r="E14" s="10"/>
      <c r="F14" s="35"/>
      <c r="G14" s="35"/>
      <c r="H14" s="10"/>
      <c r="I14" s="28"/>
      <c r="J14" s="115">
        <v>63910.34</v>
      </c>
      <c r="K14" s="37">
        <v>0</v>
      </c>
      <c r="L14" s="116">
        <v>63910.34</v>
      </c>
      <c r="M14" s="111"/>
      <c r="N14" s="37">
        <v>0</v>
      </c>
      <c r="O14" s="117">
        <v>63910</v>
      </c>
      <c r="P14" s="38"/>
    </row>
    <row r="15" spans="1:16" s="31" customFormat="1">
      <c r="A15" s="1" t="s">
        <v>21</v>
      </c>
      <c r="B15" s="27" t="s">
        <v>12</v>
      </c>
      <c r="C15" s="28"/>
      <c r="D15" s="29" t="s">
        <v>22</v>
      </c>
      <c r="E15" s="10"/>
      <c r="F15" s="35"/>
      <c r="G15" s="35"/>
      <c r="H15" s="28"/>
      <c r="I15" s="28"/>
      <c r="J15" s="115">
        <v>215.95</v>
      </c>
      <c r="K15" s="37">
        <v>0</v>
      </c>
      <c r="L15" s="116">
        <v>215.95</v>
      </c>
      <c r="M15" s="111"/>
      <c r="N15" s="37">
        <v>0</v>
      </c>
      <c r="O15" s="117">
        <v>216</v>
      </c>
      <c r="P15" s="38"/>
    </row>
    <row r="16" spans="1:16" s="31" customFormat="1">
      <c r="A16" s="39"/>
      <c r="B16" s="40"/>
      <c r="C16" s="28"/>
      <c r="D16" s="29" t="s">
        <v>328</v>
      </c>
      <c r="E16" s="10"/>
      <c r="F16" s="41"/>
      <c r="G16" s="36"/>
      <c r="H16" s="42"/>
      <c r="I16" s="28"/>
      <c r="J16" s="144"/>
      <c r="K16" s="118">
        <v>0</v>
      </c>
      <c r="L16" s="119"/>
      <c r="M16" s="111"/>
      <c r="N16" s="28">
        <v>0</v>
      </c>
      <c r="O16" s="117"/>
      <c r="P16" s="30"/>
    </row>
    <row r="17" spans="1:16" s="31" customFormat="1">
      <c r="A17" s="39" t="s">
        <v>24</v>
      </c>
      <c r="B17" s="40" t="s">
        <v>12</v>
      </c>
      <c r="C17" s="28"/>
      <c r="D17" s="32" t="s">
        <v>329</v>
      </c>
      <c r="E17" s="28"/>
      <c r="F17" s="166"/>
      <c r="G17" s="166"/>
      <c r="H17" s="42"/>
      <c r="I17" s="28"/>
      <c r="J17" s="115">
        <v>260726.62999999998</v>
      </c>
      <c r="K17" s="37">
        <v>0</v>
      </c>
      <c r="L17" s="116">
        <v>260726.62999999998</v>
      </c>
      <c r="M17" s="111"/>
      <c r="N17" s="37">
        <v>0</v>
      </c>
      <c r="O17" s="117">
        <v>260727</v>
      </c>
      <c r="P17" s="38"/>
    </row>
    <row r="18" spans="1:16" s="31" customFormat="1">
      <c r="A18" s="39" t="s">
        <v>25</v>
      </c>
      <c r="B18" s="43" t="s">
        <v>26</v>
      </c>
      <c r="C18" s="28"/>
      <c r="D18" s="44" t="s">
        <v>27</v>
      </c>
      <c r="E18" s="10"/>
      <c r="F18" s="10"/>
      <c r="G18" s="10"/>
      <c r="H18" s="10"/>
      <c r="I18" s="29"/>
      <c r="J18" s="120">
        <v>148063.93</v>
      </c>
      <c r="K18" s="45">
        <v>0</v>
      </c>
      <c r="L18" s="121">
        <v>148063.93</v>
      </c>
      <c r="M18" s="111"/>
      <c r="N18" s="45">
        <v>741811</v>
      </c>
      <c r="O18" s="122">
        <v>889875</v>
      </c>
      <c r="P18" s="38"/>
    </row>
    <row r="19" spans="1:16" s="49" customFormat="1">
      <c r="A19" s="39"/>
      <c r="B19" s="43"/>
      <c r="C19" s="29"/>
      <c r="D19" s="29"/>
      <c r="E19" s="29"/>
      <c r="F19" s="29"/>
      <c r="G19" s="29"/>
      <c r="H19" s="46"/>
      <c r="I19" s="46"/>
      <c r="J19" s="46"/>
      <c r="K19" s="46"/>
      <c r="L19" s="51"/>
      <c r="M19" s="47"/>
      <c r="N19" s="47"/>
      <c r="O19" s="123"/>
      <c r="P19" s="48"/>
    </row>
    <row r="20" spans="1:16" s="31" customFormat="1" ht="13.5" thickBot="1">
      <c r="A20" s="39" t="s">
        <v>28</v>
      </c>
      <c r="B20" s="43"/>
      <c r="C20" s="28"/>
      <c r="D20" s="50" t="s">
        <v>29</v>
      </c>
      <c r="E20" s="28"/>
      <c r="F20" s="10"/>
      <c r="G20" s="10"/>
      <c r="H20" s="10"/>
      <c r="I20" s="11"/>
      <c r="J20" s="145">
        <v>2958809.6799999997</v>
      </c>
      <c r="K20" s="124">
        <v>0</v>
      </c>
      <c r="L20" s="125">
        <v>2958810</v>
      </c>
      <c r="M20" s="51"/>
      <c r="N20" s="124">
        <v>741811</v>
      </c>
      <c r="O20" s="126">
        <v>3700621</v>
      </c>
      <c r="P20" s="52"/>
    </row>
    <row r="21" spans="1:16" s="31" customFormat="1" ht="13.5" thickTop="1">
      <c r="A21" s="39"/>
      <c r="B21" s="43"/>
      <c r="C21" s="10"/>
      <c r="D21" s="10"/>
      <c r="E21" s="10"/>
      <c r="F21" s="10"/>
      <c r="G21" s="10"/>
      <c r="H21" s="10"/>
      <c r="I21" s="11"/>
      <c r="J21" s="127"/>
      <c r="K21" s="11"/>
      <c r="L21" s="127"/>
      <c r="M21" s="13"/>
      <c r="N21" s="13"/>
      <c r="O21" s="110"/>
      <c r="P21" s="14"/>
    </row>
    <row r="22" spans="1:16" s="31" customFormat="1">
      <c r="A22" s="53"/>
      <c r="B22" s="54"/>
      <c r="C22" s="23" t="s">
        <v>30</v>
      </c>
      <c r="D22" s="10"/>
      <c r="E22" s="10"/>
      <c r="F22" s="10"/>
      <c r="G22" s="10"/>
      <c r="H22" s="10"/>
      <c r="I22" s="11"/>
      <c r="J22" s="128"/>
      <c r="K22" s="11"/>
      <c r="L22" s="128"/>
      <c r="M22" s="13"/>
      <c r="N22" s="12"/>
      <c r="O22" s="129"/>
      <c r="P22" s="14"/>
    </row>
    <row r="23" spans="1:16" s="31" customFormat="1">
      <c r="A23" s="39"/>
      <c r="B23" s="40"/>
      <c r="C23" s="10" t="s">
        <v>31</v>
      </c>
      <c r="D23" s="10"/>
      <c r="E23" s="10"/>
      <c r="F23" s="10"/>
      <c r="G23" s="28"/>
      <c r="H23" s="10"/>
      <c r="I23" s="11"/>
      <c r="J23" s="128"/>
      <c r="K23" s="11"/>
      <c r="L23" s="128"/>
      <c r="M23" s="13"/>
      <c r="N23" s="12"/>
      <c r="O23" s="129"/>
      <c r="P23" s="14"/>
    </row>
    <row r="24" spans="1:16" s="31" customFormat="1">
      <c r="A24" s="8" t="s">
        <v>32</v>
      </c>
      <c r="B24" s="55" t="s">
        <v>33</v>
      </c>
      <c r="C24" s="32"/>
      <c r="D24" s="29" t="s">
        <v>34</v>
      </c>
      <c r="E24" s="10"/>
      <c r="F24" s="10"/>
      <c r="G24" s="28"/>
      <c r="H24" s="10"/>
      <c r="I24" s="11"/>
      <c r="J24" s="146">
        <v>8411973.5500000007</v>
      </c>
      <c r="K24" s="109">
        <v>0</v>
      </c>
      <c r="L24" s="130">
        <v>8411973.5500000007</v>
      </c>
      <c r="M24" s="111"/>
      <c r="N24" s="109">
        <v>0</v>
      </c>
      <c r="O24" s="114">
        <v>8411974</v>
      </c>
      <c r="P24" s="38"/>
    </row>
    <row r="25" spans="1:16" s="31" customFormat="1">
      <c r="A25" s="1" t="s">
        <v>35</v>
      </c>
      <c r="B25" s="55" t="s">
        <v>33</v>
      </c>
      <c r="C25" s="32"/>
      <c r="D25" s="29" t="s">
        <v>36</v>
      </c>
      <c r="E25" s="10"/>
      <c r="F25" s="10"/>
      <c r="G25" s="28"/>
      <c r="H25" s="10"/>
      <c r="I25" s="11"/>
      <c r="J25" s="115">
        <v>1284429.8199999998</v>
      </c>
      <c r="K25" s="37">
        <v>0</v>
      </c>
      <c r="L25" s="116">
        <v>1284429.8199999998</v>
      </c>
      <c r="M25" s="111"/>
      <c r="N25" s="37">
        <v>282708</v>
      </c>
      <c r="O25" s="117">
        <v>1567138</v>
      </c>
      <c r="P25" s="38"/>
    </row>
    <row r="26" spans="1:16" s="31" customFormat="1">
      <c r="A26" s="8" t="s">
        <v>37</v>
      </c>
      <c r="B26" s="27" t="s">
        <v>33</v>
      </c>
      <c r="C26" s="32"/>
      <c r="D26" s="29" t="s">
        <v>38</v>
      </c>
      <c r="E26" s="10"/>
      <c r="F26" s="10"/>
      <c r="G26" s="28"/>
      <c r="H26" s="10"/>
      <c r="I26" s="11"/>
      <c r="J26" s="115">
        <v>901661.27</v>
      </c>
      <c r="K26" s="37">
        <v>0</v>
      </c>
      <c r="L26" s="116">
        <v>901661.27</v>
      </c>
      <c r="M26" s="111"/>
      <c r="N26" s="37">
        <v>0</v>
      </c>
      <c r="O26" s="117">
        <v>901661</v>
      </c>
      <c r="P26" s="38"/>
    </row>
    <row r="27" spans="1:16" s="31" customFormat="1">
      <c r="A27" s="1" t="s">
        <v>39</v>
      </c>
      <c r="B27" s="55" t="s">
        <v>33</v>
      </c>
      <c r="C27" s="32"/>
      <c r="D27" s="156" t="s">
        <v>40</v>
      </c>
      <c r="E27" s="167"/>
      <c r="F27" s="10"/>
      <c r="G27" s="28"/>
      <c r="H27" s="10"/>
      <c r="I27" s="11"/>
      <c r="J27" s="115">
        <v>2242254.1</v>
      </c>
      <c r="K27" s="37">
        <v>0</v>
      </c>
      <c r="L27" s="116">
        <v>2242254.1</v>
      </c>
      <c r="M27" s="111"/>
      <c r="N27" s="37">
        <v>0</v>
      </c>
      <c r="O27" s="117">
        <v>2242254</v>
      </c>
      <c r="P27" s="38"/>
    </row>
    <row r="28" spans="1:16" s="31" customFormat="1">
      <c r="A28" s="8" t="s">
        <v>41</v>
      </c>
      <c r="B28" s="27" t="s">
        <v>33</v>
      </c>
      <c r="C28" s="32"/>
      <c r="D28" s="29" t="s">
        <v>42</v>
      </c>
      <c r="E28" s="10"/>
      <c r="F28" s="10"/>
      <c r="G28" s="28"/>
      <c r="H28" s="10"/>
      <c r="I28" s="11"/>
      <c r="J28" s="115">
        <v>1254456.7399999998</v>
      </c>
      <c r="K28" s="37">
        <v>0</v>
      </c>
      <c r="L28" s="116">
        <v>1254456.7399999998</v>
      </c>
      <c r="M28" s="111"/>
      <c r="N28" s="37">
        <v>1093051</v>
      </c>
      <c r="O28" s="117">
        <v>2347508</v>
      </c>
      <c r="P28" s="38"/>
    </row>
    <row r="29" spans="1:16" s="31" customFormat="1">
      <c r="A29" s="1" t="s">
        <v>43</v>
      </c>
      <c r="B29" s="27" t="s">
        <v>33</v>
      </c>
      <c r="C29" s="32"/>
      <c r="D29" s="29" t="s">
        <v>44</v>
      </c>
      <c r="E29" s="10"/>
      <c r="F29" s="10"/>
      <c r="G29" s="28"/>
      <c r="H29" s="10"/>
      <c r="I29" s="11"/>
      <c r="J29" s="115">
        <v>1523305.3599999999</v>
      </c>
      <c r="K29" s="37">
        <v>0</v>
      </c>
      <c r="L29" s="116">
        <v>1523305.3599999999</v>
      </c>
      <c r="M29" s="111"/>
      <c r="N29" s="37">
        <v>0</v>
      </c>
      <c r="O29" s="117">
        <v>1523305</v>
      </c>
      <c r="P29" s="38"/>
    </row>
    <row r="30" spans="1:16" s="31" customFormat="1">
      <c r="A30" s="8" t="s">
        <v>45</v>
      </c>
      <c r="B30" s="55" t="s">
        <v>46</v>
      </c>
      <c r="C30" s="32"/>
      <c r="D30" s="29" t="s">
        <v>47</v>
      </c>
      <c r="E30" s="10"/>
      <c r="F30" s="10"/>
      <c r="G30" s="28"/>
      <c r="H30" s="10"/>
      <c r="I30" s="11"/>
      <c r="J30" s="120">
        <v>1341994.6599999999</v>
      </c>
      <c r="K30" s="45">
        <v>0</v>
      </c>
      <c r="L30" s="121">
        <v>1341994.6599999999</v>
      </c>
      <c r="M30" s="111"/>
      <c r="N30" s="45">
        <v>2720</v>
      </c>
      <c r="O30" s="122">
        <v>1344715</v>
      </c>
      <c r="P30" s="38"/>
    </row>
    <row r="31" spans="1:16" s="31" customFormat="1">
      <c r="A31" s="1"/>
      <c r="B31" s="55"/>
      <c r="C31" s="32"/>
      <c r="D31" s="29"/>
      <c r="E31" s="10"/>
      <c r="F31" s="10"/>
      <c r="G31" s="28"/>
      <c r="H31" s="10"/>
      <c r="I31" s="11"/>
      <c r="J31" s="147"/>
      <c r="K31" s="11"/>
      <c r="L31" s="127"/>
      <c r="M31" s="56"/>
      <c r="N31" s="56"/>
      <c r="O31" s="110"/>
      <c r="P31" s="57"/>
    </row>
    <row r="32" spans="1:16" s="31" customFormat="1" ht="13.5" thickBot="1">
      <c r="A32" s="1" t="s">
        <v>48</v>
      </c>
      <c r="B32" s="55"/>
      <c r="C32" s="10"/>
      <c r="D32" s="50" t="s">
        <v>49</v>
      </c>
      <c r="E32" s="28"/>
      <c r="F32" s="10"/>
      <c r="G32" s="10"/>
      <c r="H32" s="10"/>
      <c r="I32" s="11"/>
      <c r="J32" s="145">
        <v>16960075.5</v>
      </c>
      <c r="K32" s="124">
        <v>0</v>
      </c>
      <c r="L32" s="125">
        <v>16960076</v>
      </c>
      <c r="M32" s="131"/>
      <c r="N32" s="124">
        <v>1378479</v>
      </c>
      <c r="O32" s="126">
        <v>18338555</v>
      </c>
      <c r="P32" s="52"/>
    </row>
    <row r="33" spans="1:16" s="31" customFormat="1" ht="13.5" thickTop="1">
      <c r="A33" s="8"/>
      <c r="B33" s="55"/>
      <c r="C33" s="32"/>
      <c r="D33" s="58"/>
      <c r="E33" s="10"/>
      <c r="F33" s="10"/>
      <c r="G33" s="28"/>
      <c r="H33" s="10"/>
      <c r="I33" s="11"/>
      <c r="J33" s="46"/>
      <c r="K33" s="11"/>
      <c r="L33" s="51"/>
      <c r="M33" s="46"/>
      <c r="N33" s="46"/>
      <c r="O33" s="107"/>
      <c r="P33" s="59"/>
    </row>
    <row r="34" spans="1:16" s="31" customFormat="1">
      <c r="A34" s="1"/>
      <c r="B34" s="55"/>
      <c r="C34" s="10"/>
      <c r="D34" s="50" t="s">
        <v>308</v>
      </c>
      <c r="E34" s="28"/>
      <c r="F34" s="10"/>
      <c r="G34" s="10"/>
      <c r="H34" s="10"/>
      <c r="I34" s="11"/>
      <c r="J34" s="148">
        <v>-14001265.82</v>
      </c>
      <c r="K34" s="132">
        <v>0</v>
      </c>
      <c r="L34" s="133">
        <v>-14001266</v>
      </c>
      <c r="M34" s="51"/>
      <c r="N34" s="132">
        <v>-636668</v>
      </c>
      <c r="O34" s="134">
        <v>-14637934</v>
      </c>
      <c r="P34" s="52"/>
    </row>
    <row r="35" spans="1:16" s="31" customFormat="1">
      <c r="A35" s="8"/>
      <c r="B35" s="55"/>
      <c r="C35" s="10"/>
      <c r="D35" s="10"/>
      <c r="E35" s="10"/>
      <c r="F35" s="10"/>
      <c r="G35" s="10"/>
      <c r="H35" s="10"/>
      <c r="I35" s="11"/>
      <c r="J35" s="127"/>
      <c r="K35" s="11"/>
      <c r="L35" s="127"/>
      <c r="M35" s="60"/>
      <c r="N35" s="60"/>
      <c r="O35" s="110"/>
      <c r="P35" s="61"/>
    </row>
    <row r="36" spans="1:16" s="31" customFormat="1">
      <c r="A36" s="1"/>
      <c r="B36" s="55"/>
      <c r="C36" s="23" t="s">
        <v>50</v>
      </c>
      <c r="D36" s="28"/>
      <c r="E36" s="10"/>
      <c r="F36" s="10"/>
      <c r="G36" s="10"/>
      <c r="H36" s="10"/>
      <c r="I36" s="11"/>
      <c r="J36" s="128"/>
      <c r="K36" s="11"/>
      <c r="L36" s="128"/>
      <c r="M36" s="13"/>
      <c r="N36" s="12"/>
      <c r="O36" s="129"/>
      <c r="P36" s="14"/>
    </row>
    <row r="37" spans="1:16" s="31" customFormat="1">
      <c r="A37" s="8" t="s">
        <v>51</v>
      </c>
      <c r="B37" s="55" t="s">
        <v>52</v>
      </c>
      <c r="C37" s="29" t="s">
        <v>53</v>
      </c>
      <c r="D37" s="28"/>
      <c r="E37" s="10"/>
      <c r="F37" s="10"/>
      <c r="G37" s="28"/>
      <c r="H37" s="10"/>
      <c r="I37" s="11"/>
      <c r="J37" s="143">
        <v>8653115.0599999987</v>
      </c>
      <c r="K37" s="109">
        <v>0</v>
      </c>
      <c r="L37" s="113">
        <v>8653115.0599999987</v>
      </c>
      <c r="M37" s="36"/>
      <c r="N37" s="109">
        <v>0</v>
      </c>
      <c r="O37" s="114">
        <v>8653115</v>
      </c>
      <c r="P37" s="63"/>
    </row>
    <row r="38" spans="1:16" s="31" customFormat="1">
      <c r="A38" s="1" t="s">
        <v>54</v>
      </c>
      <c r="B38" s="55" t="s">
        <v>15</v>
      </c>
      <c r="C38" s="29" t="s">
        <v>55</v>
      </c>
      <c r="D38" s="28"/>
      <c r="E38" s="10"/>
      <c r="F38" s="10"/>
      <c r="G38" s="28"/>
      <c r="H38" s="10"/>
      <c r="I38" s="11"/>
      <c r="J38" s="115">
        <v>2376421.33</v>
      </c>
      <c r="K38" s="37">
        <v>0</v>
      </c>
      <c r="L38" s="116">
        <v>2376421.33</v>
      </c>
      <c r="M38" s="36"/>
      <c r="N38" s="62">
        <v>0</v>
      </c>
      <c r="O38" s="117">
        <v>2376421</v>
      </c>
      <c r="P38" s="63"/>
    </row>
    <row r="39" spans="1:16" s="31" customFormat="1">
      <c r="A39" s="8" t="s">
        <v>56</v>
      </c>
      <c r="B39" s="55" t="s">
        <v>15</v>
      </c>
      <c r="C39" s="29" t="s">
        <v>57</v>
      </c>
      <c r="D39" s="28"/>
      <c r="E39" s="10"/>
      <c r="F39" s="10"/>
      <c r="G39" s="28"/>
      <c r="H39" s="10"/>
      <c r="I39" s="11"/>
      <c r="J39" s="115">
        <v>2352316.9299999997</v>
      </c>
      <c r="K39" s="37">
        <v>0</v>
      </c>
      <c r="L39" s="116">
        <v>2352316.9299999997</v>
      </c>
      <c r="M39" s="36"/>
      <c r="N39" s="62">
        <v>0</v>
      </c>
      <c r="O39" s="117">
        <v>2352317</v>
      </c>
      <c r="P39" s="63"/>
    </row>
    <row r="40" spans="1:16" s="31" customFormat="1">
      <c r="A40" s="1" t="s">
        <v>58</v>
      </c>
      <c r="B40" s="55" t="s">
        <v>59</v>
      </c>
      <c r="C40" s="29" t="s">
        <v>60</v>
      </c>
      <c r="D40" s="28"/>
      <c r="E40" s="10"/>
      <c r="F40" s="10"/>
      <c r="G40" s="28"/>
      <c r="H40" s="10"/>
      <c r="I40" s="11"/>
      <c r="J40" s="115">
        <v>16890.059999999998</v>
      </c>
      <c r="K40" s="37">
        <v>0</v>
      </c>
      <c r="L40" s="116">
        <v>16890.059999999998</v>
      </c>
      <c r="M40" s="36"/>
      <c r="N40" s="62">
        <v>438936</v>
      </c>
      <c r="O40" s="117">
        <v>455826</v>
      </c>
      <c r="P40" s="63"/>
    </row>
    <row r="41" spans="1:16" s="31" customFormat="1">
      <c r="A41" s="8" t="s">
        <v>61</v>
      </c>
      <c r="B41" s="55" t="s">
        <v>59</v>
      </c>
      <c r="C41" s="135" t="s">
        <v>309</v>
      </c>
      <c r="D41" s="136"/>
      <c r="E41" s="137"/>
      <c r="F41" s="137"/>
      <c r="G41" s="28"/>
      <c r="H41" s="10"/>
      <c r="I41" s="11"/>
      <c r="J41" s="115">
        <v>0</v>
      </c>
      <c r="K41" s="37">
        <v>0</v>
      </c>
      <c r="L41" s="116">
        <v>0</v>
      </c>
      <c r="M41" s="36"/>
      <c r="N41" s="62">
        <v>0</v>
      </c>
      <c r="O41" s="117">
        <v>0</v>
      </c>
      <c r="P41" s="63"/>
    </row>
    <row r="42" spans="1:16" s="31" customFormat="1">
      <c r="A42" s="1" t="s">
        <v>62</v>
      </c>
      <c r="B42" s="55" t="s">
        <v>26</v>
      </c>
      <c r="C42" s="29" t="s">
        <v>63</v>
      </c>
      <c r="D42" s="28"/>
      <c r="E42" s="10"/>
      <c r="F42" s="10"/>
      <c r="G42" s="28"/>
      <c r="H42" s="10"/>
      <c r="I42" s="11"/>
      <c r="J42" s="115">
        <v>0</v>
      </c>
      <c r="K42" s="37">
        <v>0</v>
      </c>
      <c r="L42" s="116">
        <v>0</v>
      </c>
      <c r="M42" s="36"/>
      <c r="N42" s="62">
        <v>0</v>
      </c>
      <c r="O42" s="117">
        <v>0</v>
      </c>
      <c r="P42" s="63"/>
    </row>
    <row r="43" spans="1:16" s="31" customFormat="1">
      <c r="A43" s="8" t="s">
        <v>64</v>
      </c>
      <c r="B43" s="55" t="s">
        <v>65</v>
      </c>
      <c r="C43" s="29" t="s">
        <v>313</v>
      </c>
      <c r="D43" s="28"/>
      <c r="E43" s="10"/>
      <c r="F43" s="10"/>
      <c r="G43" s="28"/>
      <c r="H43" s="10"/>
      <c r="I43" s="11"/>
      <c r="J43" s="115">
        <v>0</v>
      </c>
      <c r="K43" s="37">
        <v>0</v>
      </c>
      <c r="L43" s="116">
        <v>0</v>
      </c>
      <c r="M43" s="36"/>
      <c r="N43" s="62">
        <v>0</v>
      </c>
      <c r="O43" s="117">
        <v>0</v>
      </c>
      <c r="P43" s="63"/>
    </row>
    <row r="44" spans="1:16" s="31" customFormat="1">
      <c r="A44" s="1" t="s">
        <v>66</v>
      </c>
      <c r="B44" s="55" t="s">
        <v>33</v>
      </c>
      <c r="C44" s="29" t="s">
        <v>67</v>
      </c>
      <c r="D44" s="28"/>
      <c r="E44" s="28"/>
      <c r="F44" s="28"/>
      <c r="G44" s="28"/>
      <c r="H44" s="28"/>
      <c r="I44" s="28"/>
      <c r="J44" s="115">
        <v>0</v>
      </c>
      <c r="K44" s="37">
        <v>0</v>
      </c>
      <c r="L44" s="116">
        <v>0</v>
      </c>
      <c r="M44" s="36"/>
      <c r="N44" s="62">
        <v>0</v>
      </c>
      <c r="O44" s="117">
        <v>0</v>
      </c>
      <c r="P44" s="63"/>
    </row>
    <row r="45" spans="1:16" s="31" customFormat="1">
      <c r="A45" s="8" t="s">
        <v>68</v>
      </c>
      <c r="B45" s="55" t="s">
        <v>33</v>
      </c>
      <c r="C45" s="29" t="s">
        <v>69</v>
      </c>
      <c r="D45" s="28"/>
      <c r="E45" s="10"/>
      <c r="F45" s="10"/>
      <c r="G45" s="28"/>
      <c r="H45" s="10"/>
      <c r="I45" s="11"/>
      <c r="J45" s="120">
        <v>0</v>
      </c>
      <c r="K45" s="45">
        <v>0</v>
      </c>
      <c r="L45" s="121">
        <v>0</v>
      </c>
      <c r="M45" s="36"/>
      <c r="N45" s="64">
        <v>0</v>
      </c>
      <c r="O45" s="122">
        <v>0</v>
      </c>
      <c r="P45" s="63"/>
    </row>
    <row r="46" spans="1:16" s="31" customFormat="1">
      <c r="A46" s="1"/>
      <c r="B46" s="55"/>
      <c r="C46" s="28"/>
      <c r="D46" s="28"/>
      <c r="E46" s="28"/>
      <c r="F46" s="28"/>
      <c r="G46" s="28"/>
      <c r="H46" s="28"/>
      <c r="I46" s="28"/>
      <c r="J46" s="115"/>
      <c r="K46" s="28"/>
      <c r="L46" s="116"/>
      <c r="M46" s="66"/>
      <c r="N46" s="65"/>
      <c r="O46" s="117"/>
      <c r="P46" s="67"/>
    </row>
    <row r="47" spans="1:16" s="31" customFormat="1">
      <c r="A47" s="39" t="s">
        <v>70</v>
      </c>
      <c r="B47" s="40"/>
      <c r="C47" s="23" t="s">
        <v>71</v>
      </c>
      <c r="D47" s="28"/>
      <c r="E47" s="10"/>
      <c r="F47" s="10"/>
      <c r="G47" s="10"/>
      <c r="H47" s="10"/>
      <c r="I47" s="11"/>
      <c r="J47" s="148">
        <v>13398743.379999999</v>
      </c>
      <c r="K47" s="132">
        <v>0</v>
      </c>
      <c r="L47" s="133">
        <v>13398743</v>
      </c>
      <c r="M47" s="46"/>
      <c r="N47" s="132">
        <v>438936</v>
      </c>
      <c r="O47" s="134">
        <v>13837679</v>
      </c>
      <c r="P47" s="52"/>
    </row>
    <row r="48" spans="1:16" s="30" customFormat="1">
      <c r="A48" s="39"/>
      <c r="B48" s="40"/>
      <c r="C48" s="68"/>
      <c r="D48" s="69"/>
      <c r="E48" s="11"/>
      <c r="F48" s="11"/>
      <c r="G48" s="11"/>
      <c r="H48" s="11"/>
      <c r="I48" s="11"/>
      <c r="J48" s="46"/>
      <c r="K48" s="46"/>
      <c r="L48" s="51"/>
      <c r="M48" s="46"/>
      <c r="N48" s="46"/>
      <c r="O48" s="107"/>
      <c r="P48" s="59"/>
    </row>
    <row r="49" spans="1:16" s="31" customFormat="1">
      <c r="A49" s="39"/>
      <c r="B49" s="40"/>
      <c r="C49" s="50" t="s">
        <v>330</v>
      </c>
      <c r="D49" s="28"/>
      <c r="E49" s="28"/>
      <c r="F49" s="10"/>
      <c r="G49" s="10"/>
      <c r="H49" s="10"/>
      <c r="I49" s="11"/>
      <c r="J49" s="115"/>
      <c r="K49" s="28"/>
      <c r="L49" s="116"/>
      <c r="M49" s="28"/>
      <c r="N49" s="28"/>
      <c r="O49" s="117"/>
      <c r="P49" s="30"/>
    </row>
    <row r="50" spans="1:16" s="31" customFormat="1">
      <c r="A50" s="39"/>
      <c r="B50" s="40"/>
      <c r="C50" s="10"/>
      <c r="D50" s="23" t="s">
        <v>72</v>
      </c>
      <c r="E50" s="10"/>
      <c r="F50" s="10"/>
      <c r="G50" s="10"/>
      <c r="H50" s="10"/>
      <c r="I50" s="11"/>
      <c r="J50" s="148">
        <v>-602522.44000000134</v>
      </c>
      <c r="K50" s="132">
        <v>0</v>
      </c>
      <c r="L50" s="133">
        <v>-602523</v>
      </c>
      <c r="M50" s="46"/>
      <c r="N50" s="132">
        <v>-197732</v>
      </c>
      <c r="O50" s="134">
        <v>-800255</v>
      </c>
      <c r="P50" s="52"/>
    </row>
    <row r="51" spans="1:16" s="31" customFormat="1">
      <c r="A51" s="39"/>
      <c r="B51" s="40"/>
      <c r="C51" s="10"/>
      <c r="D51" s="23"/>
      <c r="E51" s="10"/>
      <c r="F51" s="10"/>
      <c r="G51" s="10"/>
      <c r="H51" s="10"/>
      <c r="I51" s="11"/>
      <c r="J51" s="127"/>
      <c r="K51" s="11"/>
      <c r="L51" s="127"/>
      <c r="M51" s="13"/>
      <c r="N51" s="13"/>
      <c r="O51" s="110"/>
      <c r="P51" s="14"/>
    </row>
    <row r="52" spans="1:16" s="31" customFormat="1">
      <c r="A52" s="39" t="s">
        <v>73</v>
      </c>
      <c r="B52" s="40" t="s">
        <v>52</v>
      </c>
      <c r="C52" s="29" t="s">
        <v>74</v>
      </c>
      <c r="D52" s="28"/>
      <c r="E52" s="10"/>
      <c r="F52" s="10"/>
      <c r="G52" s="10"/>
      <c r="H52" s="28"/>
      <c r="I52" s="11"/>
      <c r="J52" s="143">
        <v>351722.5</v>
      </c>
      <c r="K52" s="109">
        <v>0</v>
      </c>
      <c r="L52" s="113">
        <v>351722.5</v>
      </c>
      <c r="M52" s="36"/>
      <c r="N52" s="109">
        <v>0</v>
      </c>
      <c r="O52" s="114">
        <v>351723</v>
      </c>
      <c r="P52" s="63"/>
    </row>
    <row r="53" spans="1:16" s="31" customFormat="1">
      <c r="A53" s="39" t="s">
        <v>75</v>
      </c>
      <c r="B53" s="40" t="s">
        <v>76</v>
      </c>
      <c r="C53" s="29" t="s">
        <v>77</v>
      </c>
      <c r="D53" s="28"/>
      <c r="E53" s="10"/>
      <c r="F53" s="10"/>
      <c r="G53" s="10"/>
      <c r="H53" s="28"/>
      <c r="I53" s="11"/>
      <c r="J53" s="115">
        <v>6798641.9400000004</v>
      </c>
      <c r="K53" s="37">
        <v>0</v>
      </c>
      <c r="L53" s="116">
        <v>6798641.9400000004</v>
      </c>
      <c r="M53" s="111"/>
      <c r="N53" s="37">
        <v>0</v>
      </c>
      <c r="O53" s="117">
        <v>6798642</v>
      </c>
      <c r="P53" s="38"/>
    </row>
    <row r="54" spans="1:16">
      <c r="A54" s="39" t="s">
        <v>78</v>
      </c>
      <c r="B54" s="40" t="s">
        <v>79</v>
      </c>
      <c r="C54" s="10" t="s">
        <v>80</v>
      </c>
      <c r="D54" s="28"/>
      <c r="E54" s="10"/>
      <c r="F54" s="10"/>
      <c r="G54" s="10"/>
      <c r="H54" s="28"/>
      <c r="I54" s="11"/>
      <c r="J54" s="115">
        <v>0</v>
      </c>
      <c r="K54" s="37">
        <v>0</v>
      </c>
      <c r="L54" s="116">
        <v>0</v>
      </c>
      <c r="M54" s="111"/>
      <c r="N54" s="70">
        <v>0</v>
      </c>
      <c r="O54" s="117">
        <v>0</v>
      </c>
      <c r="P54" s="38"/>
    </row>
    <row r="55" spans="1:16">
      <c r="A55" s="39" t="s">
        <v>81</v>
      </c>
      <c r="B55" s="40" t="s">
        <v>79</v>
      </c>
      <c r="C55" s="58" t="s">
        <v>311</v>
      </c>
      <c r="D55" s="28"/>
      <c r="E55" s="10"/>
      <c r="F55" s="10"/>
      <c r="G55" s="10"/>
      <c r="H55" s="28"/>
      <c r="I55" s="11"/>
      <c r="J55" s="120">
        <v>0</v>
      </c>
      <c r="K55" s="45">
        <v>0</v>
      </c>
      <c r="L55" s="121">
        <v>0</v>
      </c>
      <c r="M55" s="111"/>
      <c r="N55" s="45">
        <v>0</v>
      </c>
      <c r="O55" s="122">
        <v>0</v>
      </c>
      <c r="P55" s="38"/>
    </row>
    <row r="56" spans="1:16">
      <c r="A56" s="39"/>
      <c r="B56" s="40"/>
      <c r="C56" s="28"/>
      <c r="D56" s="28"/>
      <c r="E56" s="10"/>
      <c r="F56" s="10"/>
      <c r="G56" s="10"/>
      <c r="H56" s="10"/>
      <c r="I56" s="11"/>
      <c r="J56" s="65"/>
      <c r="K56" s="11">
        <v>0</v>
      </c>
      <c r="L56" s="65"/>
      <c r="M56" s="66"/>
      <c r="N56" s="65"/>
      <c r="O56" s="117"/>
      <c r="P56" s="67"/>
    </row>
    <row r="57" spans="1:16" ht="13.5" thickBot="1">
      <c r="A57" s="53" t="s">
        <v>82</v>
      </c>
      <c r="B57" s="40"/>
      <c r="C57" s="23" t="s">
        <v>83</v>
      </c>
      <c r="D57" s="28"/>
      <c r="E57" s="28"/>
      <c r="F57" s="10"/>
      <c r="G57" s="10"/>
      <c r="H57" s="10"/>
      <c r="I57" s="11"/>
      <c r="J57" s="141">
        <v>7150364.4400000004</v>
      </c>
      <c r="K57" s="124">
        <v>0</v>
      </c>
      <c r="L57" s="126">
        <v>7150365</v>
      </c>
      <c r="M57" s="131"/>
      <c r="N57" s="124">
        <v>0</v>
      </c>
      <c r="O57" s="126">
        <v>7150365</v>
      </c>
      <c r="P57" s="72"/>
    </row>
    <row r="58" spans="1:16" ht="13.5" thickTop="1">
      <c r="A58" s="39"/>
      <c r="B58" s="40"/>
      <c r="C58" s="23"/>
      <c r="D58" s="28"/>
      <c r="E58" s="28"/>
      <c r="F58" s="10"/>
      <c r="G58" s="10"/>
      <c r="H58" s="10"/>
      <c r="I58" s="11"/>
      <c r="J58" s="140"/>
      <c r="K58" s="46"/>
      <c r="L58" s="107"/>
      <c r="M58" s="46"/>
      <c r="N58" s="46"/>
      <c r="O58" s="107"/>
      <c r="P58" s="59"/>
    </row>
    <row r="59" spans="1:16">
      <c r="A59" s="53"/>
      <c r="B59" s="40"/>
      <c r="C59" s="50" t="s">
        <v>312</v>
      </c>
      <c r="D59" s="28"/>
      <c r="E59" s="28"/>
      <c r="F59" s="10"/>
      <c r="G59" s="10"/>
      <c r="H59" s="10"/>
      <c r="I59" s="11"/>
      <c r="J59" s="142">
        <v>6547841.9999999991</v>
      </c>
      <c r="K59" s="132">
        <v>0</v>
      </c>
      <c r="L59" s="134">
        <v>6547842</v>
      </c>
      <c r="M59" s="73"/>
      <c r="N59" s="132">
        <v>-197732</v>
      </c>
      <c r="O59" s="134">
        <v>6350110</v>
      </c>
      <c r="P59" s="72"/>
    </row>
    <row r="60" spans="1:16">
      <c r="A60" s="39"/>
      <c r="B60" s="40"/>
      <c r="C60" s="74"/>
      <c r="D60" s="28"/>
      <c r="E60" s="28"/>
      <c r="F60" s="10"/>
      <c r="G60" s="10"/>
      <c r="H60" s="10"/>
      <c r="I60" s="11"/>
      <c r="J60" s="75"/>
      <c r="K60" s="11"/>
      <c r="L60" s="75"/>
      <c r="M60" s="75"/>
      <c r="N60" s="75"/>
      <c r="O60" s="75"/>
      <c r="P60" s="76"/>
    </row>
    <row r="61" spans="1:16">
      <c r="A61" s="39" t="s">
        <v>84</v>
      </c>
      <c r="B61" s="40"/>
      <c r="C61" s="10" t="s">
        <v>85</v>
      </c>
      <c r="D61" s="28"/>
      <c r="E61" s="10"/>
      <c r="F61" s="10"/>
      <c r="G61" s="10"/>
      <c r="H61" s="10"/>
      <c r="I61" s="11"/>
      <c r="J61" s="77"/>
      <c r="K61" s="11"/>
      <c r="L61" s="77">
        <v>46325205</v>
      </c>
      <c r="M61" s="36"/>
      <c r="N61" s="77">
        <v>7709552</v>
      </c>
      <c r="O61" s="116">
        <v>54034757</v>
      </c>
      <c r="P61" s="78"/>
    </row>
    <row r="62" spans="1:16">
      <c r="A62" s="39" t="s">
        <v>86</v>
      </c>
      <c r="B62" s="40" t="s">
        <v>87</v>
      </c>
      <c r="C62" s="10" t="s">
        <v>88</v>
      </c>
      <c r="D62" s="28"/>
      <c r="E62" s="10"/>
      <c r="F62" s="10"/>
      <c r="G62" s="10"/>
      <c r="H62" s="10"/>
      <c r="I62" s="11"/>
      <c r="J62" s="149"/>
      <c r="K62" s="11"/>
      <c r="L62" s="151">
        <v>0</v>
      </c>
      <c r="M62" s="36"/>
      <c r="N62" s="64"/>
      <c r="O62" s="121">
        <v>0</v>
      </c>
      <c r="P62" s="63"/>
    </row>
    <row r="63" spans="1:16" s="49" customFormat="1">
      <c r="A63" s="39"/>
      <c r="B63" s="40"/>
      <c r="C63" s="29"/>
      <c r="D63" s="29"/>
      <c r="E63" s="29"/>
      <c r="F63" s="29"/>
      <c r="G63" s="29"/>
      <c r="H63" s="79"/>
      <c r="I63" s="29"/>
      <c r="J63" s="106"/>
      <c r="K63" s="29"/>
      <c r="L63" s="73"/>
      <c r="M63" s="80"/>
      <c r="N63" s="80"/>
      <c r="O63" s="80"/>
      <c r="P63" s="81"/>
    </row>
    <row r="64" spans="1:16" s="49" customFormat="1">
      <c r="A64" s="53"/>
      <c r="B64" s="40"/>
      <c r="C64" s="82" t="s">
        <v>89</v>
      </c>
      <c r="D64" s="29"/>
      <c r="E64" s="29"/>
      <c r="F64" s="29"/>
      <c r="G64" s="29"/>
      <c r="H64" s="47"/>
      <c r="I64" s="47"/>
      <c r="J64" s="139"/>
      <c r="K64" s="47"/>
      <c r="L64" s="71">
        <v>46325205</v>
      </c>
      <c r="M64" s="73"/>
      <c r="N64" s="71">
        <v>7709552</v>
      </c>
      <c r="O64" s="71">
        <v>54034757</v>
      </c>
      <c r="P64" s="72"/>
    </row>
    <row r="65" spans="1:16" s="49" customFormat="1">
      <c r="A65" s="39"/>
      <c r="B65" s="40"/>
      <c r="C65" s="29"/>
      <c r="D65" s="29"/>
      <c r="E65" s="29"/>
      <c r="F65" s="29"/>
      <c r="G65" s="29"/>
      <c r="H65" s="83"/>
      <c r="I65" s="29"/>
      <c r="J65" s="83"/>
      <c r="K65" s="29"/>
      <c r="L65" s="83"/>
      <c r="M65" s="47"/>
      <c r="N65" s="47"/>
      <c r="O65" s="47"/>
      <c r="P65" s="48"/>
    </row>
    <row r="66" spans="1:16">
      <c r="A66" s="39"/>
      <c r="B66" s="40"/>
      <c r="C66" s="23" t="s">
        <v>90</v>
      </c>
      <c r="D66" s="28"/>
      <c r="E66" s="10"/>
      <c r="F66" s="10"/>
      <c r="G66" s="10"/>
      <c r="H66" s="10"/>
      <c r="I66" s="84"/>
      <c r="J66" s="150"/>
      <c r="K66" s="84"/>
      <c r="L66" s="71">
        <v>52873047</v>
      </c>
      <c r="M66" s="73"/>
      <c r="N66" s="71">
        <v>7511820</v>
      </c>
      <c r="O66" s="71">
        <v>60384867</v>
      </c>
      <c r="P66" s="34"/>
    </row>
    <row r="67" spans="1:16">
      <c r="A67" s="53"/>
      <c r="B67" s="40"/>
      <c r="C67" s="10"/>
      <c r="D67" s="10"/>
      <c r="E67" s="10"/>
      <c r="F67" s="10"/>
      <c r="G67" s="10"/>
      <c r="H67" s="10"/>
      <c r="I67" s="11"/>
      <c r="J67" s="85"/>
      <c r="K67" s="11"/>
      <c r="L67" s="85"/>
      <c r="M67" s="11"/>
      <c r="N67" s="85"/>
      <c r="O67" s="85"/>
      <c r="P67" s="86"/>
    </row>
    <row r="68" spans="1:16">
      <c r="A68" s="39"/>
      <c r="B68" s="40"/>
      <c r="C68" s="28" t="s">
        <v>91</v>
      </c>
      <c r="D68" s="28"/>
      <c r="E68" s="28"/>
      <c r="F68" s="28"/>
      <c r="G68" s="28"/>
      <c r="H68" s="28"/>
      <c r="I68" s="69"/>
      <c r="J68" s="28"/>
      <c r="K68" s="69"/>
      <c r="L68" s="28"/>
      <c r="M68" s="69"/>
      <c r="N68" s="28"/>
      <c r="O68" s="28"/>
      <c r="P68" s="30"/>
    </row>
    <row r="69" spans="1:16">
      <c r="B69" s="55"/>
      <c r="I69" s="4"/>
      <c r="J69" s="87"/>
      <c r="K69" s="4"/>
      <c r="L69" s="87">
        <v>1</v>
      </c>
      <c r="M69" s="88"/>
      <c r="N69" s="89">
        <v>0</v>
      </c>
      <c r="O69" s="89">
        <v>2</v>
      </c>
      <c r="P69" s="90"/>
    </row>
    <row r="70" spans="1:16">
      <c r="B70" s="55"/>
      <c r="I70" s="91" t="s">
        <v>92</v>
      </c>
      <c r="J70" s="91"/>
      <c r="K70" s="91"/>
      <c r="L70" s="152"/>
      <c r="M70" s="153"/>
      <c r="N70" s="152"/>
      <c r="O70" s="152"/>
      <c r="P70" s="152"/>
    </row>
    <row r="71" spans="1:16">
      <c r="B71" s="55"/>
      <c r="L71" s="152"/>
      <c r="M71" s="153"/>
      <c r="N71" s="152"/>
      <c r="O71" s="152"/>
      <c r="P71" s="152"/>
    </row>
    <row r="72" spans="1:16">
      <c r="B72" s="55"/>
      <c r="L72" s="152"/>
      <c r="M72" s="153"/>
      <c r="N72" s="154"/>
      <c r="O72" s="154"/>
      <c r="P72" s="154"/>
    </row>
    <row r="73" spans="1:16">
      <c r="B73" s="55"/>
      <c r="L73" s="152"/>
      <c r="M73" s="153"/>
      <c r="N73" s="152"/>
      <c r="O73" s="152"/>
      <c r="P73" s="152"/>
    </row>
    <row r="74" spans="1:16">
      <c r="B74" s="55"/>
      <c r="L74" s="152"/>
      <c r="M74" s="153"/>
      <c r="N74" s="152"/>
      <c r="O74" s="152"/>
      <c r="P74" s="152"/>
    </row>
    <row r="75" spans="1:16">
      <c r="B75" s="55"/>
      <c r="L75" s="152"/>
      <c r="M75" s="153"/>
      <c r="N75" s="152"/>
      <c r="O75" s="152"/>
      <c r="P75" s="152"/>
    </row>
    <row r="76" spans="1:16">
      <c r="A76" s="8"/>
      <c r="B76" s="95"/>
      <c r="L76" s="152"/>
      <c r="M76" s="153"/>
      <c r="N76" s="152"/>
      <c r="O76" s="152"/>
      <c r="P76" s="152"/>
    </row>
    <row r="77" spans="1:16">
      <c r="B77" s="55"/>
      <c r="L77" s="152"/>
      <c r="M77" s="153"/>
      <c r="N77" s="152"/>
      <c r="O77" s="152"/>
      <c r="P77" s="152"/>
    </row>
    <row r="78" spans="1:16">
      <c r="A78" s="8"/>
      <c r="B78" s="95"/>
      <c r="L78" s="152"/>
      <c r="M78" s="153"/>
      <c r="N78" s="152"/>
      <c r="O78" s="152"/>
      <c r="P78" s="152"/>
    </row>
    <row r="79" spans="1:16">
      <c r="B79" s="55"/>
      <c r="L79" s="152"/>
      <c r="M79" s="153"/>
      <c r="N79" s="152"/>
      <c r="O79" s="152"/>
      <c r="P79" s="152"/>
    </row>
    <row r="80" spans="1:16">
      <c r="A80" s="8"/>
      <c r="B80" s="95"/>
      <c r="L80" s="152"/>
      <c r="M80" s="153"/>
      <c r="N80" s="152"/>
      <c r="O80" s="152"/>
      <c r="P80" s="152"/>
    </row>
    <row r="81" spans="1:16">
      <c r="B81" s="55"/>
      <c r="L81" s="152"/>
      <c r="M81" s="153"/>
      <c r="N81" s="152"/>
      <c r="O81" s="152"/>
      <c r="P81" s="152"/>
    </row>
    <row r="82" spans="1:16">
      <c r="B82" s="55"/>
      <c r="L82" s="152"/>
      <c r="M82" s="153"/>
      <c r="N82" s="152"/>
      <c r="O82" s="152"/>
      <c r="P82" s="152"/>
    </row>
    <row r="83" spans="1:16">
      <c r="B83" s="55"/>
      <c r="L83" s="152"/>
      <c r="M83" s="153"/>
      <c r="N83" s="152"/>
      <c r="O83" s="152"/>
      <c r="P83" s="152"/>
    </row>
    <row r="84" spans="1:16">
      <c r="B84" s="55"/>
      <c r="L84" s="152"/>
      <c r="M84" s="153"/>
      <c r="N84" s="152"/>
      <c r="O84" s="152"/>
      <c r="P84" s="152"/>
    </row>
    <row r="85" spans="1:16">
      <c r="B85" s="55"/>
      <c r="L85" s="152"/>
      <c r="M85" s="153"/>
      <c r="N85" s="152"/>
      <c r="O85" s="152"/>
      <c r="P85" s="152"/>
    </row>
    <row r="86" spans="1:16">
      <c r="B86" s="55"/>
      <c r="L86" s="152"/>
      <c r="M86" s="153"/>
      <c r="N86" s="152"/>
      <c r="O86" s="152"/>
      <c r="P86" s="152"/>
    </row>
    <row r="87" spans="1:16">
      <c r="B87" s="55"/>
      <c r="L87" s="152"/>
      <c r="M87" s="153"/>
      <c r="N87" s="152"/>
      <c r="O87" s="152"/>
      <c r="P87" s="152"/>
    </row>
    <row r="88" spans="1:16">
      <c r="B88" s="55"/>
      <c r="L88" s="152"/>
      <c r="M88" s="153"/>
      <c r="N88" s="152"/>
      <c r="O88" s="152"/>
      <c r="P88" s="152"/>
    </row>
    <row r="89" spans="1:16">
      <c r="B89" s="55"/>
      <c r="L89" s="152"/>
      <c r="M89" s="153"/>
      <c r="N89" s="152"/>
      <c r="O89" s="152"/>
      <c r="P89" s="152"/>
    </row>
    <row r="90" spans="1:16">
      <c r="B90" s="55"/>
      <c r="L90" s="152"/>
      <c r="M90" s="153"/>
      <c r="N90" s="152"/>
      <c r="O90" s="152"/>
      <c r="P90" s="152"/>
    </row>
    <row r="91" spans="1:16">
      <c r="B91" s="55"/>
      <c r="L91" s="152"/>
      <c r="M91" s="153"/>
      <c r="N91" s="152"/>
      <c r="O91" s="152"/>
      <c r="P91" s="152"/>
    </row>
    <row r="92" spans="1:16">
      <c r="B92" s="55"/>
      <c r="L92" s="152"/>
      <c r="M92" s="153"/>
      <c r="N92" s="152"/>
      <c r="O92" s="152"/>
      <c r="P92" s="152"/>
    </row>
    <row r="93" spans="1:16">
      <c r="B93" s="55"/>
      <c r="L93" s="152"/>
      <c r="M93" s="153"/>
      <c r="N93" s="152"/>
      <c r="O93" s="152"/>
      <c r="P93" s="152"/>
    </row>
    <row r="94" spans="1:16">
      <c r="A94" s="8"/>
      <c r="B94" s="95"/>
      <c r="L94" s="92"/>
      <c r="M94" s="93"/>
      <c r="N94" s="92"/>
      <c r="O94" s="92"/>
      <c r="P94" s="92"/>
    </row>
    <row r="95" spans="1:16">
      <c r="B95" s="55"/>
    </row>
    <row r="96" spans="1:16">
      <c r="A96" s="8"/>
      <c r="B96" s="95"/>
    </row>
    <row r="97" spans="1:13">
      <c r="A97" s="4"/>
      <c r="B97" s="55"/>
      <c r="I97" s="4"/>
      <c r="J97" s="4"/>
      <c r="K97" s="4"/>
      <c r="M97" s="4"/>
    </row>
  </sheetData>
  <sheetProtection formatColumns="0" formatRows="0"/>
  <conditionalFormatting sqref="L69 N69">
    <cfRule type="cellIs" dxfId="125" priority="9" operator="notEqual">
      <formula>0</formula>
    </cfRule>
    <cfRule type="cellIs" dxfId="124" priority="10" operator="equal">
      <formula>0</formula>
    </cfRule>
  </conditionalFormatting>
  <conditionalFormatting sqref="O69">
    <cfRule type="cellIs" dxfId="123" priority="3" operator="notEqual">
      <formula>0</formula>
    </cfRule>
    <cfRule type="cellIs" dxfId="122" priority="4" operator="equal">
      <formula>0</formula>
    </cfRule>
  </conditionalFormatting>
  <conditionalFormatting sqref="J69">
    <cfRule type="cellIs" dxfId="121" priority="1" operator="notEqual">
      <formula>0</formula>
    </cfRule>
    <cfRule type="cellIs" dxfId="120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activeCellId="1" sqref="C1 C1"/>
    </sheetView>
  </sheetViews>
  <sheetFormatPr defaultColWidth="11.140625" defaultRowHeight="12.75"/>
  <cols>
    <col min="1" max="1" width="5.28515625" style="1" hidden="1" customWidth="1"/>
    <col min="2" max="2" width="6.5703125" style="15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8" width="9.140625" style="4" hidden="1" customWidth="1"/>
    <col min="9" max="9" width="9.140625" style="7" hidden="1" customWidth="1"/>
    <col min="10" max="11" width="17.7109375" style="7" customWidth="1"/>
    <col min="12" max="12" width="17.7109375" style="4" customWidth="1"/>
    <col min="13" max="13" width="0.140625" style="7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61"/>
      <c r="D1" s="161"/>
      <c r="E1" s="161"/>
      <c r="F1" s="161"/>
      <c r="G1" s="161"/>
      <c r="H1" s="161"/>
      <c r="I1" s="161"/>
      <c r="J1" s="158" t="s">
        <v>105</v>
      </c>
      <c r="K1" s="161"/>
      <c r="L1" s="161"/>
      <c r="M1" s="161"/>
      <c r="N1" s="161"/>
      <c r="O1" s="161"/>
      <c r="P1" s="3"/>
    </row>
    <row r="2" spans="1:16">
      <c r="B2" s="2"/>
      <c r="C2" s="161"/>
      <c r="D2" s="161"/>
      <c r="E2" s="161"/>
      <c r="F2" s="161"/>
      <c r="G2" s="161"/>
      <c r="H2" s="161"/>
      <c r="I2" s="161"/>
      <c r="J2" s="158" t="s">
        <v>0</v>
      </c>
      <c r="K2" s="161"/>
      <c r="L2" s="161"/>
      <c r="M2" s="161"/>
      <c r="N2" s="161"/>
      <c r="O2" s="161"/>
      <c r="P2" s="5"/>
    </row>
    <row r="3" spans="1:16" ht="12.75" customHeight="1">
      <c r="B3" s="2"/>
      <c r="C3" s="68"/>
      <c r="D3" s="68"/>
      <c r="E3" s="68"/>
      <c r="F3" s="68"/>
      <c r="G3" s="68"/>
      <c r="H3" s="68"/>
      <c r="I3" s="68"/>
      <c r="J3" s="159" t="s">
        <v>1</v>
      </c>
      <c r="K3" s="68"/>
      <c r="L3" s="68"/>
      <c r="M3" s="68"/>
      <c r="N3" s="68"/>
      <c r="O3" s="173"/>
      <c r="P3" s="4" t="s">
        <v>2</v>
      </c>
    </row>
    <row r="4" spans="1:16">
      <c r="B4" s="2"/>
      <c r="C4" s="162"/>
      <c r="D4" s="163"/>
      <c r="E4" s="163"/>
      <c r="F4" s="163"/>
      <c r="G4" s="163"/>
      <c r="H4" s="163"/>
      <c r="I4" s="163"/>
      <c r="J4" s="164" t="s">
        <v>323</v>
      </c>
      <c r="K4" s="163"/>
      <c r="L4" s="163"/>
      <c r="M4" s="163"/>
      <c r="N4" s="163"/>
      <c r="O4" s="174"/>
      <c r="P4" s="4" t="s">
        <v>324</v>
      </c>
    </row>
    <row r="5" spans="1:16">
      <c r="A5" s="8"/>
      <c r="B5" s="9"/>
      <c r="C5" s="10"/>
      <c r="D5" s="10"/>
      <c r="E5" s="10"/>
      <c r="F5" s="10"/>
      <c r="G5" s="10"/>
      <c r="H5" s="10"/>
      <c r="I5" s="11"/>
      <c r="J5" s="29"/>
      <c r="K5" s="46"/>
      <c r="L5" s="12"/>
      <c r="M5" s="13"/>
      <c r="N5" s="12"/>
      <c r="O5" s="12"/>
      <c r="P5" s="14"/>
    </row>
    <row r="6" spans="1:16">
      <c r="C6" s="10"/>
      <c r="D6" s="10"/>
      <c r="E6" s="10"/>
      <c r="F6" s="10"/>
      <c r="G6" s="10"/>
      <c r="H6" s="10"/>
      <c r="I6" s="11"/>
      <c r="J6" s="108" t="s">
        <v>3</v>
      </c>
      <c r="K6" s="157"/>
      <c r="L6" s="160" t="s">
        <v>3</v>
      </c>
      <c r="M6" s="16"/>
      <c r="N6" s="17" t="s">
        <v>4</v>
      </c>
      <c r="O6" s="17" t="s">
        <v>5</v>
      </c>
      <c r="P6" s="18"/>
    </row>
    <row r="7" spans="1:16">
      <c r="C7" s="10"/>
      <c r="D7" s="10"/>
      <c r="E7" s="10"/>
      <c r="F7" s="10"/>
      <c r="G7" s="10"/>
      <c r="H7" s="10"/>
      <c r="I7" s="11"/>
      <c r="J7" s="21" t="s">
        <v>291</v>
      </c>
      <c r="K7" s="112" t="s">
        <v>292</v>
      </c>
      <c r="L7" s="19"/>
      <c r="M7" s="20"/>
      <c r="N7" s="21" t="s">
        <v>127</v>
      </c>
      <c r="O7" s="21"/>
      <c r="P7" s="22"/>
    </row>
    <row r="8" spans="1:16">
      <c r="C8" s="23" t="s">
        <v>6</v>
      </c>
      <c r="D8" s="10"/>
      <c r="E8" s="10"/>
      <c r="F8" s="10"/>
      <c r="G8" s="10"/>
      <c r="H8" s="10"/>
      <c r="I8" s="11"/>
      <c r="L8" s="20"/>
      <c r="M8" s="20"/>
      <c r="N8" s="20"/>
      <c r="O8" s="20"/>
      <c r="P8" s="24"/>
    </row>
    <row r="9" spans="1:16">
      <c r="A9" s="25" t="s">
        <v>7</v>
      </c>
      <c r="B9" s="26" t="s">
        <v>8</v>
      </c>
      <c r="C9" s="10" t="s">
        <v>9</v>
      </c>
      <c r="D9" s="10"/>
      <c r="E9" s="10"/>
      <c r="F9" s="10"/>
      <c r="G9" s="10"/>
      <c r="H9" s="10"/>
      <c r="I9" s="11"/>
      <c r="J9" s="11"/>
      <c r="K9" s="11"/>
      <c r="L9" s="13"/>
      <c r="M9" s="13"/>
      <c r="N9" s="13"/>
      <c r="O9" s="13"/>
      <c r="P9" s="14"/>
    </row>
    <row r="10" spans="1:16" s="31" customFormat="1">
      <c r="A10" s="1"/>
      <c r="B10" s="27"/>
      <c r="C10" s="28"/>
      <c r="D10" s="29" t="s">
        <v>325</v>
      </c>
      <c r="E10" s="10"/>
      <c r="F10" s="10"/>
      <c r="G10" s="10"/>
      <c r="H10" s="10"/>
      <c r="I10" s="28"/>
      <c r="J10" s="28"/>
      <c r="K10" s="28"/>
      <c r="L10" s="28"/>
      <c r="M10" s="13"/>
      <c r="N10" s="28"/>
      <c r="O10" s="28"/>
      <c r="P10" s="30"/>
    </row>
    <row r="11" spans="1:16" s="31" customFormat="1">
      <c r="A11" s="1" t="s">
        <v>11</v>
      </c>
      <c r="B11" s="27" t="s">
        <v>12</v>
      </c>
      <c r="C11" s="28"/>
      <c r="D11" s="32" t="s">
        <v>326</v>
      </c>
      <c r="E11" s="28"/>
      <c r="F11" s="166"/>
      <c r="G11" s="166">
        <v>4137043</v>
      </c>
      <c r="H11" s="33"/>
      <c r="I11" s="29"/>
      <c r="J11" s="143">
        <v>4950044.25</v>
      </c>
      <c r="K11" s="109">
        <v>0</v>
      </c>
      <c r="L11" s="113">
        <v>4950044.25</v>
      </c>
      <c r="M11" s="110"/>
      <c r="N11" s="109">
        <v>0</v>
      </c>
      <c r="O11" s="114">
        <v>4950044</v>
      </c>
      <c r="P11" s="34"/>
    </row>
    <row r="12" spans="1:16" s="31" customFormat="1">
      <c r="A12" s="1" t="s">
        <v>14</v>
      </c>
      <c r="B12" s="27" t="s">
        <v>15</v>
      </c>
      <c r="C12" s="28"/>
      <c r="D12" s="29" t="s">
        <v>327</v>
      </c>
      <c r="E12" s="10"/>
      <c r="F12" s="35"/>
      <c r="G12" s="36"/>
      <c r="H12" s="11"/>
      <c r="I12" s="28"/>
      <c r="J12" s="115">
        <v>2430993.09</v>
      </c>
      <c r="K12" s="37">
        <v>0</v>
      </c>
      <c r="L12" s="116">
        <v>2430993.09</v>
      </c>
      <c r="M12" s="111"/>
      <c r="N12" s="37">
        <v>0</v>
      </c>
      <c r="O12" s="117">
        <v>2430993</v>
      </c>
      <c r="P12" s="38"/>
    </row>
    <row r="13" spans="1:16" s="31" customFormat="1">
      <c r="A13" s="1" t="s">
        <v>17</v>
      </c>
      <c r="B13" s="27" t="s">
        <v>15</v>
      </c>
      <c r="C13" s="28"/>
      <c r="D13" s="29" t="s">
        <v>18</v>
      </c>
      <c r="E13" s="10"/>
      <c r="F13" s="35"/>
      <c r="G13" s="35"/>
      <c r="H13" s="10"/>
      <c r="I13" s="28"/>
      <c r="J13" s="115">
        <v>164277</v>
      </c>
      <c r="K13" s="37">
        <v>0</v>
      </c>
      <c r="L13" s="116">
        <v>164277</v>
      </c>
      <c r="M13" s="111"/>
      <c r="N13" s="37">
        <v>0</v>
      </c>
      <c r="O13" s="117">
        <v>164277</v>
      </c>
      <c r="P13" s="38"/>
    </row>
    <row r="14" spans="1:16" s="31" customFormat="1">
      <c r="A14" s="1" t="s">
        <v>19</v>
      </c>
      <c r="B14" s="27" t="s">
        <v>15</v>
      </c>
      <c r="C14" s="28"/>
      <c r="D14" s="29" t="s">
        <v>20</v>
      </c>
      <c r="E14" s="10"/>
      <c r="F14" s="35"/>
      <c r="G14" s="35"/>
      <c r="H14" s="10"/>
      <c r="I14" s="28"/>
      <c r="J14" s="115">
        <v>3119416.76</v>
      </c>
      <c r="K14" s="37">
        <v>0</v>
      </c>
      <c r="L14" s="116">
        <v>3119416.76</v>
      </c>
      <c r="M14" s="111"/>
      <c r="N14" s="37">
        <v>0</v>
      </c>
      <c r="O14" s="117">
        <v>3119417</v>
      </c>
      <c r="P14" s="38"/>
    </row>
    <row r="15" spans="1:16" s="31" customFormat="1">
      <c r="A15" s="1" t="s">
        <v>21</v>
      </c>
      <c r="B15" s="27" t="s">
        <v>12</v>
      </c>
      <c r="C15" s="28"/>
      <c r="D15" s="29" t="s">
        <v>22</v>
      </c>
      <c r="E15" s="10"/>
      <c r="F15" s="35"/>
      <c r="G15" s="35"/>
      <c r="H15" s="28"/>
      <c r="I15" s="28"/>
      <c r="J15" s="115">
        <v>24105.059999999998</v>
      </c>
      <c r="K15" s="37">
        <v>0</v>
      </c>
      <c r="L15" s="116">
        <v>24105.059999999998</v>
      </c>
      <c r="M15" s="111"/>
      <c r="N15" s="37">
        <v>0</v>
      </c>
      <c r="O15" s="117">
        <v>24105</v>
      </c>
      <c r="P15" s="38"/>
    </row>
    <row r="16" spans="1:16" s="31" customFormat="1">
      <c r="A16" s="39"/>
      <c r="B16" s="40"/>
      <c r="C16" s="28"/>
      <c r="D16" s="29" t="s">
        <v>328</v>
      </c>
      <c r="E16" s="10"/>
      <c r="F16" s="41"/>
      <c r="G16" s="36"/>
      <c r="H16" s="42"/>
      <c r="I16" s="28"/>
      <c r="J16" s="144"/>
      <c r="K16" s="118">
        <v>0</v>
      </c>
      <c r="L16" s="119"/>
      <c r="M16" s="111"/>
      <c r="N16" s="28">
        <v>0</v>
      </c>
      <c r="O16" s="117"/>
      <c r="P16" s="30"/>
    </row>
    <row r="17" spans="1:16" s="31" customFormat="1">
      <c r="A17" s="39" t="s">
        <v>24</v>
      </c>
      <c r="B17" s="40" t="s">
        <v>12</v>
      </c>
      <c r="C17" s="28"/>
      <c r="D17" s="32" t="s">
        <v>329</v>
      </c>
      <c r="E17" s="28"/>
      <c r="F17" s="166"/>
      <c r="G17" s="166">
        <v>478673</v>
      </c>
      <c r="H17" s="42"/>
      <c r="I17" s="28"/>
      <c r="J17" s="115">
        <v>1714311.32</v>
      </c>
      <c r="K17" s="37">
        <v>0</v>
      </c>
      <c r="L17" s="116">
        <v>1714311.32</v>
      </c>
      <c r="M17" s="111"/>
      <c r="N17" s="37">
        <v>0</v>
      </c>
      <c r="O17" s="117">
        <v>1714311</v>
      </c>
      <c r="P17" s="38"/>
    </row>
    <row r="18" spans="1:16" s="31" customFormat="1">
      <c r="A18" s="39" t="s">
        <v>25</v>
      </c>
      <c r="B18" s="43" t="s">
        <v>26</v>
      </c>
      <c r="C18" s="28"/>
      <c r="D18" s="44" t="s">
        <v>27</v>
      </c>
      <c r="E18" s="10"/>
      <c r="F18" s="10"/>
      <c r="G18" s="10"/>
      <c r="H18" s="10"/>
      <c r="I18" s="29"/>
      <c r="J18" s="120">
        <v>351673.88</v>
      </c>
      <c r="K18" s="45"/>
      <c r="L18" s="121">
        <v>351673.88</v>
      </c>
      <c r="M18" s="111"/>
      <c r="N18" s="45">
        <v>314941.94</v>
      </c>
      <c r="O18" s="122">
        <v>666616</v>
      </c>
      <c r="P18" s="38"/>
    </row>
    <row r="19" spans="1:16" s="49" customFormat="1">
      <c r="A19" s="39"/>
      <c r="B19" s="43"/>
      <c r="C19" s="29"/>
      <c r="D19" s="29"/>
      <c r="E19" s="29"/>
      <c r="F19" s="29"/>
      <c r="G19" s="29"/>
      <c r="H19" s="46"/>
      <c r="I19" s="46"/>
      <c r="J19" s="46"/>
      <c r="K19" s="46"/>
      <c r="L19" s="51"/>
      <c r="M19" s="47"/>
      <c r="N19" s="47"/>
      <c r="O19" s="123"/>
      <c r="P19" s="48"/>
    </row>
    <row r="20" spans="1:16" s="31" customFormat="1" ht="13.5" thickBot="1">
      <c r="A20" s="39" t="s">
        <v>28</v>
      </c>
      <c r="B20" s="43"/>
      <c r="C20" s="28"/>
      <c r="D20" s="50" t="s">
        <v>29</v>
      </c>
      <c r="E20" s="28"/>
      <c r="F20" s="10"/>
      <c r="G20" s="10"/>
      <c r="H20" s="10"/>
      <c r="I20" s="11"/>
      <c r="J20" s="145">
        <v>12754821.360000001</v>
      </c>
      <c r="K20" s="124">
        <v>0</v>
      </c>
      <c r="L20" s="125">
        <v>12754821</v>
      </c>
      <c r="M20" s="51"/>
      <c r="N20" s="124">
        <v>314942</v>
      </c>
      <c r="O20" s="126">
        <v>13069763</v>
      </c>
      <c r="P20" s="52"/>
    </row>
    <row r="21" spans="1:16" s="31" customFormat="1" ht="13.5" thickTop="1">
      <c r="A21" s="39"/>
      <c r="B21" s="43"/>
      <c r="C21" s="10"/>
      <c r="D21" s="10"/>
      <c r="E21" s="10"/>
      <c r="F21" s="10"/>
      <c r="G21" s="10"/>
      <c r="H21" s="10"/>
      <c r="I21" s="11"/>
      <c r="J21" s="127"/>
      <c r="K21" s="11"/>
      <c r="L21" s="127"/>
      <c r="M21" s="13"/>
      <c r="N21" s="13"/>
      <c r="O21" s="110"/>
      <c r="P21" s="14"/>
    </row>
    <row r="22" spans="1:16" s="31" customFormat="1">
      <c r="A22" s="53"/>
      <c r="B22" s="54"/>
      <c r="C22" s="23" t="s">
        <v>30</v>
      </c>
      <c r="D22" s="10"/>
      <c r="E22" s="10"/>
      <c r="F22" s="10"/>
      <c r="G22" s="10"/>
      <c r="H22" s="10"/>
      <c r="I22" s="11"/>
      <c r="J22" s="128"/>
      <c r="K22" s="11"/>
      <c r="L22" s="128"/>
      <c r="M22" s="13"/>
      <c r="N22" s="12"/>
      <c r="O22" s="129"/>
      <c r="P22" s="14"/>
    </row>
    <row r="23" spans="1:16" s="31" customFormat="1">
      <c r="A23" s="39"/>
      <c r="B23" s="40"/>
      <c r="C23" s="10" t="s">
        <v>31</v>
      </c>
      <c r="D23" s="10"/>
      <c r="E23" s="10"/>
      <c r="F23" s="10"/>
      <c r="G23" s="28"/>
      <c r="H23" s="10"/>
      <c r="I23" s="11"/>
      <c r="J23" s="128"/>
      <c r="K23" s="11"/>
      <c r="L23" s="128"/>
      <c r="M23" s="13"/>
      <c r="N23" s="12"/>
      <c r="O23" s="129"/>
      <c r="P23" s="14"/>
    </row>
    <row r="24" spans="1:16" s="31" customFormat="1">
      <c r="A24" s="8" t="s">
        <v>32</v>
      </c>
      <c r="B24" s="55" t="s">
        <v>33</v>
      </c>
      <c r="C24" s="32"/>
      <c r="D24" s="29" t="s">
        <v>34</v>
      </c>
      <c r="E24" s="10"/>
      <c r="F24" s="10"/>
      <c r="G24" s="28"/>
      <c r="H24" s="10"/>
      <c r="I24" s="11"/>
      <c r="J24" s="146">
        <v>26480610.420000002</v>
      </c>
      <c r="K24" s="109">
        <v>0</v>
      </c>
      <c r="L24" s="130">
        <v>26480610.420000002</v>
      </c>
      <c r="M24" s="111"/>
      <c r="N24" s="109">
        <v>0</v>
      </c>
      <c r="O24" s="114">
        <v>26480610</v>
      </c>
      <c r="P24" s="38"/>
    </row>
    <row r="25" spans="1:16" s="31" customFormat="1">
      <c r="A25" s="1" t="s">
        <v>35</v>
      </c>
      <c r="B25" s="55" t="s">
        <v>33</v>
      </c>
      <c r="C25" s="32"/>
      <c r="D25" s="29" t="s">
        <v>36</v>
      </c>
      <c r="E25" s="10"/>
      <c r="F25" s="10"/>
      <c r="G25" s="28"/>
      <c r="H25" s="10"/>
      <c r="I25" s="11"/>
      <c r="J25" s="115">
        <v>11663808.169999998</v>
      </c>
      <c r="K25" s="37">
        <v>0</v>
      </c>
      <c r="L25" s="116">
        <v>11663808.169999998</v>
      </c>
      <c r="M25" s="111"/>
      <c r="N25" s="37">
        <v>2136173.4900000002</v>
      </c>
      <c r="O25" s="117">
        <v>13799981</v>
      </c>
      <c r="P25" s="38"/>
    </row>
    <row r="26" spans="1:16" s="31" customFormat="1">
      <c r="A26" s="8" t="s">
        <v>37</v>
      </c>
      <c r="B26" s="27" t="s">
        <v>33</v>
      </c>
      <c r="C26" s="32"/>
      <c r="D26" s="29" t="s">
        <v>38</v>
      </c>
      <c r="E26" s="10"/>
      <c r="F26" s="10"/>
      <c r="G26" s="28"/>
      <c r="H26" s="10"/>
      <c r="I26" s="11"/>
      <c r="J26" s="115">
        <v>1967324.4999999998</v>
      </c>
      <c r="K26" s="37">
        <v>0</v>
      </c>
      <c r="L26" s="116">
        <v>1967324.4999999998</v>
      </c>
      <c r="M26" s="111"/>
      <c r="N26" s="37">
        <v>0</v>
      </c>
      <c r="O26" s="117">
        <v>1967325</v>
      </c>
      <c r="P26" s="38"/>
    </row>
    <row r="27" spans="1:16" s="31" customFormat="1">
      <c r="A27" s="1" t="s">
        <v>39</v>
      </c>
      <c r="B27" s="55" t="s">
        <v>33</v>
      </c>
      <c r="C27" s="32"/>
      <c r="D27" s="156" t="s">
        <v>40</v>
      </c>
      <c r="E27" s="167"/>
      <c r="F27" s="10"/>
      <c r="G27" s="28"/>
      <c r="H27" s="10"/>
      <c r="I27" s="11"/>
      <c r="J27" s="115">
        <v>3992463.75</v>
      </c>
      <c r="K27" s="37">
        <v>0</v>
      </c>
      <c r="L27" s="116">
        <v>3992463.75</v>
      </c>
      <c r="M27" s="111"/>
      <c r="N27" s="37">
        <v>0</v>
      </c>
      <c r="O27" s="117">
        <v>3992464</v>
      </c>
      <c r="P27" s="38"/>
    </row>
    <row r="28" spans="1:16" s="31" customFormat="1">
      <c r="A28" s="8" t="s">
        <v>41</v>
      </c>
      <c r="B28" s="27" t="s">
        <v>33</v>
      </c>
      <c r="C28" s="32"/>
      <c r="D28" s="29" t="s">
        <v>42</v>
      </c>
      <c r="E28" s="10"/>
      <c r="F28" s="10"/>
      <c r="G28" s="28"/>
      <c r="H28" s="10"/>
      <c r="I28" s="11"/>
      <c r="J28" s="115">
        <v>3896954.9699999997</v>
      </c>
      <c r="K28" s="37">
        <v>0</v>
      </c>
      <c r="L28" s="116">
        <v>3896954.9699999997</v>
      </c>
      <c r="M28" s="111"/>
      <c r="N28" s="37">
        <v>1438467.71</v>
      </c>
      <c r="O28" s="117">
        <v>5335423</v>
      </c>
      <c r="P28" s="38"/>
    </row>
    <row r="29" spans="1:16" s="31" customFormat="1">
      <c r="A29" s="1" t="s">
        <v>43</v>
      </c>
      <c r="B29" s="27" t="s">
        <v>33</v>
      </c>
      <c r="C29" s="32"/>
      <c r="D29" s="29" t="s">
        <v>44</v>
      </c>
      <c r="E29" s="10"/>
      <c r="F29" s="10"/>
      <c r="G29" s="28"/>
      <c r="H29" s="10"/>
      <c r="I29" s="11"/>
      <c r="J29" s="115">
        <v>7059590.379999999</v>
      </c>
      <c r="K29" s="37"/>
      <c r="L29" s="116">
        <v>7059590.379999999</v>
      </c>
      <c r="M29" s="111"/>
      <c r="N29" s="37">
        <v>0</v>
      </c>
      <c r="O29" s="117">
        <v>7059590</v>
      </c>
      <c r="P29" s="38"/>
    </row>
    <row r="30" spans="1:16" s="31" customFormat="1">
      <c r="A30" s="8" t="s">
        <v>45</v>
      </c>
      <c r="B30" s="55" t="s">
        <v>46</v>
      </c>
      <c r="C30" s="32"/>
      <c r="D30" s="29" t="s">
        <v>47</v>
      </c>
      <c r="E30" s="10"/>
      <c r="F30" s="10"/>
      <c r="G30" s="28"/>
      <c r="H30" s="10"/>
      <c r="I30" s="11"/>
      <c r="J30" s="120">
        <v>5552535.5499999998</v>
      </c>
      <c r="K30" s="45">
        <v>0</v>
      </c>
      <c r="L30" s="121">
        <v>5552535.5499999998</v>
      </c>
      <c r="M30" s="111"/>
      <c r="N30" s="45">
        <v>0</v>
      </c>
      <c r="O30" s="122">
        <v>5552536</v>
      </c>
      <c r="P30" s="38"/>
    </row>
    <row r="31" spans="1:16" s="31" customFormat="1">
      <c r="A31" s="1"/>
      <c r="B31" s="55"/>
      <c r="C31" s="32"/>
      <c r="D31" s="29"/>
      <c r="E31" s="10"/>
      <c r="F31" s="10"/>
      <c r="G31" s="28"/>
      <c r="H31" s="10"/>
      <c r="I31" s="11"/>
      <c r="J31" s="147"/>
      <c r="K31" s="11"/>
      <c r="L31" s="127"/>
      <c r="M31" s="56"/>
      <c r="N31" s="56"/>
      <c r="O31" s="110"/>
      <c r="P31" s="57"/>
    </row>
    <row r="32" spans="1:16" s="31" customFormat="1" ht="13.5" thickBot="1">
      <c r="A32" s="1" t="s">
        <v>48</v>
      </c>
      <c r="B32" s="55"/>
      <c r="C32" s="10"/>
      <c r="D32" s="50" t="s">
        <v>49</v>
      </c>
      <c r="E32" s="28"/>
      <c r="F32" s="10"/>
      <c r="G32" s="10"/>
      <c r="H32" s="10"/>
      <c r="I32" s="11"/>
      <c r="J32" s="145">
        <v>60613287.739999995</v>
      </c>
      <c r="K32" s="124">
        <v>0</v>
      </c>
      <c r="L32" s="125">
        <v>60613288</v>
      </c>
      <c r="M32" s="131"/>
      <c r="N32" s="124">
        <v>3574641</v>
      </c>
      <c r="O32" s="126">
        <v>64187929</v>
      </c>
      <c r="P32" s="52"/>
    </row>
    <row r="33" spans="1:16" s="31" customFormat="1" ht="13.5" thickTop="1">
      <c r="A33" s="8"/>
      <c r="B33" s="55"/>
      <c r="C33" s="32"/>
      <c r="D33" s="58"/>
      <c r="E33" s="10"/>
      <c r="F33" s="10"/>
      <c r="G33" s="28"/>
      <c r="H33" s="10"/>
      <c r="I33" s="11"/>
      <c r="J33" s="46"/>
      <c r="K33" s="11"/>
      <c r="L33" s="51"/>
      <c r="M33" s="46"/>
      <c r="N33" s="46"/>
      <c r="O33" s="107"/>
      <c r="P33" s="59"/>
    </row>
    <row r="34" spans="1:16" s="31" customFormat="1">
      <c r="A34" s="1"/>
      <c r="B34" s="55"/>
      <c r="C34" s="10"/>
      <c r="D34" s="50" t="s">
        <v>308</v>
      </c>
      <c r="E34" s="28"/>
      <c r="F34" s="10"/>
      <c r="G34" s="10"/>
      <c r="H34" s="10"/>
      <c r="I34" s="11"/>
      <c r="J34" s="148">
        <v>-47858466.379999995</v>
      </c>
      <c r="K34" s="132">
        <v>0</v>
      </c>
      <c r="L34" s="133">
        <v>-47858467</v>
      </c>
      <c r="M34" s="51"/>
      <c r="N34" s="132">
        <v>-3259699</v>
      </c>
      <c r="O34" s="134">
        <v>-51118166</v>
      </c>
      <c r="P34" s="52"/>
    </row>
    <row r="35" spans="1:16" s="31" customFormat="1">
      <c r="A35" s="8"/>
      <c r="B35" s="55"/>
      <c r="C35" s="10"/>
      <c r="D35" s="10"/>
      <c r="E35" s="10"/>
      <c r="F35" s="10"/>
      <c r="G35" s="10"/>
      <c r="H35" s="10"/>
      <c r="I35" s="11"/>
      <c r="J35" s="127"/>
      <c r="K35" s="11"/>
      <c r="L35" s="127"/>
      <c r="M35" s="60"/>
      <c r="N35" s="60"/>
      <c r="O35" s="110"/>
      <c r="P35" s="61"/>
    </row>
    <row r="36" spans="1:16" s="31" customFormat="1">
      <c r="A36" s="1"/>
      <c r="B36" s="55"/>
      <c r="C36" s="23" t="s">
        <v>50</v>
      </c>
      <c r="D36" s="28"/>
      <c r="E36" s="10"/>
      <c r="F36" s="10"/>
      <c r="G36" s="10"/>
      <c r="H36" s="10"/>
      <c r="I36" s="11"/>
      <c r="J36" s="128"/>
      <c r="K36" s="11"/>
      <c r="L36" s="128"/>
      <c r="M36" s="13"/>
      <c r="N36" s="12"/>
      <c r="O36" s="129"/>
      <c r="P36" s="14"/>
    </row>
    <row r="37" spans="1:16" s="31" customFormat="1">
      <c r="A37" s="8" t="s">
        <v>51</v>
      </c>
      <c r="B37" s="55" t="s">
        <v>52</v>
      </c>
      <c r="C37" s="29" t="s">
        <v>53</v>
      </c>
      <c r="D37" s="28"/>
      <c r="E37" s="10"/>
      <c r="F37" s="10"/>
      <c r="G37" s="28"/>
      <c r="H37" s="10"/>
      <c r="I37" s="11"/>
      <c r="J37" s="143">
        <v>25226884.780000001</v>
      </c>
      <c r="K37" s="109">
        <v>0</v>
      </c>
      <c r="L37" s="113">
        <v>25226884.780000001</v>
      </c>
      <c r="M37" s="36"/>
      <c r="N37" s="109">
        <v>0</v>
      </c>
      <c r="O37" s="114">
        <v>25226885</v>
      </c>
      <c r="P37" s="63"/>
    </row>
    <row r="38" spans="1:16" s="31" customFormat="1">
      <c r="A38" s="1" t="s">
        <v>54</v>
      </c>
      <c r="B38" s="55" t="s">
        <v>15</v>
      </c>
      <c r="C38" s="29" t="s">
        <v>55</v>
      </c>
      <c r="D38" s="28"/>
      <c r="E38" s="10"/>
      <c r="F38" s="10"/>
      <c r="G38" s="28"/>
      <c r="H38" s="10"/>
      <c r="I38" s="11"/>
      <c r="J38" s="115">
        <v>12633631.67</v>
      </c>
      <c r="K38" s="37">
        <v>0</v>
      </c>
      <c r="L38" s="116">
        <v>12633631.67</v>
      </c>
      <c r="M38" s="36"/>
      <c r="N38" s="62">
        <v>0</v>
      </c>
      <c r="O38" s="117">
        <v>12633632</v>
      </c>
      <c r="P38" s="63"/>
    </row>
    <row r="39" spans="1:16" s="31" customFormat="1">
      <c r="A39" s="8" t="s">
        <v>56</v>
      </c>
      <c r="B39" s="55" t="s">
        <v>15</v>
      </c>
      <c r="C39" s="29" t="s">
        <v>57</v>
      </c>
      <c r="D39" s="28"/>
      <c r="E39" s="10"/>
      <c r="F39" s="10"/>
      <c r="G39" s="28"/>
      <c r="H39" s="10"/>
      <c r="I39" s="11"/>
      <c r="J39" s="115">
        <v>7807884.8800000008</v>
      </c>
      <c r="K39" s="37">
        <v>0</v>
      </c>
      <c r="L39" s="116">
        <v>7807884.8800000008</v>
      </c>
      <c r="M39" s="36"/>
      <c r="N39" s="62">
        <v>0</v>
      </c>
      <c r="O39" s="117">
        <v>7807885</v>
      </c>
      <c r="P39" s="63"/>
    </row>
    <row r="40" spans="1:16" s="31" customFormat="1">
      <c r="A40" s="1" t="s">
        <v>58</v>
      </c>
      <c r="B40" s="55" t="s">
        <v>59</v>
      </c>
      <c r="C40" s="29" t="s">
        <v>60</v>
      </c>
      <c r="D40" s="28"/>
      <c r="E40" s="10"/>
      <c r="F40" s="10"/>
      <c r="G40" s="28"/>
      <c r="H40" s="10"/>
      <c r="I40" s="11"/>
      <c r="J40" s="115">
        <v>48915.89</v>
      </c>
      <c r="K40" s="37">
        <v>0</v>
      </c>
      <c r="L40" s="116">
        <v>48915.89</v>
      </c>
      <c r="M40" s="36"/>
      <c r="N40" s="62">
        <v>3914319</v>
      </c>
      <c r="O40" s="117">
        <v>3963235</v>
      </c>
      <c r="P40" s="63"/>
    </row>
    <row r="41" spans="1:16" s="31" customFormat="1">
      <c r="A41" s="8" t="s">
        <v>61</v>
      </c>
      <c r="B41" s="55" t="s">
        <v>59</v>
      </c>
      <c r="C41" s="135" t="s">
        <v>309</v>
      </c>
      <c r="D41" s="136"/>
      <c r="E41" s="137"/>
      <c r="F41" s="137"/>
      <c r="G41" s="28"/>
      <c r="H41" s="10"/>
      <c r="I41" s="11"/>
      <c r="J41" s="115">
        <v>0</v>
      </c>
      <c r="K41" s="37">
        <v>0</v>
      </c>
      <c r="L41" s="116">
        <v>0</v>
      </c>
      <c r="M41" s="36"/>
      <c r="N41" s="62">
        <v>-3983568.46</v>
      </c>
      <c r="O41" s="117">
        <v>-3983568</v>
      </c>
      <c r="P41" s="63"/>
    </row>
    <row r="42" spans="1:16" s="31" customFormat="1">
      <c r="A42" s="1" t="s">
        <v>62</v>
      </c>
      <c r="B42" s="55" t="s">
        <v>26</v>
      </c>
      <c r="C42" s="29" t="s">
        <v>63</v>
      </c>
      <c r="D42" s="28"/>
      <c r="E42" s="10"/>
      <c r="F42" s="10"/>
      <c r="G42" s="28"/>
      <c r="H42" s="10"/>
      <c r="I42" s="11"/>
      <c r="J42" s="115">
        <v>157744.79</v>
      </c>
      <c r="K42" s="37">
        <v>0</v>
      </c>
      <c r="L42" s="116">
        <v>157744.79</v>
      </c>
      <c r="M42" s="36"/>
      <c r="N42" s="62">
        <v>0</v>
      </c>
      <c r="O42" s="117">
        <v>157745</v>
      </c>
      <c r="P42" s="63"/>
    </row>
    <row r="43" spans="1:16" s="31" customFormat="1">
      <c r="A43" s="8" t="s">
        <v>64</v>
      </c>
      <c r="B43" s="55" t="s">
        <v>65</v>
      </c>
      <c r="C43" s="29" t="s">
        <v>313</v>
      </c>
      <c r="D43" s="28"/>
      <c r="E43" s="10"/>
      <c r="F43" s="10"/>
      <c r="G43" s="28"/>
      <c r="H43" s="10"/>
      <c r="I43" s="11"/>
      <c r="J43" s="115">
        <v>514718.95</v>
      </c>
      <c r="K43" s="37">
        <v>0</v>
      </c>
      <c r="L43" s="116">
        <v>514718.95</v>
      </c>
      <c r="M43" s="36"/>
      <c r="N43" s="62">
        <v>0</v>
      </c>
      <c r="O43" s="117">
        <v>514719</v>
      </c>
      <c r="P43" s="63"/>
    </row>
    <row r="44" spans="1:16" s="31" customFormat="1">
      <c r="A44" s="1" t="s">
        <v>66</v>
      </c>
      <c r="B44" s="55" t="s">
        <v>33</v>
      </c>
      <c r="C44" s="29" t="s">
        <v>67</v>
      </c>
      <c r="D44" s="28"/>
      <c r="E44" s="28"/>
      <c r="F44" s="28"/>
      <c r="G44" s="28"/>
      <c r="H44" s="28"/>
      <c r="I44" s="28"/>
      <c r="J44" s="115">
        <v>-127542.74</v>
      </c>
      <c r="K44" s="37">
        <v>0</v>
      </c>
      <c r="L44" s="116">
        <v>-127542.74</v>
      </c>
      <c r="M44" s="36"/>
      <c r="N44" s="62">
        <v>0</v>
      </c>
      <c r="O44" s="117">
        <v>-127543</v>
      </c>
      <c r="P44" s="63"/>
    </row>
    <row r="45" spans="1:16" s="31" customFormat="1">
      <c r="A45" s="8" t="s">
        <v>68</v>
      </c>
      <c r="B45" s="55" t="s">
        <v>33</v>
      </c>
      <c r="C45" s="29" t="s">
        <v>69</v>
      </c>
      <c r="D45" s="28"/>
      <c r="E45" s="10"/>
      <c r="F45" s="10"/>
      <c r="G45" s="28"/>
      <c r="H45" s="10"/>
      <c r="I45" s="11"/>
      <c r="J45" s="120">
        <v>0</v>
      </c>
      <c r="K45" s="45">
        <v>0</v>
      </c>
      <c r="L45" s="121">
        <v>0</v>
      </c>
      <c r="M45" s="36"/>
      <c r="N45" s="64"/>
      <c r="O45" s="122">
        <v>0</v>
      </c>
      <c r="P45" s="63"/>
    </row>
    <row r="46" spans="1:16" s="31" customFormat="1">
      <c r="A46" s="1"/>
      <c r="B46" s="55"/>
      <c r="C46" s="28"/>
      <c r="D46" s="28"/>
      <c r="E46" s="28"/>
      <c r="F46" s="28"/>
      <c r="G46" s="28"/>
      <c r="H46" s="28"/>
      <c r="I46" s="28"/>
      <c r="J46" s="115"/>
      <c r="K46" s="28"/>
      <c r="L46" s="116"/>
      <c r="M46" s="66"/>
      <c r="N46" s="65"/>
      <c r="O46" s="117"/>
      <c r="P46" s="67"/>
    </row>
    <row r="47" spans="1:16" s="31" customFormat="1">
      <c r="A47" s="39" t="s">
        <v>70</v>
      </c>
      <c r="B47" s="40"/>
      <c r="C47" s="23" t="s">
        <v>71</v>
      </c>
      <c r="D47" s="28"/>
      <c r="E47" s="10"/>
      <c r="F47" s="10"/>
      <c r="G47" s="10"/>
      <c r="H47" s="10"/>
      <c r="I47" s="11"/>
      <c r="J47" s="148">
        <v>46262238.220000006</v>
      </c>
      <c r="K47" s="132">
        <v>0</v>
      </c>
      <c r="L47" s="133">
        <v>46262239</v>
      </c>
      <c r="M47" s="46"/>
      <c r="N47" s="132">
        <v>-69249</v>
      </c>
      <c r="O47" s="134">
        <v>46192990</v>
      </c>
      <c r="P47" s="52"/>
    </row>
    <row r="48" spans="1:16" s="30" customFormat="1">
      <c r="A48" s="39"/>
      <c r="B48" s="40"/>
      <c r="C48" s="68"/>
      <c r="D48" s="69"/>
      <c r="E48" s="11"/>
      <c r="F48" s="11"/>
      <c r="G48" s="11"/>
      <c r="H48" s="11"/>
      <c r="I48" s="11"/>
      <c r="J48" s="46"/>
      <c r="K48" s="46"/>
      <c r="L48" s="51"/>
      <c r="M48" s="46"/>
      <c r="N48" s="46"/>
      <c r="O48" s="107"/>
      <c r="P48" s="59"/>
    </row>
    <row r="49" spans="1:16" s="31" customFormat="1">
      <c r="A49" s="39"/>
      <c r="B49" s="40"/>
      <c r="C49" s="50" t="s">
        <v>330</v>
      </c>
      <c r="D49" s="28"/>
      <c r="E49" s="28"/>
      <c r="F49" s="10"/>
      <c r="G49" s="10"/>
      <c r="H49" s="10"/>
      <c r="I49" s="11"/>
      <c r="J49" s="115"/>
      <c r="K49" s="28"/>
      <c r="L49" s="116"/>
      <c r="M49" s="28"/>
      <c r="N49" s="28"/>
      <c r="O49" s="117"/>
      <c r="P49" s="30"/>
    </row>
    <row r="50" spans="1:16" s="31" customFormat="1">
      <c r="A50" s="39"/>
      <c r="B50" s="40"/>
      <c r="C50" s="10"/>
      <c r="D50" s="23" t="s">
        <v>72</v>
      </c>
      <c r="E50" s="10"/>
      <c r="F50" s="10"/>
      <c r="G50" s="10"/>
      <c r="H50" s="10"/>
      <c r="I50" s="11"/>
      <c r="J50" s="148">
        <v>-1596228.159999989</v>
      </c>
      <c r="K50" s="132">
        <v>0</v>
      </c>
      <c r="L50" s="133">
        <v>-1596228</v>
      </c>
      <c r="M50" s="46"/>
      <c r="N50" s="132">
        <v>-3328948</v>
      </c>
      <c r="O50" s="134">
        <v>-4925176</v>
      </c>
      <c r="P50" s="52"/>
    </row>
    <row r="51" spans="1:16" s="31" customFormat="1">
      <c r="A51" s="39"/>
      <c r="B51" s="40"/>
      <c r="C51" s="10"/>
      <c r="D51" s="23"/>
      <c r="E51" s="10"/>
      <c r="F51" s="10"/>
      <c r="G51" s="10"/>
      <c r="H51" s="10"/>
      <c r="I51" s="11"/>
      <c r="J51" s="127"/>
      <c r="K51" s="11"/>
      <c r="L51" s="127"/>
      <c r="M51" s="13"/>
      <c r="N51" s="13"/>
      <c r="O51" s="110"/>
      <c r="P51" s="14"/>
    </row>
    <row r="52" spans="1:16" s="31" customFormat="1">
      <c r="A52" s="39" t="s">
        <v>73</v>
      </c>
      <c r="B52" s="40" t="s">
        <v>52</v>
      </c>
      <c r="C52" s="29" t="s">
        <v>74</v>
      </c>
      <c r="D52" s="28"/>
      <c r="E52" s="10"/>
      <c r="F52" s="10"/>
      <c r="G52" s="10"/>
      <c r="H52" s="28"/>
      <c r="I52" s="11"/>
      <c r="J52" s="143">
        <v>11613526</v>
      </c>
      <c r="K52" s="109">
        <v>0</v>
      </c>
      <c r="L52" s="113">
        <v>11613526</v>
      </c>
      <c r="M52" s="36"/>
      <c r="N52" s="109">
        <v>0</v>
      </c>
      <c r="O52" s="114">
        <v>11613526</v>
      </c>
      <c r="P52" s="63"/>
    </row>
    <row r="53" spans="1:16" s="31" customFormat="1">
      <c r="A53" s="39" t="s">
        <v>75</v>
      </c>
      <c r="B53" s="40" t="s">
        <v>76</v>
      </c>
      <c r="C53" s="29" t="s">
        <v>77</v>
      </c>
      <c r="D53" s="28"/>
      <c r="E53" s="10"/>
      <c r="F53" s="10"/>
      <c r="G53" s="10"/>
      <c r="H53" s="28"/>
      <c r="I53" s="11"/>
      <c r="J53" s="115">
        <v>904827.17999999993</v>
      </c>
      <c r="K53" s="37">
        <v>0</v>
      </c>
      <c r="L53" s="116">
        <v>904827.17999999993</v>
      </c>
      <c r="M53" s="111"/>
      <c r="N53" s="37">
        <v>0</v>
      </c>
      <c r="O53" s="117">
        <v>904827</v>
      </c>
      <c r="P53" s="38"/>
    </row>
    <row r="54" spans="1:16">
      <c r="A54" s="39" t="s">
        <v>78</v>
      </c>
      <c r="B54" s="40" t="s">
        <v>79</v>
      </c>
      <c r="C54" s="10" t="s">
        <v>80</v>
      </c>
      <c r="D54" s="28"/>
      <c r="E54" s="10"/>
      <c r="F54" s="10"/>
      <c r="G54" s="10"/>
      <c r="H54" s="28"/>
      <c r="I54" s="11"/>
      <c r="J54" s="115">
        <v>0</v>
      </c>
      <c r="K54" s="37">
        <v>0</v>
      </c>
      <c r="L54" s="116">
        <v>0</v>
      </c>
      <c r="M54" s="111"/>
      <c r="N54" s="70">
        <v>0</v>
      </c>
      <c r="O54" s="117">
        <v>0</v>
      </c>
      <c r="P54" s="38"/>
    </row>
    <row r="55" spans="1:16">
      <c r="A55" s="39" t="s">
        <v>81</v>
      </c>
      <c r="B55" s="40" t="s">
        <v>79</v>
      </c>
      <c r="C55" s="58" t="s">
        <v>311</v>
      </c>
      <c r="D55" s="28"/>
      <c r="E55" s="10"/>
      <c r="F55" s="10"/>
      <c r="G55" s="10"/>
      <c r="H55" s="28"/>
      <c r="I55" s="11"/>
      <c r="J55" s="120">
        <v>0</v>
      </c>
      <c r="K55" s="45">
        <v>0</v>
      </c>
      <c r="L55" s="121">
        <v>0</v>
      </c>
      <c r="M55" s="111"/>
      <c r="N55" s="45">
        <v>0</v>
      </c>
      <c r="O55" s="122">
        <v>0</v>
      </c>
      <c r="P55" s="38"/>
    </row>
    <row r="56" spans="1:16">
      <c r="A56" s="39"/>
      <c r="B56" s="40"/>
      <c r="C56" s="28"/>
      <c r="D56" s="28"/>
      <c r="E56" s="10"/>
      <c r="F56" s="10"/>
      <c r="G56" s="10"/>
      <c r="H56" s="10"/>
      <c r="I56" s="11"/>
      <c r="J56" s="65"/>
      <c r="K56" s="11">
        <v>0</v>
      </c>
      <c r="L56" s="65"/>
      <c r="M56" s="66"/>
      <c r="N56" s="65"/>
      <c r="O56" s="117"/>
      <c r="P56" s="67"/>
    </row>
    <row r="57" spans="1:16" ht="13.5" thickBot="1">
      <c r="A57" s="53" t="s">
        <v>82</v>
      </c>
      <c r="B57" s="40"/>
      <c r="C57" s="23" t="s">
        <v>83</v>
      </c>
      <c r="D57" s="28"/>
      <c r="E57" s="28"/>
      <c r="F57" s="10"/>
      <c r="G57" s="10"/>
      <c r="H57" s="10"/>
      <c r="I57" s="11"/>
      <c r="J57" s="141">
        <v>12518353.18</v>
      </c>
      <c r="K57" s="124">
        <v>0</v>
      </c>
      <c r="L57" s="126">
        <v>12518353</v>
      </c>
      <c r="M57" s="131"/>
      <c r="N57" s="124">
        <v>0</v>
      </c>
      <c r="O57" s="126">
        <v>12518353</v>
      </c>
      <c r="P57" s="72"/>
    </row>
    <row r="58" spans="1:16" ht="13.5" thickTop="1">
      <c r="A58" s="39"/>
      <c r="B58" s="40"/>
      <c r="C58" s="23"/>
      <c r="D58" s="28"/>
      <c r="E58" s="28"/>
      <c r="F58" s="10"/>
      <c r="G58" s="10"/>
      <c r="H58" s="10"/>
      <c r="I58" s="11"/>
      <c r="J58" s="140"/>
      <c r="K58" s="46"/>
      <c r="L58" s="107"/>
      <c r="M58" s="46"/>
      <c r="N58" s="46"/>
      <c r="O58" s="107"/>
      <c r="P58" s="59"/>
    </row>
    <row r="59" spans="1:16">
      <c r="A59" s="53"/>
      <c r="B59" s="40"/>
      <c r="C59" s="50" t="s">
        <v>312</v>
      </c>
      <c r="D59" s="28"/>
      <c r="E59" s="28"/>
      <c r="F59" s="10"/>
      <c r="G59" s="10"/>
      <c r="H59" s="10"/>
      <c r="I59" s="11"/>
      <c r="J59" s="142">
        <v>10922125.020000011</v>
      </c>
      <c r="K59" s="132">
        <v>0</v>
      </c>
      <c r="L59" s="134">
        <v>10922125</v>
      </c>
      <c r="M59" s="73"/>
      <c r="N59" s="132">
        <v>-3328948</v>
      </c>
      <c r="O59" s="134">
        <v>7593177</v>
      </c>
      <c r="P59" s="72"/>
    </row>
    <row r="60" spans="1:16">
      <c r="A60" s="39"/>
      <c r="B60" s="40"/>
      <c r="C60" s="74"/>
      <c r="D60" s="28"/>
      <c r="E60" s="28"/>
      <c r="F60" s="10"/>
      <c r="G60" s="10"/>
      <c r="H60" s="10"/>
      <c r="I60" s="11"/>
      <c r="J60" s="75"/>
      <c r="K60" s="11"/>
      <c r="L60" s="75"/>
      <c r="M60" s="75"/>
      <c r="N60" s="75"/>
      <c r="O60" s="75"/>
      <c r="P60" s="76"/>
    </row>
    <row r="61" spans="1:16">
      <c r="A61" s="39" t="s">
        <v>84</v>
      </c>
      <c r="B61" s="40"/>
      <c r="C61" s="10" t="s">
        <v>85</v>
      </c>
      <c r="D61" s="28"/>
      <c r="E61" s="10"/>
      <c r="F61" s="10"/>
      <c r="G61" s="10"/>
      <c r="H61" s="10"/>
      <c r="I61" s="11"/>
      <c r="J61" s="77"/>
      <c r="K61" s="11"/>
      <c r="L61" s="77">
        <v>87299187</v>
      </c>
      <c r="M61" s="36"/>
      <c r="N61" s="77">
        <v>38517879</v>
      </c>
      <c r="O61" s="116">
        <v>125817066</v>
      </c>
      <c r="P61" s="78"/>
    </row>
    <row r="62" spans="1:16">
      <c r="A62" s="39" t="s">
        <v>86</v>
      </c>
      <c r="B62" s="40" t="s">
        <v>87</v>
      </c>
      <c r="C62" s="10" t="s">
        <v>88</v>
      </c>
      <c r="D62" s="28"/>
      <c r="E62" s="10"/>
      <c r="F62" s="10"/>
      <c r="G62" s="10"/>
      <c r="H62" s="10"/>
      <c r="I62" s="11"/>
      <c r="J62" s="149"/>
      <c r="K62" s="11"/>
      <c r="L62" s="151">
        <v>0</v>
      </c>
      <c r="M62" s="36"/>
      <c r="N62" s="64"/>
      <c r="O62" s="121">
        <v>0</v>
      </c>
      <c r="P62" s="63"/>
    </row>
    <row r="63" spans="1:16" s="49" customFormat="1">
      <c r="A63" s="39"/>
      <c r="B63" s="40"/>
      <c r="C63" s="29"/>
      <c r="D63" s="29"/>
      <c r="E63" s="29"/>
      <c r="F63" s="29"/>
      <c r="G63" s="29"/>
      <c r="H63" s="79"/>
      <c r="I63" s="29"/>
      <c r="J63" s="106"/>
      <c r="K63" s="29"/>
      <c r="L63" s="73"/>
      <c r="M63" s="80"/>
      <c r="N63" s="80"/>
      <c r="O63" s="80"/>
      <c r="P63" s="81"/>
    </row>
    <row r="64" spans="1:16" s="49" customFormat="1">
      <c r="A64" s="53"/>
      <c r="B64" s="40"/>
      <c r="C64" s="82" t="s">
        <v>89</v>
      </c>
      <c r="D64" s="29"/>
      <c r="E64" s="29"/>
      <c r="F64" s="29"/>
      <c r="G64" s="29"/>
      <c r="H64" s="47"/>
      <c r="I64" s="47"/>
      <c r="J64" s="139"/>
      <c r="K64" s="47"/>
      <c r="L64" s="71">
        <v>87299187</v>
      </c>
      <c r="M64" s="73"/>
      <c r="N64" s="71">
        <v>38517879</v>
      </c>
      <c r="O64" s="71">
        <v>125817066</v>
      </c>
      <c r="P64" s="72"/>
    </row>
    <row r="65" spans="1:16" s="49" customFormat="1">
      <c r="A65" s="39"/>
      <c r="B65" s="40"/>
      <c r="C65" s="29"/>
      <c r="D65" s="29"/>
      <c r="E65" s="29"/>
      <c r="F65" s="29"/>
      <c r="G65" s="29"/>
      <c r="H65" s="83"/>
      <c r="I65" s="29"/>
      <c r="J65" s="83"/>
      <c r="K65" s="29"/>
      <c r="L65" s="83"/>
      <c r="M65" s="47"/>
      <c r="N65" s="47"/>
      <c r="O65" s="47"/>
      <c r="P65" s="48"/>
    </row>
    <row r="66" spans="1:16">
      <c r="A66" s="39"/>
      <c r="B66" s="40"/>
      <c r="C66" s="23" t="s">
        <v>90</v>
      </c>
      <c r="D66" s="28"/>
      <c r="E66" s="10"/>
      <c r="F66" s="10"/>
      <c r="G66" s="10"/>
      <c r="H66" s="10"/>
      <c r="I66" s="84"/>
      <c r="J66" s="150"/>
      <c r="K66" s="84"/>
      <c r="L66" s="71">
        <v>98221312</v>
      </c>
      <c r="M66" s="73"/>
      <c r="N66" s="71">
        <v>35188931</v>
      </c>
      <c r="O66" s="71">
        <v>133410243</v>
      </c>
      <c r="P66" s="34"/>
    </row>
    <row r="67" spans="1:16">
      <c r="A67" s="53"/>
      <c r="B67" s="40"/>
      <c r="C67" s="10"/>
      <c r="D67" s="10"/>
      <c r="E67" s="10"/>
      <c r="F67" s="10"/>
      <c r="G67" s="10"/>
      <c r="H67" s="10"/>
      <c r="I67" s="11"/>
      <c r="J67" s="85"/>
      <c r="K67" s="11"/>
      <c r="L67" s="85"/>
      <c r="M67" s="11"/>
      <c r="N67" s="85"/>
      <c r="O67" s="85"/>
      <c r="P67" s="86"/>
    </row>
    <row r="68" spans="1:16">
      <c r="A68" s="39"/>
      <c r="B68" s="40"/>
      <c r="C68" s="28" t="s">
        <v>91</v>
      </c>
      <c r="D68" s="28"/>
      <c r="E68" s="28"/>
      <c r="F68" s="28"/>
      <c r="G68" s="28"/>
      <c r="H68" s="28"/>
      <c r="I68" s="69"/>
      <c r="J68" s="28"/>
      <c r="K68" s="69"/>
      <c r="L68" s="28"/>
      <c r="M68" s="69"/>
      <c r="N68" s="28"/>
      <c r="O68" s="28"/>
      <c r="P68" s="30"/>
    </row>
    <row r="69" spans="1:16">
      <c r="B69" s="55"/>
      <c r="I69" s="4"/>
      <c r="J69" s="87"/>
      <c r="K69" s="4"/>
      <c r="L69" s="87">
        <v>-1</v>
      </c>
      <c r="M69" s="88"/>
      <c r="N69" s="89">
        <v>0</v>
      </c>
      <c r="O69" s="89">
        <v>0</v>
      </c>
      <c r="P69" s="90"/>
    </row>
    <row r="70" spans="1:16">
      <c r="B70" s="55"/>
      <c r="I70" s="91" t="s">
        <v>92</v>
      </c>
      <c r="J70" s="91"/>
      <c r="K70" s="91"/>
      <c r="L70" s="152"/>
      <c r="M70" s="153"/>
      <c r="N70" s="152">
        <v>0</v>
      </c>
      <c r="O70" s="152"/>
      <c r="P70" s="152"/>
    </row>
    <row r="71" spans="1:16">
      <c r="B71" s="55"/>
      <c r="L71" s="152">
        <v>-1.0799999982118607</v>
      </c>
      <c r="M71" s="153"/>
      <c r="N71" s="152"/>
      <c r="O71" s="152"/>
      <c r="P71" s="152"/>
    </row>
    <row r="72" spans="1:16">
      <c r="B72" s="55"/>
      <c r="L72" s="152"/>
      <c r="M72" s="153"/>
      <c r="N72" s="154"/>
      <c r="O72" s="154"/>
      <c r="P72" s="154"/>
    </row>
    <row r="73" spans="1:16">
      <c r="B73" s="55"/>
      <c r="L73" s="152"/>
      <c r="M73" s="153"/>
      <c r="N73" s="152"/>
      <c r="O73" s="152"/>
      <c r="P73" s="152"/>
    </row>
    <row r="74" spans="1:16">
      <c r="B74" s="55"/>
      <c r="L74" s="152"/>
      <c r="M74" s="153"/>
      <c r="N74" s="152"/>
      <c r="O74" s="152"/>
      <c r="P74" s="152"/>
    </row>
    <row r="75" spans="1:16">
      <c r="B75" s="55"/>
      <c r="L75" s="152"/>
      <c r="M75" s="153"/>
      <c r="N75" s="152"/>
      <c r="O75" s="152"/>
      <c r="P75" s="152"/>
    </row>
    <row r="76" spans="1:16">
      <c r="A76" s="8"/>
      <c r="B76" s="95"/>
      <c r="L76" s="152"/>
      <c r="M76" s="153"/>
      <c r="N76" s="152"/>
      <c r="O76" s="152"/>
      <c r="P76" s="152"/>
    </row>
    <row r="77" spans="1:16">
      <c r="B77" s="55"/>
      <c r="L77" s="152"/>
      <c r="M77" s="153"/>
      <c r="N77" s="152"/>
      <c r="O77" s="152"/>
      <c r="P77" s="152"/>
    </row>
    <row r="78" spans="1:16">
      <c r="A78" s="8"/>
      <c r="B78" s="95"/>
      <c r="L78" s="152"/>
      <c r="M78" s="153"/>
      <c r="N78" s="152"/>
      <c r="O78" s="152"/>
      <c r="P78" s="152"/>
    </row>
    <row r="79" spans="1:16">
      <c r="B79" s="55"/>
      <c r="L79" s="152"/>
      <c r="M79" s="153"/>
      <c r="N79" s="152"/>
      <c r="O79" s="152"/>
      <c r="P79" s="152"/>
    </row>
    <row r="80" spans="1:16">
      <c r="A80" s="8"/>
      <c r="B80" s="95"/>
      <c r="L80" s="152"/>
      <c r="M80" s="153"/>
      <c r="N80" s="152"/>
      <c r="O80" s="152"/>
      <c r="P80" s="152"/>
    </row>
    <row r="81" spans="1:16">
      <c r="B81" s="55"/>
      <c r="L81" s="152"/>
      <c r="M81" s="153"/>
      <c r="N81" s="152"/>
      <c r="O81" s="152"/>
      <c r="P81" s="152"/>
    </row>
    <row r="82" spans="1:16">
      <c r="B82" s="55"/>
      <c r="L82" s="152"/>
      <c r="M82" s="153"/>
      <c r="N82" s="152"/>
      <c r="O82" s="152"/>
      <c r="P82" s="152"/>
    </row>
    <row r="83" spans="1:16">
      <c r="B83" s="55"/>
      <c r="L83" s="152"/>
      <c r="M83" s="153"/>
      <c r="N83" s="152"/>
      <c r="O83" s="152"/>
      <c r="P83" s="152"/>
    </row>
    <row r="84" spans="1:16">
      <c r="B84" s="55"/>
      <c r="L84" s="152"/>
      <c r="M84" s="153"/>
      <c r="N84" s="152"/>
      <c r="O84" s="152"/>
      <c r="P84" s="152"/>
    </row>
    <row r="85" spans="1:16">
      <c r="B85" s="55"/>
      <c r="L85" s="152"/>
      <c r="M85" s="153"/>
      <c r="N85" s="152"/>
      <c r="O85" s="152"/>
      <c r="P85" s="152"/>
    </row>
    <row r="86" spans="1:16">
      <c r="B86" s="55"/>
      <c r="L86" s="152"/>
      <c r="M86" s="153"/>
      <c r="N86" s="152"/>
      <c r="O86" s="152"/>
      <c r="P86" s="152"/>
    </row>
    <row r="87" spans="1:16">
      <c r="B87" s="55"/>
      <c r="L87" s="152"/>
      <c r="M87" s="153"/>
      <c r="N87" s="152"/>
      <c r="O87" s="152"/>
      <c r="P87" s="152"/>
    </row>
    <row r="88" spans="1:16">
      <c r="B88" s="55"/>
      <c r="L88" s="152"/>
      <c r="M88" s="153"/>
      <c r="N88" s="152"/>
      <c r="O88" s="152"/>
      <c r="P88" s="152"/>
    </row>
    <row r="89" spans="1:16">
      <c r="B89" s="55"/>
      <c r="L89" s="152"/>
      <c r="M89" s="153"/>
      <c r="N89" s="152"/>
      <c r="O89" s="152"/>
      <c r="P89" s="152"/>
    </row>
    <row r="90" spans="1:16">
      <c r="B90" s="55"/>
      <c r="L90" s="152"/>
      <c r="M90" s="153"/>
      <c r="N90" s="152"/>
      <c r="O90" s="152"/>
      <c r="P90" s="152"/>
    </row>
    <row r="91" spans="1:16">
      <c r="B91" s="55"/>
      <c r="L91" s="152"/>
      <c r="M91" s="153"/>
      <c r="N91" s="152"/>
      <c r="O91" s="152"/>
      <c r="P91" s="152"/>
    </row>
    <row r="92" spans="1:16">
      <c r="B92" s="55"/>
      <c r="L92" s="152"/>
      <c r="M92" s="153"/>
      <c r="N92" s="152"/>
      <c r="O92" s="152"/>
      <c r="P92" s="152"/>
    </row>
    <row r="93" spans="1:16">
      <c r="B93" s="55"/>
      <c r="L93" s="152"/>
      <c r="M93" s="153"/>
      <c r="N93" s="152"/>
      <c r="O93" s="152"/>
      <c r="P93" s="152"/>
    </row>
    <row r="94" spans="1:16">
      <c r="A94" s="8"/>
      <c r="B94" s="95"/>
      <c r="L94" s="92"/>
      <c r="M94" s="93"/>
      <c r="N94" s="92"/>
      <c r="O94" s="92"/>
      <c r="P94" s="92"/>
    </row>
    <row r="95" spans="1:16">
      <c r="B95" s="55"/>
    </row>
    <row r="96" spans="1:16">
      <c r="A96" s="8"/>
      <c r="B96" s="95"/>
    </row>
    <row r="97" spans="1:13">
      <c r="A97" s="4"/>
      <c r="B97" s="55"/>
      <c r="I97" s="4"/>
      <c r="J97" s="4"/>
      <c r="K97" s="4"/>
      <c r="M97" s="4"/>
    </row>
  </sheetData>
  <sheetProtection formatColumns="0" formatRows="0"/>
  <conditionalFormatting sqref="L69 N69">
    <cfRule type="cellIs" dxfId="119" priority="9" operator="notEqual">
      <formula>0</formula>
    </cfRule>
    <cfRule type="cellIs" dxfId="118" priority="10" operator="equal">
      <formula>0</formula>
    </cfRule>
  </conditionalFormatting>
  <conditionalFormatting sqref="O69">
    <cfRule type="cellIs" dxfId="117" priority="3" operator="notEqual">
      <formula>0</formula>
    </cfRule>
    <cfRule type="cellIs" dxfId="116" priority="4" operator="equal">
      <formula>0</formula>
    </cfRule>
  </conditionalFormatting>
  <conditionalFormatting sqref="J69">
    <cfRule type="cellIs" dxfId="115" priority="1" operator="notEqual">
      <formula>0</formula>
    </cfRule>
    <cfRule type="cellIs" dxfId="114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activeCellId="1" sqref="C1 C1"/>
    </sheetView>
  </sheetViews>
  <sheetFormatPr defaultColWidth="11.140625" defaultRowHeight="12.75"/>
  <cols>
    <col min="1" max="1" width="5.28515625" style="1" hidden="1" customWidth="1"/>
    <col min="2" max="2" width="6.5703125" style="15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8" width="0.28515625" style="4" customWidth="1"/>
    <col min="9" max="9" width="0.42578125" style="7" customWidth="1"/>
    <col min="10" max="11" width="17.7109375" style="7" customWidth="1"/>
    <col min="12" max="12" width="17.7109375" style="4" customWidth="1"/>
    <col min="13" max="13" width="0.140625" style="7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61"/>
      <c r="D1" s="161"/>
      <c r="E1" s="161"/>
      <c r="F1" s="161"/>
      <c r="G1" s="161"/>
      <c r="H1" s="161"/>
      <c r="I1" s="161"/>
      <c r="J1" s="158" t="s">
        <v>106</v>
      </c>
      <c r="K1" s="161"/>
      <c r="L1" s="161"/>
      <c r="M1" s="161"/>
      <c r="N1" s="161"/>
      <c r="O1" s="161"/>
      <c r="P1" s="3"/>
    </row>
    <row r="2" spans="1:16">
      <c r="B2" s="2"/>
      <c r="C2" s="161"/>
      <c r="D2" s="161"/>
      <c r="E2" s="161"/>
      <c r="F2" s="161"/>
      <c r="G2" s="161"/>
      <c r="H2" s="161"/>
      <c r="I2" s="161"/>
      <c r="J2" s="158" t="s">
        <v>0</v>
      </c>
      <c r="K2" s="161"/>
      <c r="L2" s="161"/>
      <c r="M2" s="161"/>
      <c r="N2" s="161"/>
      <c r="O2" s="161"/>
      <c r="P2" s="5"/>
    </row>
    <row r="3" spans="1:16" ht="12.75" customHeight="1">
      <c r="B3" s="2"/>
      <c r="C3" s="68"/>
      <c r="D3" s="68"/>
      <c r="E3" s="68"/>
      <c r="F3" s="68"/>
      <c r="G3" s="68"/>
      <c r="H3" s="68"/>
      <c r="I3" s="68"/>
      <c r="J3" s="159" t="s">
        <v>1</v>
      </c>
      <c r="K3" s="68"/>
      <c r="L3" s="68"/>
      <c r="M3" s="68"/>
      <c r="N3" s="68"/>
      <c r="O3" s="173"/>
      <c r="P3" s="4" t="s">
        <v>2</v>
      </c>
    </row>
    <row r="4" spans="1:16">
      <c r="B4" s="2"/>
      <c r="C4" s="162"/>
      <c r="D4" s="163"/>
      <c r="E4" s="163"/>
      <c r="F4" s="163"/>
      <c r="G4" s="163"/>
      <c r="H4" s="163"/>
      <c r="I4" s="163"/>
      <c r="J4" s="164" t="s">
        <v>323</v>
      </c>
      <c r="K4" s="163"/>
      <c r="L4" s="163"/>
      <c r="M4" s="163"/>
      <c r="N4" s="163"/>
      <c r="O4" s="174"/>
      <c r="P4" s="4" t="s">
        <v>324</v>
      </c>
    </row>
    <row r="5" spans="1:16">
      <c r="A5" s="8"/>
      <c r="B5" s="9"/>
      <c r="C5" s="10"/>
      <c r="D5" s="10"/>
      <c r="E5" s="10"/>
      <c r="F5" s="10"/>
      <c r="G5" s="10"/>
      <c r="H5" s="10"/>
      <c r="I5" s="11"/>
      <c r="J5" s="29"/>
      <c r="K5" s="46"/>
      <c r="L5" s="12"/>
      <c r="M5" s="13"/>
      <c r="N5" s="12"/>
      <c r="O5" s="12"/>
      <c r="P5" s="14"/>
    </row>
    <row r="6" spans="1:16">
      <c r="C6" s="10"/>
      <c r="D6" s="10"/>
      <c r="E6" s="10"/>
      <c r="F6" s="10"/>
      <c r="G6" s="10"/>
      <c r="H6" s="10"/>
      <c r="I6" s="11"/>
      <c r="J6" s="108" t="s">
        <v>3</v>
      </c>
      <c r="K6" s="157"/>
      <c r="L6" s="160" t="s">
        <v>3</v>
      </c>
      <c r="M6" s="16"/>
      <c r="N6" s="17" t="s">
        <v>4</v>
      </c>
      <c r="O6" s="17" t="s">
        <v>5</v>
      </c>
      <c r="P6" s="18"/>
    </row>
    <row r="7" spans="1:16">
      <c r="C7" s="10"/>
      <c r="D7" s="10"/>
      <c r="E7" s="10"/>
      <c r="F7" s="10"/>
      <c r="G7" s="10"/>
      <c r="H7" s="10"/>
      <c r="I7" s="11"/>
      <c r="J7" s="21" t="s">
        <v>291</v>
      </c>
      <c r="K7" s="112" t="s">
        <v>292</v>
      </c>
      <c r="L7" s="19"/>
      <c r="M7" s="20"/>
      <c r="N7" s="21" t="s">
        <v>127</v>
      </c>
      <c r="O7" s="21"/>
      <c r="P7" s="22"/>
    </row>
    <row r="8" spans="1:16">
      <c r="C8" s="23" t="s">
        <v>6</v>
      </c>
      <c r="D8" s="10"/>
      <c r="E8" s="10"/>
      <c r="F8" s="10"/>
      <c r="G8" s="10"/>
      <c r="H8" s="10"/>
      <c r="I8" s="11"/>
      <c r="L8" s="20"/>
      <c r="M8" s="20"/>
      <c r="N8" s="20"/>
      <c r="O8" s="20"/>
      <c r="P8" s="24"/>
    </row>
    <row r="9" spans="1:16">
      <c r="A9" s="25" t="s">
        <v>7</v>
      </c>
      <c r="B9" s="26" t="s">
        <v>8</v>
      </c>
      <c r="C9" s="10" t="s">
        <v>9</v>
      </c>
      <c r="D9" s="10"/>
      <c r="E9" s="10"/>
      <c r="F9" s="10"/>
      <c r="G9" s="10"/>
      <c r="H9" s="10"/>
      <c r="I9" s="11"/>
      <c r="J9" s="11"/>
      <c r="K9" s="11"/>
      <c r="L9" s="13"/>
      <c r="M9" s="13"/>
      <c r="N9" s="13"/>
      <c r="O9" s="13"/>
      <c r="P9" s="14"/>
    </row>
    <row r="10" spans="1:16" s="31" customFormat="1">
      <c r="A10" s="1"/>
      <c r="B10" s="27"/>
      <c r="C10" s="28"/>
      <c r="D10" s="29" t="s">
        <v>325</v>
      </c>
      <c r="E10" s="10"/>
      <c r="F10" s="10"/>
      <c r="G10" s="10"/>
      <c r="H10" s="10"/>
      <c r="I10" s="28"/>
      <c r="J10" s="28"/>
      <c r="K10" s="28"/>
      <c r="L10" s="28"/>
      <c r="M10" s="13"/>
      <c r="N10" s="28"/>
      <c r="O10" s="28"/>
      <c r="P10" s="30"/>
    </row>
    <row r="11" spans="1:16" s="31" customFormat="1">
      <c r="A11" s="1" t="s">
        <v>11</v>
      </c>
      <c r="B11" s="27" t="s">
        <v>12</v>
      </c>
      <c r="C11" s="28"/>
      <c r="D11" s="32" t="s">
        <v>326</v>
      </c>
      <c r="E11" s="28"/>
      <c r="F11" s="166"/>
      <c r="G11" s="166">
        <v>26014496.100000001</v>
      </c>
      <c r="H11" s="33"/>
      <c r="I11" s="29"/>
      <c r="J11" s="143">
        <v>36654441.399999999</v>
      </c>
      <c r="K11" s="109">
        <v>0</v>
      </c>
      <c r="L11" s="113">
        <v>36654441.399999999</v>
      </c>
      <c r="M11" s="110"/>
      <c r="N11" s="109">
        <v>2560608</v>
      </c>
      <c r="O11" s="114">
        <v>39215049</v>
      </c>
      <c r="P11" s="34"/>
    </row>
    <row r="12" spans="1:16" s="31" customFormat="1">
      <c r="A12" s="1" t="s">
        <v>14</v>
      </c>
      <c r="B12" s="27" t="s">
        <v>15</v>
      </c>
      <c r="C12" s="28"/>
      <c r="D12" s="29" t="s">
        <v>327</v>
      </c>
      <c r="E12" s="10"/>
      <c r="F12" s="35"/>
      <c r="G12" s="36"/>
      <c r="H12" s="11"/>
      <c r="I12" s="28"/>
      <c r="J12" s="115">
        <v>3586886.4000000008</v>
      </c>
      <c r="K12" s="37">
        <v>0</v>
      </c>
      <c r="L12" s="116">
        <v>3586886.4000000008</v>
      </c>
      <c r="M12" s="111"/>
      <c r="N12" s="37">
        <v>0</v>
      </c>
      <c r="O12" s="117">
        <v>3586886</v>
      </c>
      <c r="P12" s="38"/>
    </row>
    <row r="13" spans="1:16" s="31" customFormat="1">
      <c r="A13" s="1" t="s">
        <v>17</v>
      </c>
      <c r="B13" s="27" t="s">
        <v>15</v>
      </c>
      <c r="C13" s="28"/>
      <c r="D13" s="29" t="s">
        <v>18</v>
      </c>
      <c r="E13" s="10"/>
      <c r="F13" s="35"/>
      <c r="G13" s="35"/>
      <c r="H13" s="10"/>
      <c r="I13" s="28"/>
      <c r="J13" s="115">
        <v>3433404.88</v>
      </c>
      <c r="K13" s="37">
        <v>0</v>
      </c>
      <c r="L13" s="116">
        <v>3433404.88</v>
      </c>
      <c r="M13" s="111"/>
      <c r="N13" s="37">
        <v>0</v>
      </c>
      <c r="O13" s="117">
        <v>3433405</v>
      </c>
      <c r="P13" s="38"/>
    </row>
    <row r="14" spans="1:16" s="31" customFormat="1">
      <c r="A14" s="1" t="s">
        <v>19</v>
      </c>
      <c r="B14" s="27" t="s">
        <v>15</v>
      </c>
      <c r="C14" s="28"/>
      <c r="D14" s="29" t="s">
        <v>20</v>
      </c>
      <c r="E14" s="10"/>
      <c r="F14" s="35"/>
      <c r="G14" s="35"/>
      <c r="H14" s="10"/>
      <c r="I14" s="28"/>
      <c r="J14" s="115">
        <v>650594.06000000006</v>
      </c>
      <c r="K14" s="37">
        <v>0</v>
      </c>
      <c r="L14" s="116">
        <v>650594.06000000006</v>
      </c>
      <c r="M14" s="111"/>
      <c r="N14" s="37">
        <v>0</v>
      </c>
      <c r="O14" s="117">
        <v>650594</v>
      </c>
      <c r="P14" s="38"/>
    </row>
    <row r="15" spans="1:16" s="31" customFormat="1">
      <c r="A15" s="1" t="s">
        <v>21</v>
      </c>
      <c r="B15" s="27" t="s">
        <v>12</v>
      </c>
      <c r="C15" s="28"/>
      <c r="D15" s="29" t="s">
        <v>22</v>
      </c>
      <c r="E15" s="10"/>
      <c r="F15" s="35"/>
      <c r="G15" s="35"/>
      <c r="H15" s="28"/>
      <c r="I15" s="28"/>
      <c r="J15" s="115">
        <v>218702.87</v>
      </c>
      <c r="K15" s="37">
        <v>0</v>
      </c>
      <c r="L15" s="116">
        <v>218702.87</v>
      </c>
      <c r="M15" s="111"/>
      <c r="N15" s="37">
        <v>0</v>
      </c>
      <c r="O15" s="117">
        <v>218703</v>
      </c>
      <c r="P15" s="38"/>
    </row>
    <row r="16" spans="1:16" s="31" customFormat="1">
      <c r="A16" s="39"/>
      <c r="B16" s="40"/>
      <c r="C16" s="28"/>
      <c r="D16" s="29" t="s">
        <v>328</v>
      </c>
      <c r="E16" s="10"/>
      <c r="F16" s="41"/>
      <c r="G16" s="36"/>
      <c r="H16" s="42"/>
      <c r="I16" s="28"/>
      <c r="J16" s="144"/>
      <c r="K16" s="118">
        <v>0</v>
      </c>
      <c r="L16" s="119"/>
      <c r="M16" s="111"/>
      <c r="N16" s="28">
        <v>0</v>
      </c>
      <c r="O16" s="117"/>
      <c r="P16" s="30"/>
    </row>
    <row r="17" spans="1:16" s="31" customFormat="1">
      <c r="A17" s="39" t="s">
        <v>24</v>
      </c>
      <c r="B17" s="40" t="s">
        <v>12</v>
      </c>
      <c r="C17" s="28"/>
      <c r="D17" s="32" t="s">
        <v>329</v>
      </c>
      <c r="E17" s="28"/>
      <c r="F17" s="166"/>
      <c r="G17" s="166">
        <v>1014643.9</v>
      </c>
      <c r="H17" s="42"/>
      <c r="I17" s="28"/>
      <c r="J17" s="115">
        <v>5908893.4000000004</v>
      </c>
      <c r="K17" s="37">
        <v>0</v>
      </c>
      <c r="L17" s="116">
        <v>5908893.4000000004</v>
      </c>
      <c r="M17" s="111"/>
      <c r="N17" s="37">
        <v>0</v>
      </c>
      <c r="O17" s="117">
        <v>5908893</v>
      </c>
      <c r="P17" s="38"/>
    </row>
    <row r="18" spans="1:16" s="31" customFormat="1">
      <c r="A18" s="39" t="s">
        <v>25</v>
      </c>
      <c r="B18" s="43" t="s">
        <v>26</v>
      </c>
      <c r="C18" s="28"/>
      <c r="D18" s="44" t="s">
        <v>27</v>
      </c>
      <c r="E18" s="10"/>
      <c r="F18" s="10"/>
      <c r="G18" s="10"/>
      <c r="H18" s="10"/>
      <c r="I18" s="29"/>
      <c r="J18" s="120">
        <v>2061953.3800000001</v>
      </c>
      <c r="K18" s="45">
        <v>0</v>
      </c>
      <c r="L18" s="121">
        <v>2061953.3800000001</v>
      </c>
      <c r="M18" s="111"/>
      <c r="N18" s="45">
        <v>4147680</v>
      </c>
      <c r="O18" s="122">
        <v>6209633</v>
      </c>
      <c r="P18" s="38"/>
    </row>
    <row r="19" spans="1:16" s="49" customFormat="1">
      <c r="A19" s="39"/>
      <c r="B19" s="43"/>
      <c r="C19" s="29"/>
      <c r="D19" s="29"/>
      <c r="E19" s="29"/>
      <c r="F19" s="29"/>
      <c r="G19" s="29"/>
      <c r="H19" s="46"/>
      <c r="I19" s="46"/>
      <c r="J19" s="46"/>
      <c r="K19" s="46"/>
      <c r="L19" s="51"/>
      <c r="M19" s="47"/>
      <c r="N19" s="47"/>
      <c r="O19" s="123"/>
      <c r="P19" s="48"/>
    </row>
    <row r="20" spans="1:16" s="31" customFormat="1" ht="13.5" thickBot="1">
      <c r="A20" s="39" t="s">
        <v>28</v>
      </c>
      <c r="B20" s="43"/>
      <c r="C20" s="28"/>
      <c r="D20" s="50" t="s">
        <v>29</v>
      </c>
      <c r="E20" s="28"/>
      <c r="F20" s="10"/>
      <c r="G20" s="10"/>
      <c r="H20" s="10"/>
      <c r="I20" s="11"/>
      <c r="J20" s="145">
        <v>52514876.390000001</v>
      </c>
      <c r="K20" s="124">
        <v>0</v>
      </c>
      <c r="L20" s="125">
        <v>52514875</v>
      </c>
      <c r="M20" s="51"/>
      <c r="N20" s="124">
        <v>6708288</v>
      </c>
      <c r="O20" s="126">
        <v>59223163</v>
      </c>
      <c r="P20" s="52"/>
    </row>
    <row r="21" spans="1:16" s="31" customFormat="1" ht="13.5" thickTop="1">
      <c r="A21" s="39"/>
      <c r="B21" s="43"/>
      <c r="C21" s="10"/>
      <c r="D21" s="10"/>
      <c r="E21" s="10"/>
      <c r="F21" s="10"/>
      <c r="G21" s="10"/>
      <c r="H21" s="10"/>
      <c r="I21" s="11"/>
      <c r="J21" s="127"/>
      <c r="K21" s="11"/>
      <c r="L21" s="127"/>
      <c r="M21" s="13"/>
      <c r="N21" s="13"/>
      <c r="O21" s="110"/>
      <c r="P21" s="14"/>
    </row>
    <row r="22" spans="1:16" s="31" customFormat="1">
      <c r="A22" s="53"/>
      <c r="B22" s="54"/>
      <c r="C22" s="23" t="s">
        <v>30</v>
      </c>
      <c r="D22" s="10"/>
      <c r="E22" s="10"/>
      <c r="F22" s="10"/>
      <c r="G22" s="10"/>
      <c r="H22" s="10"/>
      <c r="I22" s="11"/>
      <c r="J22" s="128"/>
      <c r="K22" s="11"/>
      <c r="L22" s="128"/>
      <c r="M22" s="13"/>
      <c r="N22" s="12"/>
      <c r="O22" s="129"/>
      <c r="P22" s="14"/>
    </row>
    <row r="23" spans="1:16" s="31" customFormat="1">
      <c r="A23" s="39"/>
      <c r="B23" s="40"/>
      <c r="C23" s="10" t="s">
        <v>31</v>
      </c>
      <c r="D23" s="10"/>
      <c r="E23" s="10"/>
      <c r="F23" s="10"/>
      <c r="G23" s="28"/>
      <c r="H23" s="10"/>
      <c r="I23" s="11"/>
      <c r="J23" s="128"/>
      <c r="K23" s="11"/>
      <c r="L23" s="128"/>
      <c r="M23" s="13"/>
      <c r="N23" s="12"/>
      <c r="O23" s="129"/>
      <c r="P23" s="14"/>
    </row>
    <row r="24" spans="1:16" s="31" customFormat="1">
      <c r="A24" s="8" t="s">
        <v>32</v>
      </c>
      <c r="B24" s="55" t="s">
        <v>33</v>
      </c>
      <c r="C24" s="32"/>
      <c r="D24" s="29" t="s">
        <v>34</v>
      </c>
      <c r="E24" s="10"/>
      <c r="F24" s="10"/>
      <c r="G24" s="28"/>
      <c r="H24" s="10"/>
      <c r="I24" s="11"/>
      <c r="J24" s="146">
        <v>100173226.27000004</v>
      </c>
      <c r="K24" s="109">
        <v>0</v>
      </c>
      <c r="L24" s="130">
        <v>100173226.27000004</v>
      </c>
      <c r="M24" s="111"/>
      <c r="N24" s="109">
        <v>608373</v>
      </c>
      <c r="O24" s="114">
        <v>100781599</v>
      </c>
      <c r="P24" s="38"/>
    </row>
    <row r="25" spans="1:16" s="31" customFormat="1">
      <c r="A25" s="1" t="s">
        <v>35</v>
      </c>
      <c r="B25" s="55" t="s">
        <v>33</v>
      </c>
      <c r="C25" s="32"/>
      <c r="D25" s="29" t="s">
        <v>36</v>
      </c>
      <c r="E25" s="10"/>
      <c r="F25" s="10"/>
      <c r="G25" s="28"/>
      <c r="H25" s="10"/>
      <c r="I25" s="11"/>
      <c r="J25" s="115">
        <v>51902889.960000008</v>
      </c>
      <c r="K25" s="37">
        <v>0</v>
      </c>
      <c r="L25" s="116">
        <v>51902889.960000008</v>
      </c>
      <c r="M25" s="111"/>
      <c r="N25" s="37">
        <v>3834958</v>
      </c>
      <c r="O25" s="117">
        <v>55737848</v>
      </c>
      <c r="P25" s="38"/>
    </row>
    <row r="26" spans="1:16" s="31" customFormat="1">
      <c r="A26" s="8" t="s">
        <v>37</v>
      </c>
      <c r="B26" s="27" t="s">
        <v>33</v>
      </c>
      <c r="C26" s="32"/>
      <c r="D26" s="29" t="s">
        <v>38</v>
      </c>
      <c r="E26" s="10"/>
      <c r="F26" s="10"/>
      <c r="G26" s="28"/>
      <c r="H26" s="10"/>
      <c r="I26" s="11"/>
      <c r="J26" s="115">
        <v>4004057.63</v>
      </c>
      <c r="K26" s="37">
        <v>0</v>
      </c>
      <c r="L26" s="116">
        <v>4004057.63</v>
      </c>
      <c r="M26" s="111"/>
      <c r="N26" s="37">
        <v>0</v>
      </c>
      <c r="O26" s="117">
        <v>4004058</v>
      </c>
      <c r="P26" s="38"/>
    </row>
    <row r="27" spans="1:16" s="31" customFormat="1">
      <c r="A27" s="1" t="s">
        <v>39</v>
      </c>
      <c r="B27" s="55" t="s">
        <v>33</v>
      </c>
      <c r="C27" s="32"/>
      <c r="D27" s="156" t="s">
        <v>40</v>
      </c>
      <c r="E27" s="167"/>
      <c r="F27" s="10"/>
      <c r="G27" s="28"/>
      <c r="H27" s="10"/>
      <c r="I27" s="11"/>
      <c r="J27" s="115">
        <v>18693514.520000003</v>
      </c>
      <c r="K27" s="37">
        <v>0</v>
      </c>
      <c r="L27" s="116">
        <v>18693514.520000003</v>
      </c>
      <c r="M27" s="111"/>
      <c r="N27" s="37">
        <v>0</v>
      </c>
      <c r="O27" s="117">
        <v>18693515</v>
      </c>
      <c r="P27" s="38"/>
    </row>
    <row r="28" spans="1:16" s="31" customFormat="1">
      <c r="A28" s="8" t="s">
        <v>41</v>
      </c>
      <c r="B28" s="27" t="s">
        <v>33</v>
      </c>
      <c r="C28" s="32"/>
      <c r="D28" s="29" t="s">
        <v>42</v>
      </c>
      <c r="E28" s="10"/>
      <c r="F28" s="10"/>
      <c r="G28" s="28"/>
      <c r="H28" s="10"/>
      <c r="I28" s="11"/>
      <c r="J28" s="115">
        <v>13951724.139999999</v>
      </c>
      <c r="K28" s="37">
        <v>0</v>
      </c>
      <c r="L28" s="116">
        <v>13951724.139999999</v>
      </c>
      <c r="M28" s="111"/>
      <c r="N28" s="37">
        <v>2090343</v>
      </c>
      <c r="O28" s="117">
        <v>16042067</v>
      </c>
      <c r="P28" s="38"/>
    </row>
    <row r="29" spans="1:16" s="31" customFormat="1">
      <c r="A29" s="1" t="s">
        <v>43</v>
      </c>
      <c r="B29" s="27" t="s">
        <v>33</v>
      </c>
      <c r="C29" s="32"/>
      <c r="D29" s="29" t="s">
        <v>44</v>
      </c>
      <c r="E29" s="10"/>
      <c r="F29" s="10"/>
      <c r="G29" s="28"/>
      <c r="H29" s="10"/>
      <c r="I29" s="11"/>
      <c r="J29" s="115">
        <v>18129951.059999999</v>
      </c>
      <c r="K29" s="37">
        <v>0</v>
      </c>
      <c r="L29" s="116">
        <v>18129951.059999999</v>
      </c>
      <c r="M29" s="111"/>
      <c r="N29" s="37">
        <v>0</v>
      </c>
      <c r="O29" s="117">
        <v>18129951</v>
      </c>
      <c r="P29" s="38"/>
    </row>
    <row r="30" spans="1:16" s="31" customFormat="1">
      <c r="A30" s="8" t="s">
        <v>45</v>
      </c>
      <c r="B30" s="55" t="s">
        <v>46</v>
      </c>
      <c r="C30" s="32"/>
      <c r="D30" s="29" t="s">
        <v>47</v>
      </c>
      <c r="E30" s="10"/>
      <c r="F30" s="10"/>
      <c r="G30" s="28"/>
      <c r="H30" s="10"/>
      <c r="I30" s="11"/>
      <c r="J30" s="120">
        <v>10607112.43</v>
      </c>
      <c r="K30" s="45">
        <v>0</v>
      </c>
      <c r="L30" s="121">
        <v>10607112.43</v>
      </c>
      <c r="M30" s="111"/>
      <c r="N30" s="45">
        <v>1132368</v>
      </c>
      <c r="O30" s="122">
        <v>11739480</v>
      </c>
      <c r="P30" s="38"/>
    </row>
    <row r="31" spans="1:16" s="31" customFormat="1">
      <c r="A31" s="1"/>
      <c r="B31" s="55"/>
      <c r="C31" s="32"/>
      <c r="D31" s="29"/>
      <c r="E31" s="10"/>
      <c r="F31" s="10"/>
      <c r="G31" s="28"/>
      <c r="H31" s="10"/>
      <c r="I31" s="11"/>
      <c r="J31" s="147"/>
      <c r="K31" s="11"/>
      <c r="L31" s="127"/>
      <c r="M31" s="56"/>
      <c r="N31" s="56"/>
      <c r="O31" s="110"/>
      <c r="P31" s="57"/>
    </row>
    <row r="32" spans="1:16" s="31" customFormat="1" ht="13.5" thickBot="1">
      <c r="A32" s="1" t="s">
        <v>48</v>
      </c>
      <c r="B32" s="55"/>
      <c r="C32" s="10"/>
      <c r="D32" s="50" t="s">
        <v>49</v>
      </c>
      <c r="E32" s="28"/>
      <c r="F32" s="10"/>
      <c r="G32" s="10"/>
      <c r="H32" s="10"/>
      <c r="I32" s="11"/>
      <c r="J32" s="145">
        <v>217462476.01000005</v>
      </c>
      <c r="K32" s="124">
        <v>0</v>
      </c>
      <c r="L32" s="125">
        <v>217462476</v>
      </c>
      <c r="M32" s="131"/>
      <c r="N32" s="124">
        <v>7666042</v>
      </c>
      <c r="O32" s="126">
        <v>225128518</v>
      </c>
      <c r="P32" s="52"/>
    </row>
    <row r="33" spans="1:16" s="31" customFormat="1" ht="13.5" thickTop="1">
      <c r="A33" s="8"/>
      <c r="B33" s="55"/>
      <c r="C33" s="32"/>
      <c r="D33" s="58"/>
      <c r="E33" s="10"/>
      <c r="F33" s="10"/>
      <c r="G33" s="28"/>
      <c r="H33" s="10"/>
      <c r="I33" s="11"/>
      <c r="J33" s="46"/>
      <c r="K33" s="11"/>
      <c r="L33" s="51"/>
      <c r="M33" s="46"/>
      <c r="N33" s="46"/>
      <c r="O33" s="107"/>
      <c r="P33" s="59"/>
    </row>
    <row r="34" spans="1:16" s="31" customFormat="1">
      <c r="A34" s="1"/>
      <c r="B34" s="55"/>
      <c r="C34" s="10"/>
      <c r="D34" s="50" t="s">
        <v>308</v>
      </c>
      <c r="E34" s="28"/>
      <c r="F34" s="10"/>
      <c r="G34" s="10"/>
      <c r="H34" s="10"/>
      <c r="I34" s="11"/>
      <c r="J34" s="148">
        <v>-164947599.62000006</v>
      </c>
      <c r="K34" s="132">
        <v>0</v>
      </c>
      <c r="L34" s="133">
        <v>-164947601</v>
      </c>
      <c r="M34" s="51"/>
      <c r="N34" s="132">
        <v>-957754</v>
      </c>
      <c r="O34" s="134">
        <v>-165905355</v>
      </c>
      <c r="P34" s="52"/>
    </row>
    <row r="35" spans="1:16" s="31" customFormat="1">
      <c r="A35" s="8"/>
      <c r="B35" s="55"/>
      <c r="C35" s="10"/>
      <c r="D35" s="10"/>
      <c r="E35" s="10"/>
      <c r="F35" s="10"/>
      <c r="G35" s="10"/>
      <c r="H35" s="10"/>
      <c r="I35" s="11"/>
      <c r="J35" s="127"/>
      <c r="K35" s="11"/>
      <c r="L35" s="127"/>
      <c r="M35" s="60"/>
      <c r="N35" s="60"/>
      <c r="O35" s="110"/>
      <c r="P35" s="61"/>
    </row>
    <row r="36" spans="1:16" s="31" customFormat="1">
      <c r="A36" s="1"/>
      <c r="B36" s="55"/>
      <c r="C36" s="23" t="s">
        <v>50</v>
      </c>
      <c r="D36" s="28"/>
      <c r="E36" s="10"/>
      <c r="F36" s="10"/>
      <c r="G36" s="10"/>
      <c r="H36" s="10"/>
      <c r="I36" s="11"/>
      <c r="J36" s="128"/>
      <c r="K36" s="11"/>
      <c r="L36" s="128"/>
      <c r="M36" s="13"/>
      <c r="N36" s="12"/>
      <c r="O36" s="129"/>
      <c r="P36" s="14"/>
    </row>
    <row r="37" spans="1:16" s="31" customFormat="1">
      <c r="A37" s="8" t="s">
        <v>51</v>
      </c>
      <c r="B37" s="55" t="s">
        <v>52</v>
      </c>
      <c r="C37" s="29" t="s">
        <v>53</v>
      </c>
      <c r="D37" s="28"/>
      <c r="E37" s="10"/>
      <c r="F37" s="10"/>
      <c r="G37" s="28"/>
      <c r="H37" s="10"/>
      <c r="I37" s="11"/>
      <c r="J37" s="143">
        <v>84676851.650000006</v>
      </c>
      <c r="K37" s="109">
        <v>-10042161.4</v>
      </c>
      <c r="L37" s="113">
        <v>74634690.25</v>
      </c>
      <c r="M37" s="36"/>
      <c r="N37" s="109">
        <v>0</v>
      </c>
      <c r="O37" s="114">
        <v>74634690</v>
      </c>
      <c r="P37" s="63"/>
    </row>
    <row r="38" spans="1:16" s="31" customFormat="1">
      <c r="A38" s="1" t="s">
        <v>54</v>
      </c>
      <c r="B38" s="55" t="s">
        <v>15</v>
      </c>
      <c r="C38" s="29" t="s">
        <v>55</v>
      </c>
      <c r="D38" s="28"/>
      <c r="E38" s="10"/>
      <c r="F38" s="10"/>
      <c r="G38" s="28"/>
      <c r="H38" s="10"/>
      <c r="I38" s="11"/>
      <c r="J38" s="115">
        <v>65342602.57</v>
      </c>
      <c r="K38" s="37">
        <v>10042161.4</v>
      </c>
      <c r="L38" s="116">
        <v>75384763.969999999</v>
      </c>
      <c r="M38" s="36"/>
      <c r="N38" s="62">
        <v>0</v>
      </c>
      <c r="O38" s="117">
        <v>75384764</v>
      </c>
      <c r="P38" s="63"/>
    </row>
    <row r="39" spans="1:16" s="31" customFormat="1">
      <c r="A39" s="8" t="s">
        <v>56</v>
      </c>
      <c r="B39" s="55" t="s">
        <v>15</v>
      </c>
      <c r="C39" s="29" t="s">
        <v>57</v>
      </c>
      <c r="D39" s="28"/>
      <c r="E39" s="10"/>
      <c r="F39" s="10"/>
      <c r="G39" s="28"/>
      <c r="H39" s="10"/>
      <c r="I39" s="11"/>
      <c r="J39" s="115">
        <v>18065118.740000002</v>
      </c>
      <c r="K39" s="37">
        <v>0</v>
      </c>
      <c r="L39" s="116">
        <v>18065118.740000002</v>
      </c>
      <c r="M39" s="36"/>
      <c r="N39" s="62">
        <v>2440361</v>
      </c>
      <c r="O39" s="117">
        <v>20505480</v>
      </c>
      <c r="P39" s="63"/>
    </row>
    <row r="40" spans="1:16" s="31" customFormat="1">
      <c r="A40" s="1" t="s">
        <v>58</v>
      </c>
      <c r="B40" s="55" t="s">
        <v>59</v>
      </c>
      <c r="C40" s="29" t="s">
        <v>60</v>
      </c>
      <c r="D40" s="28"/>
      <c r="E40" s="10"/>
      <c r="F40" s="10"/>
      <c r="G40" s="28"/>
      <c r="H40" s="10"/>
      <c r="I40" s="11"/>
      <c r="J40" s="115">
        <v>268513.18999999994</v>
      </c>
      <c r="K40" s="37">
        <v>0</v>
      </c>
      <c r="L40" s="116">
        <v>268513.18999999994</v>
      </c>
      <c r="M40" s="36"/>
      <c r="N40" s="62">
        <v>532292</v>
      </c>
      <c r="O40" s="117">
        <v>800805</v>
      </c>
      <c r="P40" s="63"/>
    </row>
    <row r="41" spans="1:16" s="31" customFormat="1">
      <c r="A41" s="8" t="s">
        <v>61</v>
      </c>
      <c r="B41" s="55" t="s">
        <v>59</v>
      </c>
      <c r="C41" s="135" t="s">
        <v>309</v>
      </c>
      <c r="D41" s="136"/>
      <c r="E41" s="137"/>
      <c r="F41" s="137"/>
      <c r="G41" s="28"/>
      <c r="H41" s="10"/>
      <c r="I41" s="11"/>
      <c r="J41" s="115">
        <v>-393130.83</v>
      </c>
      <c r="K41" s="37">
        <v>0</v>
      </c>
      <c r="L41" s="116">
        <v>-393130.83</v>
      </c>
      <c r="M41" s="36"/>
      <c r="N41" s="62">
        <v>-2380054</v>
      </c>
      <c r="O41" s="117">
        <v>-2773185</v>
      </c>
      <c r="P41" s="63"/>
    </row>
    <row r="42" spans="1:16" s="31" customFormat="1">
      <c r="A42" s="1" t="s">
        <v>62</v>
      </c>
      <c r="B42" s="55" t="s">
        <v>26</v>
      </c>
      <c r="C42" s="29" t="s">
        <v>63</v>
      </c>
      <c r="D42" s="28"/>
      <c r="E42" s="10"/>
      <c r="F42" s="10"/>
      <c r="G42" s="28"/>
      <c r="H42" s="10"/>
      <c r="I42" s="11"/>
      <c r="J42" s="115">
        <v>0</v>
      </c>
      <c r="K42" s="37">
        <v>0</v>
      </c>
      <c r="L42" s="116">
        <v>0</v>
      </c>
      <c r="M42" s="36"/>
      <c r="N42" s="62">
        <v>0</v>
      </c>
      <c r="O42" s="117">
        <v>0</v>
      </c>
      <c r="P42" s="63"/>
    </row>
    <row r="43" spans="1:16" s="31" customFormat="1">
      <c r="A43" s="8" t="s">
        <v>64</v>
      </c>
      <c r="B43" s="55" t="s">
        <v>65</v>
      </c>
      <c r="C43" s="29" t="s">
        <v>313</v>
      </c>
      <c r="D43" s="28"/>
      <c r="E43" s="10"/>
      <c r="F43" s="10"/>
      <c r="G43" s="28"/>
      <c r="H43" s="10"/>
      <c r="I43" s="11"/>
      <c r="J43" s="115">
        <v>0</v>
      </c>
      <c r="K43" s="37">
        <v>0</v>
      </c>
      <c r="L43" s="116">
        <v>0</v>
      </c>
      <c r="M43" s="36"/>
      <c r="N43" s="62">
        <v>0</v>
      </c>
      <c r="O43" s="117">
        <v>0</v>
      </c>
      <c r="P43" s="63"/>
    </row>
    <row r="44" spans="1:16" s="31" customFormat="1">
      <c r="A44" s="1" t="s">
        <v>66</v>
      </c>
      <c r="B44" s="55" t="s">
        <v>33</v>
      </c>
      <c r="C44" s="29" t="s">
        <v>67</v>
      </c>
      <c r="D44" s="28"/>
      <c r="E44" s="28"/>
      <c r="F44" s="28"/>
      <c r="G44" s="28"/>
      <c r="H44" s="28"/>
      <c r="I44" s="28"/>
      <c r="J44" s="115">
        <v>-103691.84000000001</v>
      </c>
      <c r="K44" s="37">
        <v>0</v>
      </c>
      <c r="L44" s="116">
        <v>-103691.84000000001</v>
      </c>
      <c r="M44" s="36"/>
      <c r="N44" s="62">
        <v>0</v>
      </c>
      <c r="O44" s="117">
        <v>-103692</v>
      </c>
      <c r="P44" s="63"/>
    </row>
    <row r="45" spans="1:16" s="31" customFormat="1">
      <c r="A45" s="8" t="s">
        <v>68</v>
      </c>
      <c r="B45" s="55" t="s">
        <v>33</v>
      </c>
      <c r="C45" s="29" t="s">
        <v>69</v>
      </c>
      <c r="D45" s="28"/>
      <c r="E45" s="10"/>
      <c r="F45" s="10"/>
      <c r="G45" s="28"/>
      <c r="H45" s="10"/>
      <c r="I45" s="11"/>
      <c r="J45" s="120">
        <v>0</v>
      </c>
      <c r="K45" s="45">
        <v>0</v>
      </c>
      <c r="L45" s="121">
        <v>0</v>
      </c>
      <c r="M45" s="36"/>
      <c r="N45" s="64">
        <v>0</v>
      </c>
      <c r="O45" s="122">
        <v>0</v>
      </c>
      <c r="P45" s="63"/>
    </row>
    <row r="46" spans="1:16" s="31" customFormat="1">
      <c r="A46" s="1"/>
      <c r="B46" s="55"/>
      <c r="C46" s="28"/>
      <c r="D46" s="28"/>
      <c r="E46" s="28"/>
      <c r="F46" s="28"/>
      <c r="G46" s="28"/>
      <c r="H46" s="28"/>
      <c r="I46" s="28"/>
      <c r="J46" s="115"/>
      <c r="K46" s="28"/>
      <c r="L46" s="116"/>
      <c r="M46" s="66"/>
      <c r="N46" s="65"/>
      <c r="O46" s="117"/>
      <c r="P46" s="67"/>
    </row>
    <row r="47" spans="1:16" s="31" customFormat="1">
      <c r="A47" s="39" t="s">
        <v>70</v>
      </c>
      <c r="B47" s="40"/>
      <c r="C47" s="23" t="s">
        <v>71</v>
      </c>
      <c r="D47" s="28"/>
      <c r="E47" s="10"/>
      <c r="F47" s="10"/>
      <c r="G47" s="10"/>
      <c r="H47" s="10"/>
      <c r="I47" s="11"/>
      <c r="J47" s="148">
        <v>167856263.47999999</v>
      </c>
      <c r="K47" s="132">
        <v>0</v>
      </c>
      <c r="L47" s="133">
        <v>167856263</v>
      </c>
      <c r="M47" s="46"/>
      <c r="N47" s="132">
        <v>592599</v>
      </c>
      <c r="O47" s="134">
        <v>168448862</v>
      </c>
      <c r="P47" s="52"/>
    </row>
    <row r="48" spans="1:16" s="30" customFormat="1">
      <c r="A48" s="39"/>
      <c r="B48" s="40"/>
      <c r="C48" s="68"/>
      <c r="D48" s="69"/>
      <c r="E48" s="11"/>
      <c r="F48" s="11"/>
      <c r="G48" s="11"/>
      <c r="H48" s="11"/>
      <c r="I48" s="11"/>
      <c r="J48" s="46"/>
      <c r="K48" s="46"/>
      <c r="L48" s="51"/>
      <c r="M48" s="46"/>
      <c r="N48" s="46"/>
      <c r="O48" s="107"/>
      <c r="P48" s="59"/>
    </row>
    <row r="49" spans="1:16" s="31" customFormat="1">
      <c r="A49" s="39"/>
      <c r="B49" s="40"/>
      <c r="C49" s="50" t="s">
        <v>310</v>
      </c>
      <c r="D49" s="28"/>
      <c r="E49" s="28"/>
      <c r="F49" s="10"/>
      <c r="G49" s="10"/>
      <c r="H49" s="10"/>
      <c r="I49" s="11"/>
      <c r="J49" s="115"/>
      <c r="K49" s="28"/>
      <c r="L49" s="116"/>
      <c r="M49" s="28"/>
      <c r="N49" s="28"/>
      <c r="O49" s="117"/>
      <c r="P49" s="30"/>
    </row>
    <row r="50" spans="1:16" s="31" customFormat="1">
      <c r="A50" s="39"/>
      <c r="B50" s="40"/>
      <c r="C50" s="10"/>
      <c r="D50" s="23" t="s">
        <v>72</v>
      </c>
      <c r="E50" s="10"/>
      <c r="F50" s="10"/>
      <c r="G50" s="10"/>
      <c r="H50" s="10"/>
      <c r="I50" s="11"/>
      <c r="J50" s="148">
        <v>2908663.8599999249</v>
      </c>
      <c r="K50" s="132">
        <v>0</v>
      </c>
      <c r="L50" s="133">
        <v>2908662</v>
      </c>
      <c r="M50" s="46"/>
      <c r="N50" s="132">
        <v>-365155</v>
      </c>
      <c r="O50" s="134">
        <v>2543507</v>
      </c>
      <c r="P50" s="52"/>
    </row>
    <row r="51" spans="1:16" s="31" customFormat="1">
      <c r="A51" s="39"/>
      <c r="B51" s="40"/>
      <c r="C51" s="10"/>
      <c r="D51" s="23"/>
      <c r="E51" s="10"/>
      <c r="F51" s="10"/>
      <c r="G51" s="10"/>
      <c r="H51" s="10"/>
      <c r="I51" s="11"/>
      <c r="J51" s="127"/>
      <c r="K51" s="11"/>
      <c r="L51" s="127"/>
      <c r="M51" s="13"/>
      <c r="N51" s="13"/>
      <c r="O51" s="110"/>
      <c r="P51" s="14"/>
    </row>
    <row r="52" spans="1:16" s="31" customFormat="1">
      <c r="A52" s="39" t="s">
        <v>73</v>
      </c>
      <c r="B52" s="40" t="s">
        <v>52</v>
      </c>
      <c r="C52" s="29" t="s">
        <v>74</v>
      </c>
      <c r="D52" s="28"/>
      <c r="E52" s="10"/>
      <c r="F52" s="10"/>
      <c r="G52" s="10"/>
      <c r="H52" s="28"/>
      <c r="I52" s="11"/>
      <c r="J52" s="143">
        <v>671338.98</v>
      </c>
      <c r="K52" s="109">
        <v>0</v>
      </c>
      <c r="L52" s="113">
        <v>671338.98</v>
      </c>
      <c r="M52" s="36"/>
      <c r="N52" s="109">
        <v>0</v>
      </c>
      <c r="O52" s="114">
        <v>671339</v>
      </c>
      <c r="P52" s="63"/>
    </row>
    <row r="53" spans="1:16" s="31" customFormat="1">
      <c r="A53" s="39" t="s">
        <v>75</v>
      </c>
      <c r="B53" s="40" t="s">
        <v>76</v>
      </c>
      <c r="C53" s="29" t="s">
        <v>77</v>
      </c>
      <c r="D53" s="28"/>
      <c r="E53" s="10"/>
      <c r="F53" s="10"/>
      <c r="G53" s="10"/>
      <c r="H53" s="28"/>
      <c r="I53" s="11"/>
      <c r="J53" s="115">
        <v>4611785.0999999996</v>
      </c>
      <c r="K53" s="37">
        <v>0</v>
      </c>
      <c r="L53" s="116">
        <v>4611785.0999999996</v>
      </c>
      <c r="M53" s="111"/>
      <c r="N53" s="37">
        <v>0</v>
      </c>
      <c r="O53" s="117">
        <v>4611785</v>
      </c>
      <c r="P53" s="38"/>
    </row>
    <row r="54" spans="1:16">
      <c r="A54" s="39" t="s">
        <v>78</v>
      </c>
      <c r="B54" s="40" t="s">
        <v>79</v>
      </c>
      <c r="C54" s="10" t="s">
        <v>80</v>
      </c>
      <c r="D54" s="28"/>
      <c r="E54" s="10"/>
      <c r="F54" s="10"/>
      <c r="G54" s="10"/>
      <c r="H54" s="28"/>
      <c r="I54" s="11"/>
      <c r="J54" s="115">
        <v>0</v>
      </c>
      <c r="K54" s="37">
        <v>0</v>
      </c>
      <c r="L54" s="116">
        <v>0</v>
      </c>
      <c r="M54" s="111"/>
      <c r="N54" s="70">
        <v>0</v>
      </c>
      <c r="O54" s="117">
        <v>0</v>
      </c>
      <c r="P54" s="38"/>
    </row>
    <row r="55" spans="1:16">
      <c r="A55" s="39" t="s">
        <v>81</v>
      </c>
      <c r="B55" s="40" t="s">
        <v>79</v>
      </c>
      <c r="C55" s="58" t="s">
        <v>311</v>
      </c>
      <c r="D55" s="28"/>
      <c r="E55" s="10"/>
      <c r="F55" s="10"/>
      <c r="G55" s="10"/>
      <c r="H55" s="28"/>
      <c r="I55" s="11"/>
      <c r="J55" s="120">
        <v>0</v>
      </c>
      <c r="K55" s="45">
        <v>0</v>
      </c>
      <c r="L55" s="121">
        <v>0</v>
      </c>
      <c r="M55" s="111"/>
      <c r="N55" s="45">
        <v>0</v>
      </c>
      <c r="O55" s="122">
        <v>0</v>
      </c>
      <c r="P55" s="38"/>
    </row>
    <row r="56" spans="1:16">
      <c r="A56" s="39"/>
      <c r="B56" s="40"/>
      <c r="C56" s="28"/>
      <c r="D56" s="28"/>
      <c r="E56" s="10"/>
      <c r="F56" s="10"/>
      <c r="G56" s="10"/>
      <c r="H56" s="10"/>
      <c r="I56" s="11"/>
      <c r="J56" s="65"/>
      <c r="K56" s="11">
        <v>0</v>
      </c>
      <c r="L56" s="65"/>
      <c r="M56" s="66"/>
      <c r="N56" s="65"/>
      <c r="O56" s="117"/>
      <c r="P56" s="67"/>
    </row>
    <row r="57" spans="1:16" ht="13.5" thickBot="1">
      <c r="A57" s="53" t="s">
        <v>82</v>
      </c>
      <c r="B57" s="40"/>
      <c r="C57" s="23" t="s">
        <v>83</v>
      </c>
      <c r="D57" s="28"/>
      <c r="E57" s="28"/>
      <c r="F57" s="10"/>
      <c r="G57" s="10"/>
      <c r="H57" s="10"/>
      <c r="I57" s="11"/>
      <c r="J57" s="141">
        <v>5283124.08</v>
      </c>
      <c r="K57" s="124">
        <v>0</v>
      </c>
      <c r="L57" s="126">
        <v>5283124</v>
      </c>
      <c r="M57" s="131"/>
      <c r="N57" s="124">
        <v>0</v>
      </c>
      <c r="O57" s="126">
        <v>5283124</v>
      </c>
      <c r="P57" s="72"/>
    </row>
    <row r="58" spans="1:16" ht="13.5" thickTop="1">
      <c r="A58" s="39"/>
      <c r="B58" s="40"/>
      <c r="C58" s="23"/>
      <c r="D58" s="28"/>
      <c r="E58" s="28"/>
      <c r="F58" s="10"/>
      <c r="G58" s="10"/>
      <c r="H58" s="10"/>
      <c r="I58" s="11"/>
      <c r="J58" s="140"/>
      <c r="K58" s="46"/>
      <c r="L58" s="107"/>
      <c r="M58" s="46"/>
      <c r="N58" s="46"/>
      <c r="O58" s="107"/>
      <c r="P58" s="59"/>
    </row>
    <row r="59" spans="1:16">
      <c r="A59" s="53"/>
      <c r="B59" s="40"/>
      <c r="C59" s="50" t="s">
        <v>312</v>
      </c>
      <c r="D59" s="28"/>
      <c r="E59" s="28"/>
      <c r="F59" s="10"/>
      <c r="G59" s="10"/>
      <c r="H59" s="10"/>
      <c r="I59" s="11"/>
      <c r="J59" s="142">
        <v>8191787.939999925</v>
      </c>
      <c r="K59" s="132">
        <v>0</v>
      </c>
      <c r="L59" s="134">
        <v>8191786</v>
      </c>
      <c r="M59" s="73"/>
      <c r="N59" s="132">
        <v>-365155</v>
      </c>
      <c r="O59" s="134">
        <v>7826631</v>
      </c>
      <c r="P59" s="72"/>
    </row>
    <row r="60" spans="1:16">
      <c r="A60" s="39"/>
      <c r="B60" s="40"/>
      <c r="C60" s="74"/>
      <c r="D60" s="28"/>
      <c r="E60" s="28"/>
      <c r="F60" s="10"/>
      <c r="G60" s="10"/>
      <c r="H60" s="10"/>
      <c r="I60" s="11"/>
      <c r="J60" s="75"/>
      <c r="K60" s="11"/>
      <c r="L60" s="75"/>
      <c r="M60" s="75"/>
      <c r="N60" s="75"/>
      <c r="O60" s="75"/>
      <c r="P60" s="76"/>
    </row>
    <row r="61" spans="1:16">
      <c r="A61" s="39" t="s">
        <v>84</v>
      </c>
      <c r="B61" s="40"/>
      <c r="C61" s="10" t="s">
        <v>85</v>
      </c>
      <c r="D61" s="28"/>
      <c r="E61" s="10"/>
      <c r="F61" s="10"/>
      <c r="G61" s="10"/>
      <c r="H61" s="10"/>
      <c r="I61" s="11"/>
      <c r="J61" s="77"/>
      <c r="K61" s="11"/>
      <c r="L61" s="77">
        <v>205458616</v>
      </c>
      <c r="M61" s="36"/>
      <c r="N61" s="77">
        <v>17223994</v>
      </c>
      <c r="O61" s="116">
        <v>222682610</v>
      </c>
      <c r="P61" s="78"/>
    </row>
    <row r="62" spans="1:16">
      <c r="A62" s="39" t="s">
        <v>86</v>
      </c>
      <c r="B62" s="40" t="s">
        <v>87</v>
      </c>
      <c r="C62" s="10" t="s">
        <v>88</v>
      </c>
      <c r="D62" s="28"/>
      <c r="E62" s="10"/>
      <c r="F62" s="10"/>
      <c r="G62" s="10"/>
      <c r="H62" s="10"/>
      <c r="I62" s="11"/>
      <c r="J62" s="149"/>
      <c r="K62" s="11"/>
      <c r="L62" s="151">
        <v>-1370057</v>
      </c>
      <c r="M62" s="36"/>
      <c r="N62" s="64"/>
      <c r="O62" s="121">
        <v>-1370057</v>
      </c>
      <c r="P62" s="63"/>
    </row>
    <row r="63" spans="1:16" s="49" customFormat="1">
      <c r="A63" s="39"/>
      <c r="B63" s="40"/>
      <c r="C63" s="29"/>
      <c r="D63" s="29"/>
      <c r="E63" s="29"/>
      <c r="F63" s="29"/>
      <c r="G63" s="29"/>
      <c r="H63" s="79"/>
      <c r="I63" s="29"/>
      <c r="J63" s="106"/>
      <c r="K63" s="29"/>
      <c r="L63" s="73"/>
      <c r="M63" s="80"/>
      <c r="N63" s="80"/>
      <c r="O63" s="80"/>
      <c r="P63" s="81"/>
    </row>
    <row r="64" spans="1:16" s="49" customFormat="1">
      <c r="A64" s="53"/>
      <c r="B64" s="40"/>
      <c r="C64" s="82" t="s">
        <v>89</v>
      </c>
      <c r="D64" s="29"/>
      <c r="E64" s="29"/>
      <c r="F64" s="29"/>
      <c r="G64" s="29"/>
      <c r="H64" s="47"/>
      <c r="I64" s="47"/>
      <c r="J64" s="139"/>
      <c r="K64" s="47"/>
      <c r="L64" s="71">
        <v>204088559</v>
      </c>
      <c r="M64" s="73"/>
      <c r="N64" s="71">
        <v>17223994</v>
      </c>
      <c r="O64" s="71">
        <v>221312553</v>
      </c>
      <c r="P64" s="72"/>
    </row>
    <row r="65" spans="1:16" s="49" customFormat="1">
      <c r="A65" s="39"/>
      <c r="B65" s="40"/>
      <c r="C65" s="29"/>
      <c r="D65" s="29"/>
      <c r="E65" s="29"/>
      <c r="F65" s="29"/>
      <c r="G65" s="29"/>
      <c r="H65" s="83"/>
      <c r="I65" s="29"/>
      <c r="J65" s="83"/>
      <c r="K65" s="29"/>
      <c r="L65" s="83"/>
      <c r="M65" s="47"/>
      <c r="N65" s="47"/>
      <c r="O65" s="47"/>
      <c r="P65" s="48"/>
    </row>
    <row r="66" spans="1:16">
      <c r="A66" s="39"/>
      <c r="B66" s="40"/>
      <c r="C66" s="23" t="s">
        <v>90</v>
      </c>
      <c r="D66" s="28"/>
      <c r="E66" s="10"/>
      <c r="F66" s="10"/>
      <c r="G66" s="10"/>
      <c r="H66" s="10"/>
      <c r="I66" s="84"/>
      <c r="J66" s="150"/>
      <c r="K66" s="84"/>
      <c r="L66" s="71">
        <v>212280345</v>
      </c>
      <c r="M66" s="73"/>
      <c r="N66" s="71">
        <v>16858839</v>
      </c>
      <c r="O66" s="71">
        <v>229139184</v>
      </c>
      <c r="P66" s="34"/>
    </row>
    <row r="67" spans="1:16">
      <c r="A67" s="53"/>
      <c r="B67" s="40"/>
      <c r="C67" s="10"/>
      <c r="D67" s="10"/>
      <c r="E67" s="10"/>
      <c r="F67" s="10"/>
      <c r="G67" s="10"/>
      <c r="H67" s="10"/>
      <c r="I67" s="11"/>
      <c r="J67" s="85"/>
      <c r="K67" s="11"/>
      <c r="L67" s="85"/>
      <c r="M67" s="11"/>
      <c r="N67" s="85"/>
      <c r="O67" s="85"/>
      <c r="P67" s="86"/>
    </row>
    <row r="68" spans="1:16">
      <c r="A68" s="39"/>
      <c r="B68" s="40"/>
      <c r="C68" s="28" t="s">
        <v>91</v>
      </c>
      <c r="D68" s="28"/>
      <c r="E68" s="28"/>
      <c r="F68" s="28"/>
      <c r="G68" s="28"/>
      <c r="H68" s="28"/>
      <c r="I68" s="69"/>
      <c r="J68" s="28"/>
      <c r="K68" s="69"/>
      <c r="L68" s="28"/>
      <c r="M68" s="69"/>
      <c r="N68" s="28"/>
      <c r="O68" s="28"/>
      <c r="P68" s="30"/>
    </row>
    <row r="69" spans="1:16">
      <c r="B69" s="55"/>
      <c r="I69" s="4"/>
      <c r="J69" s="87"/>
      <c r="K69" s="4"/>
      <c r="L69" s="87">
        <v>0</v>
      </c>
      <c r="M69" s="88"/>
      <c r="N69" s="89">
        <v>0</v>
      </c>
      <c r="O69" s="89">
        <v>-1</v>
      </c>
      <c r="P69" s="90"/>
    </row>
    <row r="70" spans="1:16">
      <c r="B70" s="55"/>
      <c r="I70" s="91" t="s">
        <v>92</v>
      </c>
      <c r="J70" s="91"/>
      <c r="K70" s="91"/>
      <c r="L70" s="152"/>
      <c r="M70" s="153"/>
      <c r="N70" s="152">
        <v>0</v>
      </c>
      <c r="O70" s="152"/>
      <c r="P70" s="152"/>
    </row>
    <row r="71" spans="1:16">
      <c r="B71" s="55"/>
      <c r="L71" s="152">
        <v>0</v>
      </c>
      <c r="M71" s="153"/>
      <c r="N71" s="152"/>
      <c r="O71" s="152"/>
      <c r="P71" s="152"/>
    </row>
    <row r="72" spans="1:16">
      <c r="B72" s="55"/>
      <c r="L72" s="152"/>
      <c r="M72" s="153"/>
      <c r="N72" s="154"/>
      <c r="O72" s="154"/>
      <c r="P72" s="154"/>
    </row>
    <row r="73" spans="1:16">
      <c r="B73" s="55"/>
      <c r="L73" s="152"/>
      <c r="M73" s="153"/>
      <c r="N73" s="152"/>
      <c r="O73" s="152"/>
      <c r="P73" s="152"/>
    </row>
    <row r="74" spans="1:16">
      <c r="B74" s="55"/>
      <c r="L74" s="152"/>
      <c r="M74" s="153"/>
      <c r="N74" s="152"/>
      <c r="O74" s="152"/>
      <c r="P74" s="152"/>
    </row>
    <row r="75" spans="1:16">
      <c r="B75" s="55"/>
      <c r="L75" s="152"/>
      <c r="M75" s="153"/>
      <c r="N75" s="152"/>
      <c r="O75" s="152"/>
      <c r="P75" s="152"/>
    </row>
    <row r="76" spans="1:16">
      <c r="A76" s="8"/>
      <c r="B76" s="95"/>
      <c r="L76" s="152"/>
      <c r="M76" s="153"/>
      <c r="N76" s="152"/>
      <c r="O76" s="152"/>
      <c r="P76" s="152"/>
    </row>
    <row r="77" spans="1:16">
      <c r="B77" s="55"/>
      <c r="L77" s="152"/>
      <c r="M77" s="153"/>
      <c r="N77" s="152"/>
      <c r="O77" s="152"/>
      <c r="P77" s="152"/>
    </row>
    <row r="78" spans="1:16">
      <c r="A78" s="8"/>
      <c r="B78" s="95"/>
      <c r="L78" s="152"/>
      <c r="M78" s="153"/>
      <c r="N78" s="152"/>
      <c r="O78" s="152"/>
      <c r="P78" s="152"/>
    </row>
    <row r="79" spans="1:16">
      <c r="B79" s="55"/>
      <c r="L79" s="152"/>
      <c r="M79" s="153"/>
      <c r="N79" s="152"/>
      <c r="O79" s="152"/>
      <c r="P79" s="152"/>
    </row>
    <row r="80" spans="1:16">
      <c r="A80" s="8"/>
      <c r="B80" s="95"/>
      <c r="L80" s="152"/>
      <c r="M80" s="153"/>
      <c r="N80" s="152"/>
      <c r="O80" s="152"/>
      <c r="P80" s="152"/>
    </row>
    <row r="81" spans="1:16">
      <c r="B81" s="55"/>
      <c r="L81" s="152"/>
      <c r="M81" s="153"/>
      <c r="N81" s="152"/>
      <c r="O81" s="152"/>
      <c r="P81" s="152"/>
    </row>
    <row r="82" spans="1:16">
      <c r="B82" s="55"/>
      <c r="L82" s="152"/>
      <c r="M82" s="153"/>
      <c r="N82" s="152"/>
      <c r="O82" s="152"/>
      <c r="P82" s="152"/>
    </row>
    <row r="83" spans="1:16">
      <c r="B83" s="55"/>
      <c r="L83" s="152"/>
      <c r="M83" s="153"/>
      <c r="N83" s="152"/>
      <c r="O83" s="152"/>
      <c r="P83" s="152"/>
    </row>
    <row r="84" spans="1:16">
      <c r="B84" s="55"/>
      <c r="L84" s="152"/>
      <c r="M84" s="153"/>
      <c r="N84" s="152"/>
      <c r="O84" s="152"/>
      <c r="P84" s="152"/>
    </row>
    <row r="85" spans="1:16">
      <c r="B85" s="55"/>
      <c r="L85" s="152"/>
      <c r="M85" s="153"/>
      <c r="N85" s="152"/>
      <c r="O85" s="152"/>
      <c r="P85" s="152"/>
    </row>
    <row r="86" spans="1:16">
      <c r="B86" s="55"/>
      <c r="L86" s="152"/>
      <c r="M86" s="153"/>
      <c r="N86" s="152"/>
      <c r="O86" s="152"/>
      <c r="P86" s="152"/>
    </row>
    <row r="87" spans="1:16">
      <c r="B87" s="55"/>
      <c r="L87" s="152"/>
      <c r="M87" s="153"/>
      <c r="N87" s="152"/>
      <c r="O87" s="152"/>
      <c r="P87" s="152"/>
    </row>
    <row r="88" spans="1:16">
      <c r="B88" s="55"/>
      <c r="L88" s="152"/>
      <c r="M88" s="153"/>
      <c r="N88" s="152"/>
      <c r="O88" s="152"/>
      <c r="P88" s="152"/>
    </row>
    <row r="89" spans="1:16">
      <c r="B89" s="55"/>
      <c r="L89" s="152"/>
      <c r="M89" s="153"/>
      <c r="N89" s="152"/>
      <c r="O89" s="152"/>
      <c r="P89" s="152"/>
    </row>
    <row r="90" spans="1:16">
      <c r="B90" s="55"/>
      <c r="L90" s="152"/>
      <c r="M90" s="153"/>
      <c r="N90" s="152"/>
      <c r="O90" s="152"/>
      <c r="P90" s="152"/>
    </row>
    <row r="91" spans="1:16">
      <c r="B91" s="55"/>
      <c r="L91" s="152"/>
      <c r="M91" s="153"/>
      <c r="N91" s="152"/>
      <c r="O91" s="152"/>
      <c r="P91" s="152"/>
    </row>
    <row r="92" spans="1:16">
      <c r="B92" s="55"/>
      <c r="L92" s="152"/>
      <c r="M92" s="153"/>
      <c r="N92" s="152"/>
      <c r="O92" s="152"/>
      <c r="P92" s="152"/>
    </row>
    <row r="93" spans="1:16">
      <c r="B93" s="55"/>
      <c r="L93" s="152"/>
      <c r="M93" s="153"/>
      <c r="N93" s="152"/>
      <c r="O93" s="152"/>
      <c r="P93" s="152"/>
    </row>
    <row r="94" spans="1:16">
      <c r="A94" s="8"/>
      <c r="B94" s="95"/>
      <c r="L94" s="92"/>
      <c r="M94" s="93"/>
      <c r="N94" s="92"/>
      <c r="O94" s="92"/>
      <c r="P94" s="92"/>
    </row>
    <row r="95" spans="1:16">
      <c r="B95" s="55"/>
    </row>
    <row r="96" spans="1:16">
      <c r="A96" s="8"/>
      <c r="B96" s="95"/>
    </row>
    <row r="97" spans="1:13">
      <c r="A97" s="4"/>
      <c r="B97" s="55"/>
      <c r="I97" s="4"/>
      <c r="J97" s="4"/>
      <c r="K97" s="4"/>
      <c r="M97" s="4"/>
    </row>
  </sheetData>
  <sheetProtection formatColumns="0" formatRows="0"/>
  <conditionalFormatting sqref="L69 N69">
    <cfRule type="cellIs" dxfId="113" priority="9" operator="notEqual">
      <formula>0</formula>
    </cfRule>
    <cfRule type="cellIs" dxfId="112" priority="10" operator="equal">
      <formula>0</formula>
    </cfRule>
  </conditionalFormatting>
  <conditionalFormatting sqref="O69">
    <cfRule type="cellIs" dxfId="111" priority="3" operator="notEqual">
      <formula>0</formula>
    </cfRule>
    <cfRule type="cellIs" dxfId="110" priority="4" operator="equal">
      <formula>0</formula>
    </cfRule>
  </conditionalFormatting>
  <conditionalFormatting sqref="J69">
    <cfRule type="cellIs" dxfId="109" priority="1" operator="notEqual">
      <formula>0</formula>
    </cfRule>
    <cfRule type="cellIs" dxfId="108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activeCellId="1" sqref="C1 C1"/>
    </sheetView>
  </sheetViews>
  <sheetFormatPr defaultColWidth="11.140625" defaultRowHeight="12.75"/>
  <cols>
    <col min="1" max="1" width="5.28515625" style="1" hidden="1" customWidth="1"/>
    <col min="2" max="2" width="6.5703125" style="15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8" width="9.140625" style="4" hidden="1" customWidth="1"/>
    <col min="9" max="9" width="9.140625" style="7" hidden="1" customWidth="1"/>
    <col min="10" max="11" width="17.7109375" style="7" customWidth="1"/>
    <col min="12" max="12" width="17.7109375" style="4" customWidth="1"/>
    <col min="13" max="13" width="0.140625" style="7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61"/>
      <c r="D1" s="161"/>
      <c r="E1" s="161"/>
      <c r="F1" s="161"/>
      <c r="G1" s="161"/>
      <c r="H1" s="161"/>
      <c r="I1" s="161"/>
      <c r="J1" s="158" t="s">
        <v>107</v>
      </c>
      <c r="K1" s="161"/>
      <c r="L1" s="161"/>
      <c r="M1" s="161"/>
      <c r="N1" s="161"/>
      <c r="O1" s="161"/>
      <c r="P1" s="3"/>
    </row>
    <row r="2" spans="1:16">
      <c r="B2" s="2"/>
      <c r="C2" s="161"/>
      <c r="D2" s="161"/>
      <c r="E2" s="161"/>
      <c r="F2" s="161"/>
      <c r="G2" s="161"/>
      <c r="H2" s="161"/>
      <c r="I2" s="161"/>
      <c r="J2" s="158" t="s">
        <v>0</v>
      </c>
      <c r="K2" s="161"/>
      <c r="L2" s="161"/>
      <c r="M2" s="161"/>
      <c r="N2" s="161"/>
      <c r="O2" s="161"/>
      <c r="P2" s="5"/>
    </row>
    <row r="3" spans="1:16" ht="12.75" customHeight="1">
      <c r="B3" s="2"/>
      <c r="C3" s="68"/>
      <c r="D3" s="68"/>
      <c r="E3" s="68"/>
      <c r="F3" s="68"/>
      <c r="G3" s="68"/>
      <c r="H3" s="68"/>
      <c r="I3" s="68"/>
      <c r="J3" s="159" t="s">
        <v>1</v>
      </c>
      <c r="K3" s="68"/>
      <c r="L3" s="68"/>
      <c r="M3" s="68"/>
      <c r="N3" s="68"/>
      <c r="O3" s="173"/>
      <c r="P3" s="4" t="s">
        <v>2</v>
      </c>
    </row>
    <row r="4" spans="1:16">
      <c r="B4" s="2"/>
      <c r="C4" s="162"/>
      <c r="D4" s="163"/>
      <c r="E4" s="163"/>
      <c r="F4" s="163"/>
      <c r="G4" s="163"/>
      <c r="H4" s="163"/>
      <c r="I4" s="163"/>
      <c r="J4" s="164" t="s">
        <v>323</v>
      </c>
      <c r="K4" s="163"/>
      <c r="L4" s="163"/>
      <c r="M4" s="163"/>
      <c r="N4" s="163"/>
      <c r="O4" s="174"/>
      <c r="P4" s="4" t="s">
        <v>324</v>
      </c>
    </row>
    <row r="5" spans="1:16">
      <c r="A5" s="8"/>
      <c r="B5" s="9"/>
      <c r="C5" s="10"/>
      <c r="D5" s="10"/>
      <c r="E5" s="10"/>
      <c r="F5" s="10"/>
      <c r="G5" s="10"/>
      <c r="H5" s="10"/>
      <c r="I5" s="11"/>
      <c r="J5" s="29"/>
      <c r="K5" s="46"/>
      <c r="L5" s="12"/>
      <c r="M5" s="13"/>
      <c r="N5" s="12"/>
      <c r="O5" s="12"/>
      <c r="P5" s="14"/>
    </row>
    <row r="6" spans="1:16">
      <c r="C6" s="10"/>
      <c r="D6" s="10"/>
      <c r="E6" s="10"/>
      <c r="F6" s="10"/>
      <c r="G6" s="10"/>
      <c r="H6" s="10"/>
      <c r="I6" s="11"/>
      <c r="J6" s="108" t="s">
        <v>3</v>
      </c>
      <c r="K6" s="157"/>
      <c r="L6" s="160" t="s">
        <v>3</v>
      </c>
      <c r="M6" s="16"/>
      <c r="N6" s="17" t="s">
        <v>4</v>
      </c>
      <c r="O6" s="17" t="s">
        <v>5</v>
      </c>
      <c r="P6" s="18"/>
    </row>
    <row r="7" spans="1:16">
      <c r="C7" s="10"/>
      <c r="D7" s="10"/>
      <c r="E7" s="10"/>
      <c r="F7" s="10"/>
      <c r="G7" s="10"/>
      <c r="H7" s="10"/>
      <c r="I7" s="11"/>
      <c r="J7" s="21" t="s">
        <v>291</v>
      </c>
      <c r="K7" s="112" t="s">
        <v>292</v>
      </c>
      <c r="L7" s="19"/>
      <c r="M7" s="20"/>
      <c r="N7" s="21" t="s">
        <v>127</v>
      </c>
      <c r="O7" s="21"/>
      <c r="P7" s="22"/>
    </row>
    <row r="8" spans="1:16">
      <c r="C8" s="23" t="s">
        <v>6</v>
      </c>
      <c r="D8" s="10"/>
      <c r="E8" s="10"/>
      <c r="F8" s="10"/>
      <c r="G8" s="10"/>
      <c r="H8" s="10"/>
      <c r="I8" s="11"/>
      <c r="L8" s="20"/>
      <c r="M8" s="20"/>
      <c r="N8" s="20"/>
      <c r="O8" s="20"/>
      <c r="P8" s="24"/>
    </row>
    <row r="9" spans="1:16">
      <c r="A9" s="25" t="s">
        <v>7</v>
      </c>
      <c r="B9" s="26" t="s">
        <v>8</v>
      </c>
      <c r="C9" s="10" t="s">
        <v>9</v>
      </c>
      <c r="D9" s="10"/>
      <c r="E9" s="10"/>
      <c r="F9" s="10"/>
      <c r="G9" s="10"/>
      <c r="H9" s="10"/>
      <c r="I9" s="11"/>
      <c r="J9" s="11"/>
      <c r="K9" s="11"/>
      <c r="L9" s="13"/>
      <c r="M9" s="13"/>
      <c r="N9" s="13"/>
      <c r="O9" s="13"/>
      <c r="P9" s="14"/>
    </row>
    <row r="10" spans="1:16" s="31" customFormat="1">
      <c r="A10" s="1"/>
      <c r="B10" s="27"/>
      <c r="C10" s="28"/>
      <c r="D10" s="29" t="s">
        <v>325</v>
      </c>
      <c r="E10" s="10"/>
      <c r="F10" s="10"/>
      <c r="G10" s="10"/>
      <c r="H10" s="10"/>
      <c r="I10" s="28"/>
      <c r="J10" s="28"/>
      <c r="K10" s="28"/>
      <c r="L10" s="28"/>
      <c r="M10" s="13"/>
      <c r="N10" s="28"/>
      <c r="O10" s="28"/>
      <c r="P10" s="30"/>
    </row>
    <row r="11" spans="1:16" s="31" customFormat="1">
      <c r="A11" s="1" t="s">
        <v>11</v>
      </c>
      <c r="B11" s="27" t="s">
        <v>12</v>
      </c>
      <c r="C11" s="28"/>
      <c r="D11" s="32" t="s">
        <v>326</v>
      </c>
      <c r="E11" s="28"/>
      <c r="F11" s="166"/>
      <c r="G11" s="166">
        <v>9191949.7100000009</v>
      </c>
      <c r="H11" s="33"/>
      <c r="I11" s="29"/>
      <c r="J11" s="143">
        <v>17998661.649999999</v>
      </c>
      <c r="K11" s="109">
        <v>0</v>
      </c>
      <c r="L11" s="113">
        <v>17998661.649999999</v>
      </c>
      <c r="M11" s="110"/>
      <c r="N11" s="109">
        <v>0</v>
      </c>
      <c r="O11" s="114">
        <v>17998662</v>
      </c>
      <c r="P11" s="34"/>
    </row>
    <row r="12" spans="1:16" s="31" customFormat="1">
      <c r="A12" s="1" t="s">
        <v>14</v>
      </c>
      <c r="B12" s="27" t="s">
        <v>15</v>
      </c>
      <c r="C12" s="28"/>
      <c r="D12" s="29" t="s">
        <v>327</v>
      </c>
      <c r="E12" s="10"/>
      <c r="F12" s="35"/>
      <c r="G12" s="36"/>
      <c r="H12" s="11"/>
      <c r="I12" s="28"/>
      <c r="J12" s="115">
        <v>482366.5</v>
      </c>
      <c r="K12" s="37">
        <v>0</v>
      </c>
      <c r="L12" s="116">
        <v>482366.5</v>
      </c>
      <c r="M12" s="111"/>
      <c r="N12" s="37">
        <v>0</v>
      </c>
      <c r="O12" s="117">
        <v>482367</v>
      </c>
      <c r="P12" s="38"/>
    </row>
    <row r="13" spans="1:16" s="31" customFormat="1">
      <c r="A13" s="1" t="s">
        <v>17</v>
      </c>
      <c r="B13" s="27" t="s">
        <v>15</v>
      </c>
      <c r="C13" s="28"/>
      <c r="D13" s="29" t="s">
        <v>18</v>
      </c>
      <c r="E13" s="10"/>
      <c r="F13" s="35"/>
      <c r="G13" s="35"/>
      <c r="H13" s="10"/>
      <c r="I13" s="28"/>
      <c r="J13" s="115">
        <v>293775.12</v>
      </c>
      <c r="K13" s="37">
        <v>0</v>
      </c>
      <c r="L13" s="116">
        <v>293775.12</v>
      </c>
      <c r="M13" s="111"/>
      <c r="N13" s="37">
        <v>0</v>
      </c>
      <c r="O13" s="117">
        <v>293775</v>
      </c>
      <c r="P13" s="38"/>
    </row>
    <row r="14" spans="1:16" s="31" customFormat="1">
      <c r="A14" s="1" t="s">
        <v>19</v>
      </c>
      <c r="B14" s="27" t="s">
        <v>15</v>
      </c>
      <c r="C14" s="28"/>
      <c r="D14" s="29" t="s">
        <v>20</v>
      </c>
      <c r="E14" s="10"/>
      <c r="F14" s="35"/>
      <c r="G14" s="35"/>
      <c r="H14" s="10"/>
      <c r="I14" s="28"/>
      <c r="J14" s="115">
        <v>0</v>
      </c>
      <c r="K14" s="37">
        <v>0</v>
      </c>
      <c r="L14" s="116">
        <v>0</v>
      </c>
      <c r="M14" s="111"/>
      <c r="N14" s="37">
        <v>9630323</v>
      </c>
      <c r="O14" s="117">
        <v>9630323</v>
      </c>
      <c r="P14" s="38"/>
    </row>
    <row r="15" spans="1:16" s="31" customFormat="1">
      <c r="A15" s="1" t="s">
        <v>21</v>
      </c>
      <c r="B15" s="27" t="s">
        <v>12</v>
      </c>
      <c r="C15" s="28"/>
      <c r="D15" s="29" t="s">
        <v>22</v>
      </c>
      <c r="E15" s="10"/>
      <c r="F15" s="35"/>
      <c r="G15" s="35"/>
      <c r="H15" s="28"/>
      <c r="I15" s="28"/>
      <c r="J15" s="115">
        <v>253398.12</v>
      </c>
      <c r="K15" s="37">
        <v>0</v>
      </c>
      <c r="L15" s="116">
        <v>253398.12</v>
      </c>
      <c r="M15" s="111"/>
      <c r="N15" s="37">
        <v>0</v>
      </c>
      <c r="O15" s="117">
        <v>253398</v>
      </c>
      <c r="P15" s="38"/>
    </row>
    <row r="16" spans="1:16" s="31" customFormat="1">
      <c r="A16" s="39"/>
      <c r="B16" s="40"/>
      <c r="C16" s="28"/>
      <c r="D16" s="29" t="s">
        <v>328</v>
      </c>
      <c r="E16" s="10"/>
      <c r="F16" s="41"/>
      <c r="G16" s="36"/>
      <c r="H16" s="42"/>
      <c r="I16" s="28"/>
      <c r="J16" s="144"/>
      <c r="K16" s="118">
        <v>0</v>
      </c>
      <c r="L16" s="119"/>
      <c r="M16" s="111"/>
      <c r="N16" s="28">
        <v>0</v>
      </c>
      <c r="O16" s="117"/>
      <c r="P16" s="30"/>
    </row>
    <row r="17" spans="1:16" s="31" customFormat="1">
      <c r="A17" s="39" t="s">
        <v>24</v>
      </c>
      <c r="B17" s="40" t="s">
        <v>12</v>
      </c>
      <c r="C17" s="28"/>
      <c r="D17" s="32" t="s">
        <v>329</v>
      </c>
      <c r="E17" s="28"/>
      <c r="F17" s="166"/>
      <c r="G17" s="166">
        <v>970851.03</v>
      </c>
      <c r="H17" s="42"/>
      <c r="I17" s="28"/>
      <c r="J17" s="115">
        <v>4869613.7299999995</v>
      </c>
      <c r="K17" s="37">
        <v>0</v>
      </c>
      <c r="L17" s="116">
        <v>4869613.7299999995</v>
      </c>
      <c r="M17" s="111"/>
      <c r="N17" s="37">
        <v>0</v>
      </c>
      <c r="O17" s="117">
        <v>4869614</v>
      </c>
      <c r="P17" s="38"/>
    </row>
    <row r="18" spans="1:16" s="31" customFormat="1">
      <c r="A18" s="39" t="s">
        <v>25</v>
      </c>
      <c r="B18" s="43" t="s">
        <v>26</v>
      </c>
      <c r="C18" s="28"/>
      <c r="D18" s="44" t="s">
        <v>27</v>
      </c>
      <c r="E18" s="10"/>
      <c r="F18" s="10"/>
      <c r="G18" s="10"/>
      <c r="H18" s="10"/>
      <c r="I18" s="29"/>
      <c r="J18" s="120">
        <v>8053326.6699999999</v>
      </c>
      <c r="K18" s="45">
        <v>-9647.0399999999936</v>
      </c>
      <c r="L18" s="121">
        <v>8043679.6299999999</v>
      </c>
      <c r="M18" s="111"/>
      <c r="N18" s="45">
        <v>8306348</v>
      </c>
      <c r="O18" s="122">
        <v>16350028</v>
      </c>
      <c r="P18" s="38"/>
    </row>
    <row r="19" spans="1:16" s="49" customFormat="1">
      <c r="A19" s="39"/>
      <c r="B19" s="43"/>
      <c r="C19" s="29"/>
      <c r="D19" s="29"/>
      <c r="E19" s="29"/>
      <c r="F19" s="29"/>
      <c r="G19" s="29"/>
      <c r="H19" s="46"/>
      <c r="I19" s="46"/>
      <c r="J19" s="46"/>
      <c r="K19" s="46"/>
      <c r="L19" s="51"/>
      <c r="M19" s="47"/>
      <c r="N19" s="47"/>
      <c r="O19" s="123"/>
      <c r="P19" s="48"/>
    </row>
    <row r="20" spans="1:16" s="31" customFormat="1" ht="13.5" thickBot="1">
      <c r="A20" s="39" t="s">
        <v>28</v>
      </c>
      <c r="B20" s="43"/>
      <c r="C20" s="28"/>
      <c r="D20" s="50" t="s">
        <v>29</v>
      </c>
      <c r="E20" s="28"/>
      <c r="F20" s="10"/>
      <c r="G20" s="10"/>
      <c r="H20" s="10"/>
      <c r="I20" s="11"/>
      <c r="J20" s="145">
        <v>31951141.789999999</v>
      </c>
      <c r="K20" s="124">
        <v>-9647</v>
      </c>
      <c r="L20" s="125">
        <v>31941496</v>
      </c>
      <c r="M20" s="51"/>
      <c r="N20" s="124">
        <v>17936671</v>
      </c>
      <c r="O20" s="126">
        <v>49878167</v>
      </c>
      <c r="P20" s="52"/>
    </row>
    <row r="21" spans="1:16" s="31" customFormat="1" ht="13.5" thickTop="1">
      <c r="A21" s="39"/>
      <c r="B21" s="43"/>
      <c r="C21" s="10"/>
      <c r="D21" s="10"/>
      <c r="E21" s="10"/>
      <c r="F21" s="10"/>
      <c r="G21" s="10"/>
      <c r="H21" s="10"/>
      <c r="I21" s="11"/>
      <c r="J21" s="127"/>
      <c r="K21" s="11"/>
      <c r="L21" s="127"/>
      <c r="M21" s="13"/>
      <c r="N21" s="13"/>
      <c r="O21" s="110"/>
      <c r="P21" s="14"/>
    </row>
    <row r="22" spans="1:16" s="31" customFormat="1">
      <c r="A22" s="53"/>
      <c r="B22" s="54"/>
      <c r="C22" s="23" t="s">
        <v>30</v>
      </c>
      <c r="D22" s="10"/>
      <c r="E22" s="10"/>
      <c r="F22" s="10"/>
      <c r="G22" s="10"/>
      <c r="H22" s="10"/>
      <c r="I22" s="11"/>
      <c r="J22" s="128"/>
      <c r="K22" s="11"/>
      <c r="L22" s="128"/>
      <c r="M22" s="13"/>
      <c r="N22" s="12"/>
      <c r="O22" s="129"/>
      <c r="P22" s="14"/>
    </row>
    <row r="23" spans="1:16" s="31" customFormat="1">
      <c r="A23" s="39"/>
      <c r="B23" s="40"/>
      <c r="C23" s="10" t="s">
        <v>31</v>
      </c>
      <c r="D23" s="10"/>
      <c r="E23" s="10"/>
      <c r="F23" s="10"/>
      <c r="G23" s="28"/>
      <c r="H23" s="10"/>
      <c r="I23" s="11"/>
      <c r="J23" s="128"/>
      <c r="K23" s="11"/>
      <c r="L23" s="128"/>
      <c r="M23" s="13"/>
      <c r="N23" s="12"/>
      <c r="O23" s="129"/>
      <c r="P23" s="14"/>
    </row>
    <row r="24" spans="1:16" s="31" customFormat="1">
      <c r="A24" s="8" t="s">
        <v>32</v>
      </c>
      <c r="B24" s="55" t="s">
        <v>33</v>
      </c>
      <c r="C24" s="32"/>
      <c r="D24" s="29" t="s">
        <v>34</v>
      </c>
      <c r="E24" s="10"/>
      <c r="F24" s="10"/>
      <c r="G24" s="28"/>
      <c r="H24" s="10"/>
      <c r="I24" s="11"/>
      <c r="J24" s="146">
        <v>72659252.799999997</v>
      </c>
      <c r="K24" s="109">
        <v>0</v>
      </c>
      <c r="L24" s="130">
        <v>72659252.799999997</v>
      </c>
      <c r="M24" s="111"/>
      <c r="N24" s="109">
        <v>421766</v>
      </c>
      <c r="O24" s="114">
        <v>73081019</v>
      </c>
      <c r="P24" s="38"/>
    </row>
    <row r="25" spans="1:16" s="31" customFormat="1">
      <c r="A25" s="1" t="s">
        <v>35</v>
      </c>
      <c r="B25" s="55" t="s">
        <v>33</v>
      </c>
      <c r="C25" s="32"/>
      <c r="D25" s="29" t="s">
        <v>36</v>
      </c>
      <c r="E25" s="10"/>
      <c r="F25" s="10"/>
      <c r="G25" s="28"/>
      <c r="H25" s="10"/>
      <c r="I25" s="11"/>
      <c r="J25" s="115">
        <v>38094083.859999999</v>
      </c>
      <c r="K25" s="37">
        <v>0</v>
      </c>
      <c r="L25" s="116">
        <v>38094083.859999999</v>
      </c>
      <c r="M25" s="111"/>
      <c r="N25" s="37">
        <v>4869290</v>
      </c>
      <c r="O25" s="117">
        <v>42963374</v>
      </c>
      <c r="P25" s="38"/>
    </row>
    <row r="26" spans="1:16" s="31" customFormat="1">
      <c r="A26" s="8" t="s">
        <v>37</v>
      </c>
      <c r="B26" s="27" t="s">
        <v>33</v>
      </c>
      <c r="C26" s="32"/>
      <c r="D26" s="29" t="s">
        <v>38</v>
      </c>
      <c r="E26" s="10"/>
      <c r="F26" s="10"/>
      <c r="G26" s="28"/>
      <c r="H26" s="10"/>
      <c r="I26" s="11"/>
      <c r="J26" s="115">
        <v>4322665.6000000006</v>
      </c>
      <c r="K26" s="37">
        <v>0</v>
      </c>
      <c r="L26" s="116">
        <v>4322665.6000000006</v>
      </c>
      <c r="M26" s="111"/>
      <c r="N26" s="37">
        <v>88895</v>
      </c>
      <c r="O26" s="117">
        <v>4411561</v>
      </c>
      <c r="P26" s="38"/>
    </row>
    <row r="27" spans="1:16" s="31" customFormat="1">
      <c r="A27" s="1" t="s">
        <v>39</v>
      </c>
      <c r="B27" s="55" t="s">
        <v>33</v>
      </c>
      <c r="C27" s="32"/>
      <c r="D27" s="156" t="s">
        <v>40</v>
      </c>
      <c r="E27" s="167"/>
      <c r="F27" s="10"/>
      <c r="G27" s="28"/>
      <c r="H27" s="10"/>
      <c r="I27" s="11"/>
      <c r="J27" s="115">
        <v>7894569.1500000004</v>
      </c>
      <c r="K27" s="37">
        <v>0</v>
      </c>
      <c r="L27" s="116">
        <v>7894569.1500000004</v>
      </c>
      <c r="M27" s="111"/>
      <c r="N27" s="37">
        <v>0</v>
      </c>
      <c r="O27" s="117">
        <v>7894569</v>
      </c>
      <c r="P27" s="38"/>
    </row>
    <row r="28" spans="1:16" s="31" customFormat="1">
      <c r="A28" s="8" t="s">
        <v>41</v>
      </c>
      <c r="B28" s="27" t="s">
        <v>33</v>
      </c>
      <c r="C28" s="32"/>
      <c r="D28" s="29" t="s">
        <v>42</v>
      </c>
      <c r="E28" s="10"/>
      <c r="F28" s="10"/>
      <c r="G28" s="28"/>
      <c r="H28" s="10"/>
      <c r="I28" s="11"/>
      <c r="J28" s="115">
        <v>5238830.68</v>
      </c>
      <c r="K28" s="37">
        <v>0</v>
      </c>
      <c r="L28" s="116">
        <v>5238830.68</v>
      </c>
      <c r="M28" s="111"/>
      <c r="N28" s="37">
        <v>4807101</v>
      </c>
      <c r="O28" s="117">
        <v>10045932</v>
      </c>
      <c r="P28" s="38"/>
    </row>
    <row r="29" spans="1:16" s="31" customFormat="1">
      <c r="A29" s="1" t="s">
        <v>43</v>
      </c>
      <c r="B29" s="27" t="s">
        <v>33</v>
      </c>
      <c r="C29" s="32"/>
      <c r="D29" s="29" t="s">
        <v>44</v>
      </c>
      <c r="E29" s="10"/>
      <c r="F29" s="10"/>
      <c r="G29" s="28"/>
      <c r="H29" s="10"/>
      <c r="I29" s="11"/>
      <c r="J29" s="115">
        <v>12297735.780000001</v>
      </c>
      <c r="K29" s="37">
        <v>0</v>
      </c>
      <c r="L29" s="116">
        <v>12297735.780000001</v>
      </c>
      <c r="M29" s="111"/>
      <c r="N29" s="37">
        <v>66945</v>
      </c>
      <c r="O29" s="117">
        <v>12364681</v>
      </c>
      <c r="P29" s="38"/>
    </row>
    <row r="30" spans="1:16" s="31" customFormat="1">
      <c r="A30" s="8" t="s">
        <v>45</v>
      </c>
      <c r="B30" s="55" t="s">
        <v>46</v>
      </c>
      <c r="C30" s="32"/>
      <c r="D30" s="29" t="s">
        <v>47</v>
      </c>
      <c r="E30" s="10"/>
      <c r="F30" s="10"/>
      <c r="G30" s="28"/>
      <c r="H30" s="10"/>
      <c r="I30" s="11"/>
      <c r="J30" s="120">
        <v>10025826.300000001</v>
      </c>
      <c r="K30" s="45">
        <v>0</v>
      </c>
      <c r="L30" s="121">
        <v>10025826.300000001</v>
      </c>
      <c r="M30" s="111"/>
      <c r="N30" s="45">
        <v>435568.38</v>
      </c>
      <c r="O30" s="122">
        <v>10461394</v>
      </c>
      <c r="P30" s="38"/>
    </row>
    <row r="31" spans="1:16" s="31" customFormat="1">
      <c r="A31" s="1"/>
      <c r="B31" s="55"/>
      <c r="C31" s="32"/>
      <c r="D31" s="29"/>
      <c r="E31" s="10"/>
      <c r="F31" s="10"/>
      <c r="G31" s="28"/>
      <c r="H31" s="10"/>
      <c r="I31" s="11"/>
      <c r="J31" s="147"/>
      <c r="K31" s="11"/>
      <c r="L31" s="127"/>
      <c r="M31" s="56"/>
      <c r="N31" s="56"/>
      <c r="O31" s="110"/>
      <c r="P31" s="57"/>
    </row>
    <row r="32" spans="1:16" s="31" customFormat="1" ht="13.5" thickBot="1">
      <c r="A32" s="1" t="s">
        <v>48</v>
      </c>
      <c r="B32" s="55"/>
      <c r="C32" s="10"/>
      <c r="D32" s="50" t="s">
        <v>49</v>
      </c>
      <c r="E32" s="28"/>
      <c r="F32" s="10"/>
      <c r="G32" s="10"/>
      <c r="H32" s="10"/>
      <c r="I32" s="11"/>
      <c r="J32" s="145">
        <v>150532964.17000002</v>
      </c>
      <c r="K32" s="124">
        <v>0</v>
      </c>
      <c r="L32" s="125">
        <v>150532965</v>
      </c>
      <c r="M32" s="131"/>
      <c r="N32" s="124">
        <v>10689565</v>
      </c>
      <c r="O32" s="126">
        <v>161222530</v>
      </c>
      <c r="P32" s="52"/>
    </row>
    <row r="33" spans="1:16" s="31" customFormat="1" ht="13.5" thickTop="1">
      <c r="A33" s="8"/>
      <c r="B33" s="55"/>
      <c r="C33" s="32"/>
      <c r="D33" s="58"/>
      <c r="E33" s="10"/>
      <c r="F33" s="10"/>
      <c r="G33" s="28"/>
      <c r="H33" s="10"/>
      <c r="I33" s="11"/>
      <c r="J33" s="46"/>
      <c r="K33" s="11"/>
      <c r="L33" s="51"/>
      <c r="M33" s="46"/>
      <c r="N33" s="46"/>
      <c r="O33" s="107"/>
      <c r="P33" s="59"/>
    </row>
    <row r="34" spans="1:16" s="31" customFormat="1">
      <c r="A34" s="1"/>
      <c r="B34" s="55"/>
      <c r="C34" s="10"/>
      <c r="D34" s="50" t="s">
        <v>314</v>
      </c>
      <c r="E34" s="28"/>
      <c r="F34" s="10"/>
      <c r="G34" s="10"/>
      <c r="H34" s="10"/>
      <c r="I34" s="11"/>
      <c r="J34" s="148">
        <v>-118581822.38000003</v>
      </c>
      <c r="K34" s="132">
        <v>-9647</v>
      </c>
      <c r="L34" s="133">
        <v>-118591469</v>
      </c>
      <c r="M34" s="51"/>
      <c r="N34" s="132">
        <v>7247106</v>
      </c>
      <c r="O34" s="134">
        <v>-111344363</v>
      </c>
      <c r="P34" s="52"/>
    </row>
    <row r="35" spans="1:16" s="31" customFormat="1">
      <c r="A35" s="8"/>
      <c r="B35" s="55"/>
      <c r="C35" s="10"/>
      <c r="D35" s="10"/>
      <c r="E35" s="10"/>
      <c r="F35" s="10"/>
      <c r="G35" s="10"/>
      <c r="H35" s="10"/>
      <c r="I35" s="11"/>
      <c r="J35" s="127"/>
      <c r="K35" s="11"/>
      <c r="L35" s="127"/>
      <c r="M35" s="60"/>
      <c r="N35" s="60"/>
      <c r="O35" s="110"/>
      <c r="P35" s="61"/>
    </row>
    <row r="36" spans="1:16" s="31" customFormat="1">
      <c r="A36" s="1"/>
      <c r="B36" s="55"/>
      <c r="C36" s="23" t="s">
        <v>50</v>
      </c>
      <c r="D36" s="28"/>
      <c r="E36" s="10"/>
      <c r="F36" s="10"/>
      <c r="G36" s="10"/>
      <c r="H36" s="10"/>
      <c r="I36" s="11"/>
      <c r="J36" s="128"/>
      <c r="K36" s="11"/>
      <c r="L36" s="128"/>
      <c r="M36" s="13"/>
      <c r="N36" s="12"/>
      <c r="O36" s="129"/>
      <c r="P36" s="14"/>
    </row>
    <row r="37" spans="1:16" s="31" customFormat="1">
      <c r="A37" s="8" t="s">
        <v>51</v>
      </c>
      <c r="B37" s="55" t="s">
        <v>52</v>
      </c>
      <c r="C37" s="29" t="s">
        <v>53</v>
      </c>
      <c r="D37" s="28"/>
      <c r="E37" s="10"/>
      <c r="F37" s="10"/>
      <c r="G37" s="28"/>
      <c r="H37" s="10"/>
      <c r="I37" s="11"/>
      <c r="J37" s="143">
        <v>53386345.840000004</v>
      </c>
      <c r="K37" s="109">
        <v>0</v>
      </c>
      <c r="L37" s="113">
        <v>53386345.840000004</v>
      </c>
      <c r="M37" s="36"/>
      <c r="N37" s="109">
        <v>0</v>
      </c>
      <c r="O37" s="114">
        <v>53386346</v>
      </c>
      <c r="P37" s="63"/>
    </row>
    <row r="38" spans="1:16" s="31" customFormat="1">
      <c r="A38" s="1" t="s">
        <v>54</v>
      </c>
      <c r="B38" s="55" t="s">
        <v>15</v>
      </c>
      <c r="C38" s="29" t="s">
        <v>55</v>
      </c>
      <c r="D38" s="28"/>
      <c r="E38" s="10"/>
      <c r="F38" s="10"/>
      <c r="G38" s="28"/>
      <c r="H38" s="10"/>
      <c r="I38" s="11"/>
      <c r="J38" s="115">
        <v>44971243.650000006</v>
      </c>
      <c r="K38" s="37">
        <v>0</v>
      </c>
      <c r="L38" s="116">
        <v>44971243.650000006</v>
      </c>
      <c r="M38" s="36"/>
      <c r="N38" s="62">
        <v>0</v>
      </c>
      <c r="O38" s="117">
        <v>44971244</v>
      </c>
      <c r="P38" s="63"/>
    </row>
    <row r="39" spans="1:16" s="31" customFormat="1">
      <c r="A39" s="8" t="s">
        <v>56</v>
      </c>
      <c r="B39" s="55" t="s">
        <v>15</v>
      </c>
      <c r="C39" s="29" t="s">
        <v>57</v>
      </c>
      <c r="D39" s="28"/>
      <c r="E39" s="10"/>
      <c r="F39" s="10"/>
      <c r="G39" s="28"/>
      <c r="H39" s="10"/>
      <c r="I39" s="11"/>
      <c r="J39" s="115">
        <v>34870278.640000001</v>
      </c>
      <c r="K39" s="37">
        <v>0</v>
      </c>
      <c r="L39" s="116">
        <v>34870278.640000001</v>
      </c>
      <c r="M39" s="36"/>
      <c r="N39" s="62">
        <v>0</v>
      </c>
      <c r="O39" s="117">
        <v>34870279</v>
      </c>
      <c r="P39" s="63"/>
    </row>
    <row r="40" spans="1:16" s="31" customFormat="1">
      <c r="A40" s="1" t="s">
        <v>58</v>
      </c>
      <c r="B40" s="55" t="s">
        <v>59</v>
      </c>
      <c r="C40" s="29" t="s">
        <v>60</v>
      </c>
      <c r="D40" s="28"/>
      <c r="E40" s="10"/>
      <c r="F40" s="10"/>
      <c r="G40" s="28"/>
      <c r="H40" s="10"/>
      <c r="I40" s="11"/>
      <c r="J40" s="115">
        <v>-568623.97</v>
      </c>
      <c r="K40" s="37">
        <v>0</v>
      </c>
      <c r="L40" s="116">
        <v>-568623.97</v>
      </c>
      <c r="M40" s="36"/>
      <c r="N40" s="62">
        <v>0</v>
      </c>
      <c r="O40" s="117">
        <v>-568624</v>
      </c>
      <c r="P40" s="63"/>
    </row>
    <row r="41" spans="1:16" s="31" customFormat="1">
      <c r="A41" s="8" t="s">
        <v>61</v>
      </c>
      <c r="B41" s="55" t="s">
        <v>59</v>
      </c>
      <c r="C41" s="135" t="s">
        <v>309</v>
      </c>
      <c r="D41" s="136"/>
      <c r="E41" s="137"/>
      <c r="F41" s="137"/>
      <c r="G41" s="28"/>
      <c r="H41" s="10"/>
      <c r="I41" s="11"/>
      <c r="J41" s="115">
        <v>0</v>
      </c>
      <c r="K41" s="37">
        <v>0</v>
      </c>
      <c r="L41" s="116">
        <v>0</v>
      </c>
      <c r="M41" s="36"/>
      <c r="N41" s="62">
        <v>0</v>
      </c>
      <c r="O41" s="117">
        <v>0</v>
      </c>
      <c r="P41" s="63"/>
    </row>
    <row r="42" spans="1:16" s="31" customFormat="1">
      <c r="A42" s="1" t="s">
        <v>62</v>
      </c>
      <c r="B42" s="55" t="s">
        <v>26</v>
      </c>
      <c r="C42" s="29" t="s">
        <v>63</v>
      </c>
      <c r="D42" s="28"/>
      <c r="E42" s="10"/>
      <c r="F42" s="10"/>
      <c r="G42" s="28"/>
      <c r="H42" s="10"/>
      <c r="I42" s="11"/>
      <c r="J42" s="115">
        <v>0</v>
      </c>
      <c r="K42" s="37">
        <v>0</v>
      </c>
      <c r="L42" s="116">
        <v>0</v>
      </c>
      <c r="M42" s="36"/>
      <c r="N42" s="62">
        <v>0</v>
      </c>
      <c r="O42" s="117">
        <v>0</v>
      </c>
      <c r="P42" s="63"/>
    </row>
    <row r="43" spans="1:16" s="31" customFormat="1">
      <c r="A43" s="8" t="s">
        <v>64</v>
      </c>
      <c r="B43" s="55" t="s">
        <v>65</v>
      </c>
      <c r="C43" s="29" t="s">
        <v>313</v>
      </c>
      <c r="D43" s="28"/>
      <c r="E43" s="10"/>
      <c r="F43" s="10"/>
      <c r="G43" s="28"/>
      <c r="H43" s="10"/>
      <c r="I43" s="11"/>
      <c r="J43" s="115">
        <v>1979.91</v>
      </c>
      <c r="K43" s="37">
        <v>0</v>
      </c>
      <c r="L43" s="116">
        <v>1979.91</v>
      </c>
      <c r="M43" s="36"/>
      <c r="N43" s="62">
        <v>0</v>
      </c>
      <c r="O43" s="117">
        <v>1980</v>
      </c>
      <c r="P43" s="63"/>
    </row>
    <row r="44" spans="1:16" s="31" customFormat="1">
      <c r="A44" s="1" t="s">
        <v>66</v>
      </c>
      <c r="B44" s="55" t="s">
        <v>33</v>
      </c>
      <c r="C44" s="29" t="s">
        <v>67</v>
      </c>
      <c r="D44" s="28"/>
      <c r="E44" s="28"/>
      <c r="F44" s="28"/>
      <c r="G44" s="28"/>
      <c r="H44" s="28"/>
      <c r="I44" s="28"/>
      <c r="J44" s="115">
        <v>-150874.34999999998</v>
      </c>
      <c r="K44" s="37">
        <v>0</v>
      </c>
      <c r="L44" s="116">
        <v>-150874.34999999998</v>
      </c>
      <c r="M44" s="36"/>
      <c r="N44" s="62">
        <v>-44923</v>
      </c>
      <c r="O44" s="117">
        <v>-195797</v>
      </c>
      <c r="P44" s="63"/>
    </row>
    <row r="45" spans="1:16" s="31" customFormat="1">
      <c r="A45" s="8" t="s">
        <v>68</v>
      </c>
      <c r="B45" s="55" t="s">
        <v>33</v>
      </c>
      <c r="C45" s="29" t="s">
        <v>69</v>
      </c>
      <c r="D45" s="28"/>
      <c r="E45" s="10"/>
      <c r="F45" s="10"/>
      <c r="G45" s="28"/>
      <c r="H45" s="10"/>
      <c r="I45" s="11"/>
      <c r="J45" s="120">
        <v>0</v>
      </c>
      <c r="K45" s="45">
        <v>0</v>
      </c>
      <c r="L45" s="121">
        <v>0</v>
      </c>
      <c r="M45" s="36"/>
      <c r="N45" s="64">
        <v>0</v>
      </c>
      <c r="O45" s="122">
        <v>0</v>
      </c>
      <c r="P45" s="63"/>
    </row>
    <row r="46" spans="1:16" s="31" customFormat="1">
      <c r="A46" s="1"/>
      <c r="B46" s="55"/>
      <c r="C46" s="28"/>
      <c r="D46" s="28"/>
      <c r="E46" s="28"/>
      <c r="F46" s="28"/>
      <c r="G46" s="28"/>
      <c r="H46" s="28"/>
      <c r="I46" s="28"/>
      <c r="J46" s="115"/>
      <c r="K46" s="28"/>
      <c r="L46" s="116"/>
      <c r="M46" s="66"/>
      <c r="N46" s="65"/>
      <c r="O46" s="117"/>
      <c r="P46" s="67"/>
    </row>
    <row r="47" spans="1:16" s="31" customFormat="1">
      <c r="A47" s="39" t="s">
        <v>70</v>
      </c>
      <c r="B47" s="40"/>
      <c r="C47" s="23" t="s">
        <v>71</v>
      </c>
      <c r="D47" s="28"/>
      <c r="E47" s="10"/>
      <c r="F47" s="10"/>
      <c r="G47" s="10"/>
      <c r="H47" s="10"/>
      <c r="I47" s="11"/>
      <c r="J47" s="148">
        <v>132510349.72000001</v>
      </c>
      <c r="K47" s="132">
        <v>0</v>
      </c>
      <c r="L47" s="133">
        <v>132510351</v>
      </c>
      <c r="M47" s="46"/>
      <c r="N47" s="132">
        <v>-44923</v>
      </c>
      <c r="O47" s="134">
        <v>132465428</v>
      </c>
      <c r="P47" s="52"/>
    </row>
    <row r="48" spans="1:16" s="30" customFormat="1">
      <c r="A48" s="39"/>
      <c r="B48" s="40"/>
      <c r="C48" s="68"/>
      <c r="D48" s="69"/>
      <c r="E48" s="11"/>
      <c r="F48" s="11"/>
      <c r="G48" s="11"/>
      <c r="H48" s="11"/>
      <c r="I48" s="11"/>
      <c r="J48" s="46"/>
      <c r="K48" s="46"/>
      <c r="L48" s="51"/>
      <c r="M48" s="46"/>
      <c r="N48" s="46"/>
      <c r="O48" s="107"/>
      <c r="P48" s="59"/>
    </row>
    <row r="49" spans="1:16" s="31" customFormat="1">
      <c r="A49" s="39"/>
      <c r="B49" s="40"/>
      <c r="C49" s="50" t="s">
        <v>322</v>
      </c>
      <c r="D49" s="28"/>
      <c r="E49" s="28"/>
      <c r="F49" s="10"/>
      <c r="G49" s="10"/>
      <c r="H49" s="10"/>
      <c r="I49" s="11"/>
      <c r="J49" s="115"/>
      <c r="K49" s="28"/>
      <c r="L49" s="116"/>
      <c r="M49" s="28"/>
      <c r="N49" s="28"/>
      <c r="O49" s="117"/>
      <c r="P49" s="30"/>
    </row>
    <row r="50" spans="1:16" s="31" customFormat="1">
      <c r="A50" s="39"/>
      <c r="B50" s="40"/>
      <c r="C50" s="10"/>
      <c r="D50" s="23" t="s">
        <v>72</v>
      </c>
      <c r="E50" s="10"/>
      <c r="F50" s="10"/>
      <c r="G50" s="10"/>
      <c r="H50" s="10"/>
      <c r="I50" s="11"/>
      <c r="J50" s="148">
        <v>13928527.339999989</v>
      </c>
      <c r="K50" s="132">
        <v>-9647</v>
      </c>
      <c r="L50" s="133">
        <v>13918882</v>
      </c>
      <c r="M50" s="46"/>
      <c r="N50" s="132">
        <v>7202183</v>
      </c>
      <c r="O50" s="134">
        <v>21121065</v>
      </c>
      <c r="P50" s="52"/>
    </row>
    <row r="51" spans="1:16" s="31" customFormat="1">
      <c r="A51" s="39"/>
      <c r="B51" s="40"/>
      <c r="C51" s="10"/>
      <c r="D51" s="23"/>
      <c r="E51" s="10"/>
      <c r="F51" s="10"/>
      <c r="G51" s="10"/>
      <c r="H51" s="10"/>
      <c r="I51" s="11"/>
      <c r="J51" s="127"/>
      <c r="K51" s="11"/>
      <c r="L51" s="127"/>
      <c r="M51" s="13"/>
      <c r="N51" s="13"/>
      <c r="O51" s="110"/>
      <c r="P51" s="14"/>
    </row>
    <row r="52" spans="1:16" s="31" customFormat="1">
      <c r="A52" s="39" t="s">
        <v>73</v>
      </c>
      <c r="B52" s="40" t="s">
        <v>52</v>
      </c>
      <c r="C52" s="29" t="s">
        <v>74</v>
      </c>
      <c r="D52" s="28"/>
      <c r="E52" s="10"/>
      <c r="F52" s="10"/>
      <c r="G52" s="10"/>
      <c r="H52" s="28"/>
      <c r="I52" s="11"/>
      <c r="J52" s="143">
        <v>11410444.859999999</v>
      </c>
      <c r="K52" s="109">
        <v>0</v>
      </c>
      <c r="L52" s="113">
        <v>11410444.859999999</v>
      </c>
      <c r="M52" s="36"/>
      <c r="N52" s="109">
        <v>0</v>
      </c>
      <c r="O52" s="114">
        <v>11410445</v>
      </c>
      <c r="P52" s="63"/>
    </row>
    <row r="53" spans="1:16" s="31" customFormat="1">
      <c r="A53" s="39" t="s">
        <v>75</v>
      </c>
      <c r="B53" s="40" t="s">
        <v>76</v>
      </c>
      <c r="C53" s="29" t="s">
        <v>77</v>
      </c>
      <c r="D53" s="28"/>
      <c r="E53" s="10"/>
      <c r="F53" s="10"/>
      <c r="G53" s="10"/>
      <c r="H53" s="28"/>
      <c r="I53" s="11"/>
      <c r="J53" s="115">
        <v>25324673.41</v>
      </c>
      <c r="K53" s="37">
        <v>9500</v>
      </c>
      <c r="L53" s="116">
        <v>25334173.41</v>
      </c>
      <c r="M53" s="111"/>
      <c r="N53" s="37">
        <v>0</v>
      </c>
      <c r="O53" s="117">
        <v>25334173</v>
      </c>
      <c r="P53" s="38"/>
    </row>
    <row r="54" spans="1:16">
      <c r="A54" s="39" t="s">
        <v>78</v>
      </c>
      <c r="B54" s="40" t="s">
        <v>79</v>
      </c>
      <c r="C54" s="10" t="s">
        <v>80</v>
      </c>
      <c r="D54" s="28"/>
      <c r="E54" s="10"/>
      <c r="F54" s="10"/>
      <c r="G54" s="10"/>
      <c r="H54" s="28"/>
      <c r="I54" s="11"/>
      <c r="J54" s="115">
        <v>0</v>
      </c>
      <c r="K54" s="37">
        <v>0</v>
      </c>
      <c r="L54" s="116">
        <v>0</v>
      </c>
      <c r="M54" s="111"/>
      <c r="N54" s="70">
        <v>793264</v>
      </c>
      <c r="O54" s="117">
        <v>793264</v>
      </c>
      <c r="P54" s="38"/>
    </row>
    <row r="55" spans="1:16">
      <c r="A55" s="39" t="s">
        <v>81</v>
      </c>
      <c r="B55" s="40" t="s">
        <v>79</v>
      </c>
      <c r="C55" s="58" t="s">
        <v>311</v>
      </c>
      <c r="D55" s="28"/>
      <c r="E55" s="10"/>
      <c r="F55" s="10"/>
      <c r="G55" s="10"/>
      <c r="H55" s="28"/>
      <c r="I55" s="11"/>
      <c r="J55" s="120">
        <v>0</v>
      </c>
      <c r="K55" s="45">
        <v>0</v>
      </c>
      <c r="L55" s="121">
        <v>0</v>
      </c>
      <c r="M55" s="111"/>
      <c r="N55" s="45">
        <v>0</v>
      </c>
      <c r="O55" s="122">
        <v>0</v>
      </c>
      <c r="P55" s="38"/>
    </row>
    <row r="56" spans="1:16">
      <c r="A56" s="39"/>
      <c r="B56" s="40"/>
      <c r="C56" s="28"/>
      <c r="D56" s="28"/>
      <c r="E56" s="10"/>
      <c r="F56" s="10"/>
      <c r="G56" s="10"/>
      <c r="H56" s="10"/>
      <c r="I56" s="11"/>
      <c r="J56" s="65"/>
      <c r="K56" s="11">
        <v>0</v>
      </c>
      <c r="L56" s="65"/>
      <c r="M56" s="66"/>
      <c r="N56" s="65"/>
      <c r="O56" s="117"/>
      <c r="P56" s="67"/>
    </row>
    <row r="57" spans="1:16" ht="13.5" thickBot="1">
      <c r="A57" s="53" t="s">
        <v>82</v>
      </c>
      <c r="B57" s="40"/>
      <c r="C57" s="23" t="s">
        <v>83</v>
      </c>
      <c r="D57" s="28"/>
      <c r="E57" s="28"/>
      <c r="F57" s="10"/>
      <c r="G57" s="10"/>
      <c r="H57" s="10"/>
      <c r="I57" s="11"/>
      <c r="J57" s="141">
        <v>36735118.269999996</v>
      </c>
      <c r="K57" s="124">
        <v>9500</v>
      </c>
      <c r="L57" s="126">
        <v>36744618</v>
      </c>
      <c r="M57" s="131"/>
      <c r="N57" s="124">
        <v>793264</v>
      </c>
      <c r="O57" s="126">
        <v>37537882</v>
      </c>
      <c r="P57" s="72"/>
    </row>
    <row r="58" spans="1:16" ht="13.5" thickTop="1">
      <c r="A58" s="39"/>
      <c r="B58" s="40"/>
      <c r="C58" s="23"/>
      <c r="D58" s="28"/>
      <c r="E58" s="28"/>
      <c r="F58" s="10"/>
      <c r="G58" s="10"/>
      <c r="H58" s="10"/>
      <c r="I58" s="11"/>
      <c r="J58" s="140"/>
      <c r="K58" s="46"/>
      <c r="L58" s="107"/>
      <c r="M58" s="46"/>
      <c r="N58" s="46"/>
      <c r="O58" s="107"/>
      <c r="P58" s="59"/>
    </row>
    <row r="59" spans="1:16">
      <c r="A59" s="53"/>
      <c r="B59" s="40"/>
      <c r="C59" s="50" t="s">
        <v>316</v>
      </c>
      <c r="D59" s="28"/>
      <c r="E59" s="28"/>
      <c r="F59" s="10"/>
      <c r="G59" s="10"/>
      <c r="H59" s="10"/>
      <c r="I59" s="11"/>
      <c r="J59" s="142">
        <v>50663645.609999985</v>
      </c>
      <c r="K59" s="132">
        <v>-147</v>
      </c>
      <c r="L59" s="134">
        <v>50663500</v>
      </c>
      <c r="M59" s="73"/>
      <c r="N59" s="132">
        <v>7995447</v>
      </c>
      <c r="O59" s="134">
        <v>58658947</v>
      </c>
      <c r="P59" s="72"/>
    </row>
    <row r="60" spans="1:16">
      <c r="A60" s="39"/>
      <c r="B60" s="40"/>
      <c r="C60" s="74"/>
      <c r="D60" s="28"/>
      <c r="E60" s="28"/>
      <c r="F60" s="10"/>
      <c r="G60" s="10"/>
      <c r="H60" s="10"/>
      <c r="I60" s="11"/>
      <c r="J60" s="75"/>
      <c r="K60" s="11"/>
      <c r="L60" s="75"/>
      <c r="M60" s="75"/>
      <c r="N60" s="75"/>
      <c r="O60" s="75"/>
      <c r="P60" s="76"/>
    </row>
    <row r="61" spans="1:16">
      <c r="A61" s="39" t="s">
        <v>84</v>
      </c>
      <c r="B61" s="40"/>
      <c r="C61" s="10" t="s">
        <v>85</v>
      </c>
      <c r="D61" s="28"/>
      <c r="E61" s="10"/>
      <c r="F61" s="10"/>
      <c r="G61" s="10"/>
      <c r="H61" s="10"/>
      <c r="I61" s="11"/>
      <c r="J61" s="77"/>
      <c r="K61" s="11"/>
      <c r="L61" s="77">
        <v>210036426</v>
      </c>
      <c r="M61" s="36"/>
      <c r="N61" s="77">
        <v>173876011</v>
      </c>
      <c r="O61" s="116">
        <v>383912437</v>
      </c>
      <c r="P61" s="78"/>
    </row>
    <row r="62" spans="1:16">
      <c r="A62" s="39" t="s">
        <v>86</v>
      </c>
      <c r="B62" s="40" t="s">
        <v>87</v>
      </c>
      <c r="C62" s="10" t="s">
        <v>88</v>
      </c>
      <c r="D62" s="28"/>
      <c r="E62" s="10"/>
      <c r="F62" s="10"/>
      <c r="G62" s="10"/>
      <c r="H62" s="10"/>
      <c r="I62" s="11"/>
      <c r="J62" s="149"/>
      <c r="K62" s="11"/>
      <c r="L62" s="151">
        <v>0</v>
      </c>
      <c r="M62" s="36"/>
      <c r="N62" s="64">
        <v>-18277771</v>
      </c>
      <c r="O62" s="121">
        <v>-18277771</v>
      </c>
      <c r="P62" s="63"/>
    </row>
    <row r="63" spans="1:16" s="49" customFormat="1">
      <c r="A63" s="39"/>
      <c r="B63" s="40"/>
      <c r="C63" s="29"/>
      <c r="D63" s="29"/>
      <c r="E63" s="29"/>
      <c r="F63" s="29"/>
      <c r="G63" s="29"/>
      <c r="H63" s="79"/>
      <c r="I63" s="29"/>
      <c r="J63" s="106"/>
      <c r="K63" s="29"/>
      <c r="L63" s="73"/>
      <c r="M63" s="80"/>
      <c r="N63" s="80"/>
      <c r="O63" s="80"/>
      <c r="P63" s="81"/>
    </row>
    <row r="64" spans="1:16" s="49" customFormat="1">
      <c r="A64" s="53"/>
      <c r="B64" s="40"/>
      <c r="C64" s="82" t="s">
        <v>89</v>
      </c>
      <c r="D64" s="29"/>
      <c r="E64" s="29"/>
      <c r="F64" s="29"/>
      <c r="G64" s="29"/>
      <c r="H64" s="47"/>
      <c r="I64" s="47"/>
      <c r="J64" s="139"/>
      <c r="K64" s="47"/>
      <c r="L64" s="71">
        <v>210036426</v>
      </c>
      <c r="M64" s="73"/>
      <c r="N64" s="71">
        <v>155598240</v>
      </c>
      <c r="O64" s="71">
        <v>365634666</v>
      </c>
      <c r="P64" s="72"/>
    </row>
    <row r="65" spans="1:16" s="49" customFormat="1">
      <c r="A65" s="39"/>
      <c r="B65" s="40"/>
      <c r="C65" s="29"/>
      <c r="D65" s="29"/>
      <c r="E65" s="29"/>
      <c r="F65" s="29"/>
      <c r="G65" s="29"/>
      <c r="H65" s="83"/>
      <c r="I65" s="29"/>
      <c r="J65" s="83"/>
      <c r="K65" s="29"/>
      <c r="L65" s="83"/>
      <c r="M65" s="47"/>
      <c r="N65" s="47"/>
      <c r="O65" s="47"/>
      <c r="P65" s="48"/>
    </row>
    <row r="66" spans="1:16">
      <c r="A66" s="39"/>
      <c r="B66" s="40"/>
      <c r="C66" s="23" t="s">
        <v>90</v>
      </c>
      <c r="D66" s="28"/>
      <c r="E66" s="10"/>
      <c r="F66" s="10"/>
      <c r="G66" s="10"/>
      <c r="H66" s="10"/>
      <c r="I66" s="84"/>
      <c r="J66" s="150"/>
      <c r="K66" s="84"/>
      <c r="L66" s="71">
        <v>260699926</v>
      </c>
      <c r="M66" s="73"/>
      <c r="N66" s="71">
        <v>163593687</v>
      </c>
      <c r="O66" s="71">
        <v>424293613</v>
      </c>
      <c r="P66" s="34"/>
    </row>
    <row r="67" spans="1:16">
      <c r="A67" s="53"/>
      <c r="B67" s="40"/>
      <c r="C67" s="10"/>
      <c r="D67" s="10"/>
      <c r="E67" s="10"/>
      <c r="F67" s="10"/>
      <c r="G67" s="10"/>
      <c r="H67" s="10"/>
      <c r="I67" s="11"/>
      <c r="J67" s="85"/>
      <c r="K67" s="11"/>
      <c r="L67" s="85"/>
      <c r="M67" s="11"/>
      <c r="N67" s="85"/>
      <c r="O67" s="85"/>
      <c r="P67" s="86"/>
    </row>
    <row r="68" spans="1:16">
      <c r="A68" s="39"/>
      <c r="B68" s="40"/>
      <c r="C68" s="28" t="s">
        <v>91</v>
      </c>
      <c r="D68" s="28"/>
      <c r="E68" s="28"/>
      <c r="F68" s="28"/>
      <c r="G68" s="28"/>
      <c r="H68" s="28"/>
      <c r="I68" s="69"/>
      <c r="J68" s="28"/>
      <c r="K68" s="69"/>
      <c r="L68" s="28"/>
      <c r="M68" s="69"/>
      <c r="N68" s="28"/>
      <c r="O68" s="28"/>
      <c r="P68" s="30"/>
    </row>
    <row r="69" spans="1:16">
      <c r="B69" s="55"/>
      <c r="I69" s="4"/>
      <c r="J69" s="87"/>
      <c r="K69" s="4"/>
      <c r="L69" s="87">
        <v>1</v>
      </c>
      <c r="M69" s="88"/>
      <c r="N69" s="89">
        <v>0</v>
      </c>
      <c r="O69" s="89">
        <v>5</v>
      </c>
      <c r="P69" s="90"/>
    </row>
    <row r="70" spans="1:16">
      <c r="B70" s="55"/>
      <c r="I70" s="91" t="s">
        <v>92</v>
      </c>
      <c r="J70" s="91"/>
      <c r="K70" s="91"/>
      <c r="L70" s="152"/>
      <c r="M70" s="153"/>
      <c r="N70" s="152"/>
      <c r="O70" s="152"/>
      <c r="P70" s="152"/>
    </row>
    <row r="71" spans="1:16">
      <c r="B71" s="55"/>
      <c r="L71" s="152"/>
      <c r="M71" s="153"/>
      <c r="N71" s="152"/>
      <c r="O71" s="152"/>
      <c r="P71" s="152"/>
    </row>
    <row r="72" spans="1:16">
      <c r="B72" s="55"/>
      <c r="L72" s="152" t="s">
        <v>333</v>
      </c>
      <c r="M72" s="153"/>
      <c r="N72" s="154"/>
      <c r="O72" s="154"/>
      <c r="P72" s="154"/>
    </row>
    <row r="73" spans="1:16">
      <c r="B73" s="55"/>
      <c r="L73" s="152" t="s">
        <v>334</v>
      </c>
      <c r="M73" s="153"/>
      <c r="N73" s="152"/>
      <c r="O73" s="152"/>
      <c r="P73" s="152"/>
    </row>
    <row r="74" spans="1:16">
      <c r="B74" s="55"/>
      <c r="L74" s="152" t="s">
        <v>335</v>
      </c>
      <c r="M74" s="153"/>
      <c r="N74" s="152"/>
      <c r="O74" s="152"/>
      <c r="P74" s="152"/>
    </row>
    <row r="75" spans="1:16">
      <c r="B75" s="55"/>
      <c r="L75" s="152"/>
      <c r="M75" s="153"/>
      <c r="N75" s="152"/>
      <c r="O75" s="152"/>
      <c r="P75" s="152"/>
    </row>
    <row r="76" spans="1:16">
      <c r="A76" s="8"/>
      <c r="B76" s="95"/>
      <c r="L76" s="152"/>
      <c r="M76" s="153"/>
      <c r="N76" s="152"/>
      <c r="O76" s="152"/>
      <c r="P76" s="152"/>
    </row>
    <row r="77" spans="1:16">
      <c r="B77" s="55"/>
      <c r="L77" s="152"/>
      <c r="M77" s="153"/>
      <c r="N77" s="152"/>
      <c r="O77" s="152"/>
      <c r="P77" s="152"/>
    </row>
    <row r="78" spans="1:16">
      <c r="A78" s="8"/>
      <c r="B78" s="95"/>
      <c r="L78" s="152"/>
      <c r="M78" s="153"/>
      <c r="N78" s="152"/>
      <c r="O78" s="152"/>
      <c r="P78" s="152"/>
    </row>
    <row r="79" spans="1:16">
      <c r="B79" s="55"/>
      <c r="L79" s="152"/>
      <c r="M79" s="153"/>
      <c r="N79" s="152"/>
      <c r="O79" s="152"/>
      <c r="P79" s="152"/>
    </row>
    <row r="80" spans="1:16">
      <c r="A80" s="8"/>
      <c r="B80" s="95"/>
      <c r="L80" s="152"/>
      <c r="M80" s="153"/>
      <c r="N80" s="152"/>
      <c r="O80" s="152"/>
      <c r="P80" s="152"/>
    </row>
    <row r="81" spans="1:16">
      <c r="B81" s="55"/>
      <c r="L81" s="152"/>
      <c r="M81" s="153"/>
      <c r="N81" s="152"/>
      <c r="O81" s="152"/>
      <c r="P81" s="152"/>
    </row>
    <row r="82" spans="1:16">
      <c r="B82" s="55"/>
      <c r="L82" s="152"/>
      <c r="M82" s="153"/>
      <c r="N82" s="152"/>
      <c r="O82" s="152"/>
      <c r="P82" s="152"/>
    </row>
    <row r="83" spans="1:16">
      <c r="B83" s="55"/>
      <c r="L83" s="152"/>
      <c r="M83" s="153"/>
      <c r="N83" s="152"/>
      <c r="O83" s="152"/>
      <c r="P83" s="152"/>
    </row>
    <row r="84" spans="1:16">
      <c r="B84" s="55"/>
      <c r="L84" s="152"/>
      <c r="M84" s="153"/>
      <c r="N84" s="152"/>
      <c r="O84" s="152"/>
      <c r="P84" s="152"/>
    </row>
    <row r="85" spans="1:16">
      <c r="B85" s="55"/>
      <c r="L85" s="152"/>
      <c r="M85" s="153"/>
      <c r="N85" s="152"/>
      <c r="O85" s="152"/>
      <c r="P85" s="152"/>
    </row>
    <row r="86" spans="1:16">
      <c r="B86" s="55"/>
      <c r="L86" s="152"/>
      <c r="M86" s="153"/>
      <c r="N86" s="152"/>
      <c r="O86" s="152"/>
      <c r="P86" s="152"/>
    </row>
    <row r="87" spans="1:16">
      <c r="B87" s="55"/>
      <c r="L87" s="152"/>
      <c r="M87" s="153"/>
      <c r="N87" s="152"/>
      <c r="O87" s="152"/>
      <c r="P87" s="152"/>
    </row>
    <row r="88" spans="1:16">
      <c r="B88" s="55"/>
      <c r="L88" s="152"/>
      <c r="M88" s="153"/>
      <c r="N88" s="152"/>
      <c r="O88" s="152"/>
      <c r="P88" s="152"/>
    </row>
    <row r="89" spans="1:16">
      <c r="B89" s="55"/>
      <c r="L89" s="152"/>
      <c r="M89" s="153"/>
      <c r="N89" s="152"/>
      <c r="O89" s="152"/>
      <c r="P89" s="152"/>
    </row>
    <row r="90" spans="1:16">
      <c r="B90" s="55"/>
      <c r="L90" s="152"/>
      <c r="M90" s="153"/>
      <c r="N90" s="152"/>
      <c r="O90" s="152"/>
      <c r="P90" s="152"/>
    </row>
    <row r="91" spans="1:16">
      <c r="B91" s="55"/>
      <c r="L91" s="152"/>
      <c r="M91" s="153"/>
      <c r="N91" s="152"/>
      <c r="O91" s="152"/>
      <c r="P91" s="152"/>
    </row>
    <row r="92" spans="1:16">
      <c r="B92" s="55"/>
      <c r="L92" s="152"/>
      <c r="M92" s="153"/>
      <c r="N92" s="152"/>
      <c r="O92" s="152"/>
      <c r="P92" s="152"/>
    </row>
    <row r="93" spans="1:16">
      <c r="B93" s="55"/>
      <c r="L93" s="152"/>
      <c r="M93" s="153"/>
      <c r="N93" s="152"/>
      <c r="O93" s="152"/>
      <c r="P93" s="152"/>
    </row>
    <row r="94" spans="1:16">
      <c r="A94" s="8"/>
      <c r="B94" s="95"/>
      <c r="L94" s="92"/>
      <c r="M94" s="93"/>
      <c r="N94" s="92"/>
      <c r="O94" s="92"/>
      <c r="P94" s="92"/>
    </row>
    <row r="95" spans="1:16">
      <c r="B95" s="55"/>
    </row>
    <row r="96" spans="1:16">
      <c r="A96" s="8"/>
      <c r="B96" s="95"/>
    </row>
    <row r="97" spans="1:13">
      <c r="A97" s="4"/>
      <c r="B97" s="55"/>
      <c r="I97" s="4"/>
      <c r="J97" s="4"/>
      <c r="K97" s="4"/>
      <c r="M97" s="4"/>
    </row>
  </sheetData>
  <sheetProtection formatColumns="0" formatRows="0"/>
  <conditionalFormatting sqref="L69 N69">
    <cfRule type="cellIs" dxfId="107" priority="9" operator="notEqual">
      <formula>0</formula>
    </cfRule>
    <cfRule type="cellIs" dxfId="106" priority="10" operator="equal">
      <formula>0</formula>
    </cfRule>
  </conditionalFormatting>
  <conditionalFormatting sqref="O69">
    <cfRule type="cellIs" dxfId="105" priority="3" operator="notEqual">
      <formula>0</formula>
    </cfRule>
    <cfRule type="cellIs" dxfId="104" priority="4" operator="equal">
      <formula>0</formula>
    </cfRule>
  </conditionalFormatting>
  <conditionalFormatting sqref="J69">
    <cfRule type="cellIs" dxfId="103" priority="1" operator="notEqual">
      <formula>0</formula>
    </cfRule>
    <cfRule type="cellIs" dxfId="102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activeCellId="1" sqref="C1 C1"/>
    </sheetView>
  </sheetViews>
  <sheetFormatPr defaultColWidth="11.140625" defaultRowHeight="12.75"/>
  <cols>
    <col min="1" max="1" width="5.28515625" style="1" hidden="1" customWidth="1"/>
    <col min="2" max="2" width="6.5703125" style="15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8" width="9.140625" style="4" hidden="1" customWidth="1"/>
    <col min="9" max="9" width="9.140625" style="7" hidden="1" customWidth="1"/>
    <col min="10" max="11" width="17.7109375" style="7" customWidth="1"/>
    <col min="12" max="12" width="17.7109375" style="4" customWidth="1"/>
    <col min="13" max="13" width="0.140625" style="7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61"/>
      <c r="D1" s="161"/>
      <c r="E1" s="161"/>
      <c r="F1" s="161"/>
      <c r="G1" s="161"/>
      <c r="H1" s="161"/>
      <c r="I1" s="161"/>
      <c r="J1" s="158" t="s">
        <v>102</v>
      </c>
      <c r="K1" s="161"/>
      <c r="L1" s="161"/>
      <c r="M1" s="161"/>
      <c r="N1" s="161"/>
      <c r="O1" s="161"/>
      <c r="P1" s="3"/>
    </row>
    <row r="2" spans="1:16">
      <c r="B2" s="2"/>
      <c r="C2" s="161"/>
      <c r="D2" s="161"/>
      <c r="E2" s="161"/>
      <c r="F2" s="161"/>
      <c r="G2" s="161"/>
      <c r="H2" s="161"/>
      <c r="I2" s="161"/>
      <c r="J2" s="158" t="s">
        <v>0</v>
      </c>
      <c r="K2" s="161"/>
      <c r="L2" s="161"/>
      <c r="M2" s="161"/>
      <c r="N2" s="161"/>
      <c r="O2" s="161"/>
      <c r="P2" s="5"/>
    </row>
    <row r="3" spans="1:16" ht="12.75" customHeight="1">
      <c r="B3" s="2"/>
      <c r="C3" s="68"/>
      <c r="D3" s="68"/>
      <c r="E3" s="68"/>
      <c r="F3" s="68"/>
      <c r="G3" s="68"/>
      <c r="H3" s="68"/>
      <c r="I3" s="68"/>
      <c r="J3" s="159" t="s">
        <v>1</v>
      </c>
      <c r="K3" s="68"/>
      <c r="L3" s="68"/>
      <c r="M3" s="68"/>
      <c r="N3" s="68"/>
      <c r="O3" s="173"/>
      <c r="P3" s="4" t="s">
        <v>2</v>
      </c>
    </row>
    <row r="4" spans="1:16">
      <c r="B4" s="2"/>
      <c r="C4" s="162"/>
      <c r="D4" s="163"/>
      <c r="E4" s="163"/>
      <c r="F4" s="163"/>
      <c r="G4" s="163"/>
      <c r="H4" s="163"/>
      <c r="I4" s="163"/>
      <c r="J4" s="164" t="s">
        <v>323</v>
      </c>
      <c r="K4" s="163"/>
      <c r="L4" s="163"/>
      <c r="M4" s="163"/>
      <c r="N4" s="163"/>
      <c r="O4" s="174"/>
      <c r="P4" s="4" t="s">
        <v>324</v>
      </c>
    </row>
    <row r="5" spans="1:16">
      <c r="A5" s="8"/>
      <c r="B5" s="9"/>
      <c r="C5" s="10"/>
      <c r="D5" s="10"/>
      <c r="E5" s="10"/>
      <c r="F5" s="10"/>
      <c r="G5" s="10"/>
      <c r="H5" s="10"/>
      <c r="I5" s="11"/>
      <c r="J5" s="29"/>
      <c r="K5" s="46"/>
      <c r="L5" s="12"/>
      <c r="M5" s="13"/>
      <c r="N5" s="12"/>
      <c r="O5" s="12"/>
      <c r="P5" s="14"/>
    </row>
    <row r="6" spans="1:16">
      <c r="C6" s="10"/>
      <c r="D6" s="10"/>
      <c r="E6" s="10"/>
      <c r="F6" s="10"/>
      <c r="G6" s="10"/>
      <c r="H6" s="10"/>
      <c r="I6" s="11"/>
      <c r="J6" s="108" t="s">
        <v>3</v>
      </c>
      <c r="K6" s="157"/>
      <c r="L6" s="160" t="s">
        <v>3</v>
      </c>
      <c r="M6" s="16"/>
      <c r="N6" s="17" t="s">
        <v>4</v>
      </c>
      <c r="O6" s="17" t="s">
        <v>5</v>
      </c>
      <c r="P6" s="18"/>
    </row>
    <row r="7" spans="1:16">
      <c r="C7" s="10"/>
      <c r="D7" s="10"/>
      <c r="E7" s="10"/>
      <c r="F7" s="10"/>
      <c r="G7" s="10"/>
      <c r="H7" s="10"/>
      <c r="I7" s="11"/>
      <c r="J7" s="21" t="s">
        <v>291</v>
      </c>
      <c r="K7" s="112" t="s">
        <v>292</v>
      </c>
      <c r="L7" s="19"/>
      <c r="M7" s="20"/>
      <c r="N7" s="21" t="s">
        <v>127</v>
      </c>
      <c r="O7" s="21"/>
      <c r="P7" s="22"/>
    </row>
    <row r="8" spans="1:16">
      <c r="C8" s="23" t="s">
        <v>6</v>
      </c>
      <c r="D8" s="10"/>
      <c r="E8" s="10"/>
      <c r="F8" s="10"/>
      <c r="G8" s="10"/>
      <c r="H8" s="10"/>
      <c r="I8" s="11"/>
      <c r="L8" s="20"/>
      <c r="M8" s="20"/>
      <c r="N8" s="20"/>
      <c r="O8" s="20"/>
      <c r="P8" s="24"/>
    </row>
    <row r="9" spans="1:16">
      <c r="A9" s="25" t="s">
        <v>7</v>
      </c>
      <c r="B9" s="26" t="s">
        <v>8</v>
      </c>
      <c r="C9" s="10" t="s">
        <v>9</v>
      </c>
      <c r="D9" s="10"/>
      <c r="E9" s="10"/>
      <c r="F9" s="10"/>
      <c r="G9" s="10"/>
      <c r="H9" s="10"/>
      <c r="I9" s="11"/>
      <c r="J9" s="11"/>
      <c r="K9" s="11"/>
      <c r="L9" s="13"/>
      <c r="M9" s="13"/>
      <c r="N9" s="13"/>
      <c r="O9" s="13"/>
      <c r="P9" s="14"/>
    </row>
    <row r="10" spans="1:16" s="31" customFormat="1">
      <c r="A10" s="1"/>
      <c r="B10" s="27"/>
      <c r="C10" s="28"/>
      <c r="D10" s="29" t="s">
        <v>325</v>
      </c>
      <c r="E10" s="10"/>
      <c r="F10" s="10"/>
      <c r="G10" s="10"/>
      <c r="H10" s="10"/>
      <c r="I10" s="28"/>
      <c r="J10" s="28"/>
      <c r="K10" s="28"/>
      <c r="L10" s="28"/>
      <c r="M10" s="13"/>
      <c r="N10" s="28"/>
      <c r="O10" s="28"/>
      <c r="P10" s="30"/>
    </row>
    <row r="11" spans="1:16" s="31" customFormat="1">
      <c r="A11" s="1" t="s">
        <v>11</v>
      </c>
      <c r="B11" s="27" t="s">
        <v>12</v>
      </c>
      <c r="C11" s="28"/>
      <c r="D11" s="32" t="s">
        <v>326</v>
      </c>
      <c r="E11" s="28"/>
      <c r="F11" s="166"/>
      <c r="G11" s="166">
        <v>1824838.3</v>
      </c>
      <c r="H11" s="33"/>
      <c r="I11" s="29"/>
      <c r="J11" s="143">
        <v>3592997.8600000008</v>
      </c>
      <c r="K11" s="109">
        <v>-92748.160000000003</v>
      </c>
      <c r="L11" s="113">
        <v>3500249.7000000007</v>
      </c>
      <c r="M11" s="110"/>
      <c r="N11" s="109">
        <v>0</v>
      </c>
      <c r="O11" s="114">
        <v>3500250</v>
      </c>
      <c r="P11" s="34"/>
    </row>
    <row r="12" spans="1:16" s="31" customFormat="1">
      <c r="A12" s="1" t="s">
        <v>14</v>
      </c>
      <c r="B12" s="27" t="s">
        <v>15</v>
      </c>
      <c r="C12" s="28"/>
      <c r="D12" s="29" t="s">
        <v>327</v>
      </c>
      <c r="E12" s="10"/>
      <c r="F12" s="35"/>
      <c r="G12" s="36"/>
      <c r="H12" s="11"/>
      <c r="I12" s="28"/>
      <c r="J12" s="115">
        <v>522253.18</v>
      </c>
      <c r="K12" s="37">
        <v>0</v>
      </c>
      <c r="L12" s="116">
        <v>522253.18</v>
      </c>
      <c r="M12" s="111"/>
      <c r="N12" s="37">
        <v>0</v>
      </c>
      <c r="O12" s="117">
        <v>522253</v>
      </c>
      <c r="P12" s="38"/>
    </row>
    <row r="13" spans="1:16" s="31" customFormat="1">
      <c r="A13" s="1" t="s">
        <v>17</v>
      </c>
      <c r="B13" s="27" t="s">
        <v>15</v>
      </c>
      <c r="C13" s="28"/>
      <c r="D13" s="29" t="s">
        <v>18</v>
      </c>
      <c r="E13" s="10"/>
      <c r="F13" s="35"/>
      <c r="G13" s="35"/>
      <c r="H13" s="10"/>
      <c r="I13" s="28"/>
      <c r="J13" s="115">
        <v>79142.5</v>
      </c>
      <c r="K13" s="37">
        <v>0</v>
      </c>
      <c r="L13" s="116">
        <v>79142.5</v>
      </c>
      <c r="M13" s="111"/>
      <c r="N13" s="37">
        <v>0</v>
      </c>
      <c r="O13" s="117">
        <v>79143</v>
      </c>
      <c r="P13" s="38"/>
    </row>
    <row r="14" spans="1:16" s="31" customFormat="1">
      <c r="A14" s="1" t="s">
        <v>19</v>
      </c>
      <c r="B14" s="27" t="s">
        <v>15</v>
      </c>
      <c r="C14" s="28"/>
      <c r="D14" s="29" t="s">
        <v>20</v>
      </c>
      <c r="E14" s="10"/>
      <c r="F14" s="35"/>
      <c r="G14" s="35"/>
      <c r="H14" s="10"/>
      <c r="I14" s="28"/>
      <c r="J14" s="115">
        <v>0</v>
      </c>
      <c r="K14" s="37">
        <v>197945.03</v>
      </c>
      <c r="L14" s="116">
        <v>197945.03</v>
      </c>
      <c r="M14" s="111"/>
      <c r="N14" s="37">
        <v>0</v>
      </c>
      <c r="O14" s="117">
        <v>197945</v>
      </c>
      <c r="P14" s="38"/>
    </row>
    <row r="15" spans="1:16" s="31" customFormat="1">
      <c r="A15" s="1" t="s">
        <v>21</v>
      </c>
      <c r="B15" s="27" t="s">
        <v>12</v>
      </c>
      <c r="C15" s="28"/>
      <c r="D15" s="29" t="s">
        <v>22</v>
      </c>
      <c r="E15" s="10"/>
      <c r="F15" s="35"/>
      <c r="G15" s="35"/>
      <c r="H15" s="28"/>
      <c r="I15" s="28"/>
      <c r="J15" s="115">
        <v>132</v>
      </c>
      <c r="K15" s="37">
        <v>0</v>
      </c>
      <c r="L15" s="116">
        <v>132</v>
      </c>
      <c r="M15" s="111"/>
      <c r="N15" s="37">
        <v>0</v>
      </c>
      <c r="O15" s="117">
        <v>132</v>
      </c>
      <c r="P15" s="38"/>
    </row>
    <row r="16" spans="1:16" s="31" customFormat="1">
      <c r="A16" s="39"/>
      <c r="B16" s="40"/>
      <c r="C16" s="28"/>
      <c r="D16" s="29" t="s">
        <v>328</v>
      </c>
      <c r="E16" s="10"/>
      <c r="F16" s="41"/>
      <c r="G16" s="36"/>
      <c r="H16" s="42"/>
      <c r="I16" s="28"/>
      <c r="J16" s="144"/>
      <c r="K16" s="118">
        <v>0</v>
      </c>
      <c r="L16" s="119"/>
      <c r="M16" s="111"/>
      <c r="N16" s="28">
        <v>0</v>
      </c>
      <c r="O16" s="117"/>
      <c r="P16" s="30"/>
    </row>
    <row r="17" spans="1:16" s="31" customFormat="1">
      <c r="A17" s="39" t="s">
        <v>24</v>
      </c>
      <c r="B17" s="40" t="s">
        <v>12</v>
      </c>
      <c r="C17" s="28"/>
      <c r="D17" s="32" t="s">
        <v>329</v>
      </c>
      <c r="E17" s="28"/>
      <c r="F17" s="166"/>
      <c r="G17" s="166">
        <v>280486.81</v>
      </c>
      <c r="H17" s="42"/>
      <c r="I17" s="28"/>
      <c r="J17" s="115">
        <v>55337.58</v>
      </c>
      <c r="K17" s="37">
        <v>146712.56</v>
      </c>
      <c r="L17" s="116">
        <v>202050.14</v>
      </c>
      <c r="M17" s="111"/>
      <c r="N17" s="37">
        <v>0</v>
      </c>
      <c r="O17" s="117">
        <v>202050</v>
      </c>
      <c r="P17" s="38"/>
    </row>
    <row r="18" spans="1:16" s="31" customFormat="1">
      <c r="A18" s="39" t="s">
        <v>25</v>
      </c>
      <c r="B18" s="43" t="s">
        <v>26</v>
      </c>
      <c r="C18" s="28"/>
      <c r="D18" s="44" t="s">
        <v>27</v>
      </c>
      <c r="E18" s="10"/>
      <c r="F18" s="10"/>
      <c r="G18" s="10"/>
      <c r="H18" s="10"/>
      <c r="I18" s="29"/>
      <c r="J18" s="120">
        <v>143016.41999999998</v>
      </c>
      <c r="K18" s="45">
        <v>1552</v>
      </c>
      <c r="L18" s="121">
        <v>144568.41999999998</v>
      </c>
      <c r="M18" s="111"/>
      <c r="N18" s="45">
        <v>1506363</v>
      </c>
      <c r="O18" s="122">
        <v>1650931</v>
      </c>
      <c r="P18" s="38"/>
    </row>
    <row r="19" spans="1:16" s="49" customFormat="1">
      <c r="A19" s="39"/>
      <c r="B19" s="43"/>
      <c r="C19" s="29"/>
      <c r="D19" s="29"/>
      <c r="E19" s="29"/>
      <c r="F19" s="29"/>
      <c r="G19" s="29"/>
      <c r="H19" s="46"/>
      <c r="I19" s="46"/>
      <c r="J19" s="46"/>
      <c r="K19" s="46"/>
      <c r="L19" s="51"/>
      <c r="M19" s="47"/>
      <c r="N19" s="47"/>
      <c r="O19" s="123"/>
      <c r="P19" s="48"/>
    </row>
    <row r="20" spans="1:16" s="31" customFormat="1" ht="13.5" thickBot="1">
      <c r="A20" s="39" t="s">
        <v>28</v>
      </c>
      <c r="B20" s="43"/>
      <c r="C20" s="28"/>
      <c r="D20" s="50" t="s">
        <v>29</v>
      </c>
      <c r="E20" s="28"/>
      <c r="F20" s="10"/>
      <c r="G20" s="10"/>
      <c r="H20" s="10"/>
      <c r="I20" s="11"/>
      <c r="J20" s="145">
        <v>4392879.540000001</v>
      </c>
      <c r="K20" s="124">
        <v>253462</v>
      </c>
      <c r="L20" s="125">
        <v>4646341</v>
      </c>
      <c r="M20" s="51"/>
      <c r="N20" s="124">
        <v>1506363</v>
      </c>
      <c r="O20" s="126">
        <v>6152704</v>
      </c>
      <c r="P20" s="52"/>
    </row>
    <row r="21" spans="1:16" s="31" customFormat="1" ht="13.5" thickTop="1">
      <c r="A21" s="39"/>
      <c r="B21" s="43"/>
      <c r="C21" s="10"/>
      <c r="D21" s="10"/>
      <c r="E21" s="10"/>
      <c r="F21" s="10"/>
      <c r="G21" s="10"/>
      <c r="H21" s="10"/>
      <c r="I21" s="11"/>
      <c r="J21" s="127"/>
      <c r="K21" s="11"/>
      <c r="L21" s="127"/>
      <c r="M21" s="13"/>
      <c r="N21" s="13"/>
      <c r="O21" s="110"/>
      <c r="P21" s="14"/>
    </row>
    <row r="22" spans="1:16" s="31" customFormat="1">
      <c r="A22" s="53"/>
      <c r="B22" s="54"/>
      <c r="C22" s="23" t="s">
        <v>30</v>
      </c>
      <c r="D22" s="10"/>
      <c r="E22" s="10"/>
      <c r="F22" s="10"/>
      <c r="G22" s="10"/>
      <c r="H22" s="10"/>
      <c r="I22" s="11"/>
      <c r="J22" s="128"/>
      <c r="K22" s="11"/>
      <c r="L22" s="128"/>
      <c r="M22" s="13"/>
      <c r="N22" s="12"/>
      <c r="O22" s="129"/>
      <c r="P22" s="14"/>
    </row>
    <row r="23" spans="1:16" s="31" customFormat="1">
      <c r="A23" s="39"/>
      <c r="B23" s="40"/>
      <c r="C23" s="10" t="s">
        <v>31</v>
      </c>
      <c r="D23" s="10"/>
      <c r="E23" s="10"/>
      <c r="F23" s="10"/>
      <c r="G23" s="28"/>
      <c r="H23" s="10"/>
      <c r="I23" s="11"/>
      <c r="J23" s="128"/>
      <c r="K23" s="11"/>
      <c r="L23" s="128"/>
      <c r="M23" s="13"/>
      <c r="N23" s="12"/>
      <c r="O23" s="129"/>
      <c r="P23" s="14"/>
    </row>
    <row r="24" spans="1:16" s="31" customFormat="1">
      <c r="A24" s="8" t="s">
        <v>32</v>
      </c>
      <c r="B24" s="55" t="s">
        <v>33</v>
      </c>
      <c r="C24" s="32"/>
      <c r="D24" s="29" t="s">
        <v>34</v>
      </c>
      <c r="E24" s="10"/>
      <c r="F24" s="10"/>
      <c r="G24" s="28"/>
      <c r="H24" s="10"/>
      <c r="I24" s="11"/>
      <c r="J24" s="146">
        <v>16329814.749999998</v>
      </c>
      <c r="K24" s="109">
        <v>0</v>
      </c>
      <c r="L24" s="130">
        <v>16329814.749999998</v>
      </c>
      <c r="M24" s="111"/>
      <c r="N24" s="109">
        <v>0</v>
      </c>
      <c r="O24" s="114">
        <v>16329815</v>
      </c>
      <c r="P24" s="38"/>
    </row>
    <row r="25" spans="1:16" s="31" customFormat="1">
      <c r="A25" s="1" t="s">
        <v>35</v>
      </c>
      <c r="B25" s="55" t="s">
        <v>33</v>
      </c>
      <c r="C25" s="32"/>
      <c r="D25" s="29" t="s">
        <v>36</v>
      </c>
      <c r="E25" s="10"/>
      <c r="F25" s="10"/>
      <c r="G25" s="28"/>
      <c r="H25" s="10"/>
      <c r="I25" s="11"/>
      <c r="J25" s="115">
        <v>7566692.7699999996</v>
      </c>
      <c r="K25" s="37">
        <v>0</v>
      </c>
      <c r="L25" s="116">
        <v>7566692.7699999996</v>
      </c>
      <c r="M25" s="111"/>
      <c r="N25" s="37">
        <v>749635</v>
      </c>
      <c r="O25" s="117">
        <v>8316328</v>
      </c>
      <c r="P25" s="38"/>
    </row>
    <row r="26" spans="1:16" s="31" customFormat="1">
      <c r="A26" s="8" t="s">
        <v>37</v>
      </c>
      <c r="B26" s="27" t="s">
        <v>33</v>
      </c>
      <c r="C26" s="32"/>
      <c r="D26" s="29" t="s">
        <v>38</v>
      </c>
      <c r="E26" s="10"/>
      <c r="F26" s="10"/>
      <c r="G26" s="28"/>
      <c r="H26" s="10"/>
      <c r="I26" s="11"/>
      <c r="J26" s="115">
        <v>750170.1100000001</v>
      </c>
      <c r="K26" s="37">
        <v>0</v>
      </c>
      <c r="L26" s="116">
        <v>750170.1100000001</v>
      </c>
      <c r="M26" s="111"/>
      <c r="N26" s="37">
        <v>0</v>
      </c>
      <c r="O26" s="117">
        <v>750170</v>
      </c>
      <c r="P26" s="38"/>
    </row>
    <row r="27" spans="1:16" s="31" customFormat="1">
      <c r="A27" s="1" t="s">
        <v>39</v>
      </c>
      <c r="B27" s="55" t="s">
        <v>33</v>
      </c>
      <c r="C27" s="32"/>
      <c r="D27" s="156" t="s">
        <v>40</v>
      </c>
      <c r="E27" s="167"/>
      <c r="F27" s="10"/>
      <c r="G27" s="28"/>
      <c r="H27" s="10"/>
      <c r="I27" s="11"/>
      <c r="J27" s="115">
        <v>1865123.0699999998</v>
      </c>
      <c r="K27" s="37"/>
      <c r="L27" s="116">
        <v>1865123.0699999998</v>
      </c>
      <c r="M27" s="111"/>
      <c r="N27" s="37">
        <v>830790</v>
      </c>
      <c r="O27" s="117">
        <v>2695913</v>
      </c>
      <c r="P27" s="38"/>
    </row>
    <row r="28" spans="1:16" s="31" customFormat="1">
      <c r="A28" s="8" t="s">
        <v>41</v>
      </c>
      <c r="B28" s="27" t="s">
        <v>33</v>
      </c>
      <c r="C28" s="32"/>
      <c r="D28" s="29" t="s">
        <v>42</v>
      </c>
      <c r="E28" s="10"/>
      <c r="F28" s="10"/>
      <c r="G28" s="28"/>
      <c r="H28" s="10"/>
      <c r="I28" s="11"/>
      <c r="J28" s="115">
        <v>2718147.1900000004</v>
      </c>
      <c r="K28" s="37">
        <v>78973.3</v>
      </c>
      <c r="L28" s="116">
        <v>2797120.49</v>
      </c>
      <c r="M28" s="111"/>
      <c r="N28" s="37">
        <v>278252</v>
      </c>
      <c r="O28" s="117">
        <v>3075372</v>
      </c>
      <c r="P28" s="38"/>
    </row>
    <row r="29" spans="1:16" s="31" customFormat="1">
      <c r="A29" s="1" t="s">
        <v>43</v>
      </c>
      <c r="B29" s="27" t="s">
        <v>33</v>
      </c>
      <c r="C29" s="32"/>
      <c r="D29" s="29" t="s">
        <v>44</v>
      </c>
      <c r="E29" s="10"/>
      <c r="F29" s="10"/>
      <c r="G29" s="28"/>
      <c r="H29" s="10"/>
      <c r="I29" s="11"/>
      <c r="J29" s="115">
        <v>1448097.0899999999</v>
      </c>
      <c r="K29" s="37">
        <v>20781.490000000002</v>
      </c>
      <c r="L29" s="116">
        <v>1468878.5799999998</v>
      </c>
      <c r="M29" s="111"/>
      <c r="N29" s="37">
        <v>0</v>
      </c>
      <c r="O29" s="117">
        <v>1468879</v>
      </c>
      <c r="P29" s="38"/>
    </row>
    <row r="30" spans="1:16" s="31" customFormat="1">
      <c r="A30" s="8" t="s">
        <v>45</v>
      </c>
      <c r="B30" s="55" t="s">
        <v>46</v>
      </c>
      <c r="C30" s="32"/>
      <c r="D30" s="29" t="s">
        <v>47</v>
      </c>
      <c r="E30" s="10"/>
      <c r="F30" s="10"/>
      <c r="G30" s="28"/>
      <c r="H30" s="10"/>
      <c r="I30" s="11"/>
      <c r="J30" s="120">
        <v>1473312.06</v>
      </c>
      <c r="K30" s="45">
        <v>0</v>
      </c>
      <c r="L30" s="121">
        <v>1473312.06</v>
      </c>
      <c r="M30" s="111"/>
      <c r="N30" s="45">
        <v>11961</v>
      </c>
      <c r="O30" s="122">
        <v>1485273</v>
      </c>
      <c r="P30" s="38"/>
    </row>
    <row r="31" spans="1:16" s="31" customFormat="1">
      <c r="A31" s="1"/>
      <c r="B31" s="55"/>
      <c r="C31" s="32"/>
      <c r="D31" s="29"/>
      <c r="E31" s="10"/>
      <c r="F31" s="10"/>
      <c r="G31" s="28"/>
      <c r="H31" s="10"/>
      <c r="I31" s="11"/>
      <c r="J31" s="147"/>
      <c r="K31" s="11"/>
      <c r="L31" s="127"/>
      <c r="M31" s="56"/>
      <c r="N31" s="56"/>
      <c r="O31" s="110"/>
      <c r="P31" s="57"/>
    </row>
    <row r="32" spans="1:16" s="31" customFormat="1" ht="13.5" thickBot="1">
      <c r="A32" s="1" t="s">
        <v>48</v>
      </c>
      <c r="B32" s="55"/>
      <c r="C32" s="10"/>
      <c r="D32" s="50" t="s">
        <v>49</v>
      </c>
      <c r="E32" s="28"/>
      <c r="F32" s="10"/>
      <c r="G32" s="10"/>
      <c r="H32" s="10"/>
      <c r="I32" s="11"/>
      <c r="J32" s="145">
        <v>32151357.039999995</v>
      </c>
      <c r="K32" s="124">
        <v>99754.790000000008</v>
      </c>
      <c r="L32" s="125">
        <v>32251112</v>
      </c>
      <c r="M32" s="131"/>
      <c r="N32" s="124">
        <v>1870638</v>
      </c>
      <c r="O32" s="126">
        <v>34121750</v>
      </c>
      <c r="P32" s="52"/>
    </row>
    <row r="33" spans="1:16" s="31" customFormat="1" ht="13.5" thickTop="1">
      <c r="A33" s="8"/>
      <c r="B33" s="55"/>
      <c r="C33" s="32"/>
      <c r="D33" s="58"/>
      <c r="E33" s="10"/>
      <c r="F33" s="10"/>
      <c r="G33" s="28"/>
      <c r="H33" s="10"/>
      <c r="I33" s="11"/>
      <c r="J33" s="46"/>
      <c r="K33" s="11"/>
      <c r="L33" s="51"/>
      <c r="M33" s="46"/>
      <c r="N33" s="46"/>
      <c r="O33" s="107"/>
      <c r="P33" s="59"/>
    </row>
    <row r="34" spans="1:16" s="31" customFormat="1">
      <c r="A34" s="1"/>
      <c r="B34" s="55"/>
      <c r="C34" s="10"/>
      <c r="D34" s="50" t="s">
        <v>308</v>
      </c>
      <c r="E34" s="28"/>
      <c r="F34" s="10"/>
      <c r="G34" s="10"/>
      <c r="H34" s="10"/>
      <c r="I34" s="11"/>
      <c r="J34" s="148">
        <v>-27758477.499999993</v>
      </c>
      <c r="K34" s="132">
        <v>153707.21</v>
      </c>
      <c r="L34" s="133">
        <v>-27604771</v>
      </c>
      <c r="M34" s="51"/>
      <c r="N34" s="132">
        <v>-364275</v>
      </c>
      <c r="O34" s="134">
        <v>-27969046</v>
      </c>
      <c r="P34" s="52"/>
    </row>
    <row r="35" spans="1:16" s="31" customFormat="1">
      <c r="A35" s="8"/>
      <c r="B35" s="55"/>
      <c r="C35" s="10"/>
      <c r="D35" s="10"/>
      <c r="E35" s="10"/>
      <c r="F35" s="10"/>
      <c r="G35" s="10"/>
      <c r="H35" s="10"/>
      <c r="I35" s="11"/>
      <c r="J35" s="127"/>
      <c r="K35" s="11"/>
      <c r="L35" s="127"/>
      <c r="M35" s="60"/>
      <c r="N35" s="60"/>
      <c r="O35" s="110"/>
      <c r="P35" s="61"/>
    </row>
    <row r="36" spans="1:16" s="31" customFormat="1">
      <c r="A36" s="1"/>
      <c r="B36" s="55"/>
      <c r="C36" s="23" t="s">
        <v>50</v>
      </c>
      <c r="D36" s="28"/>
      <c r="E36" s="10"/>
      <c r="F36" s="10"/>
      <c r="G36" s="10"/>
      <c r="H36" s="10"/>
      <c r="I36" s="11"/>
      <c r="J36" s="128"/>
      <c r="K36" s="11"/>
      <c r="L36" s="128"/>
      <c r="M36" s="13"/>
      <c r="N36" s="12"/>
      <c r="O36" s="129"/>
      <c r="P36" s="14"/>
    </row>
    <row r="37" spans="1:16" s="31" customFormat="1">
      <c r="A37" s="8" t="s">
        <v>51</v>
      </c>
      <c r="B37" s="55" t="s">
        <v>52</v>
      </c>
      <c r="C37" s="29" t="s">
        <v>53</v>
      </c>
      <c r="D37" s="28"/>
      <c r="E37" s="10"/>
      <c r="F37" s="10"/>
      <c r="G37" s="28"/>
      <c r="H37" s="10"/>
      <c r="I37" s="11"/>
      <c r="J37" s="143">
        <v>16811478.18</v>
      </c>
      <c r="K37" s="109">
        <v>-1553174.18</v>
      </c>
      <c r="L37" s="113">
        <v>15258304</v>
      </c>
      <c r="M37" s="36"/>
      <c r="N37" s="109">
        <v>0</v>
      </c>
      <c r="O37" s="114">
        <v>15258304</v>
      </c>
      <c r="P37" s="63"/>
    </row>
    <row r="38" spans="1:16" s="31" customFormat="1">
      <c r="A38" s="1" t="s">
        <v>54</v>
      </c>
      <c r="B38" s="55" t="s">
        <v>15</v>
      </c>
      <c r="C38" s="29" t="s">
        <v>55</v>
      </c>
      <c r="D38" s="28"/>
      <c r="E38" s="10"/>
      <c r="F38" s="10"/>
      <c r="G38" s="28"/>
      <c r="H38" s="10"/>
      <c r="I38" s="11"/>
      <c r="J38" s="115">
        <v>1985122</v>
      </c>
      <c r="K38" s="37">
        <v>6966408.3899999997</v>
      </c>
      <c r="L38" s="116">
        <v>8951530.3900000006</v>
      </c>
      <c r="M38" s="36"/>
      <c r="N38" s="62">
        <v>0</v>
      </c>
      <c r="O38" s="117">
        <v>8951530</v>
      </c>
      <c r="P38" s="63"/>
    </row>
    <row r="39" spans="1:16" s="31" customFormat="1">
      <c r="A39" s="8" t="s">
        <v>56</v>
      </c>
      <c r="B39" s="55" t="s">
        <v>15</v>
      </c>
      <c r="C39" s="29" t="s">
        <v>57</v>
      </c>
      <c r="D39" s="28"/>
      <c r="E39" s="10"/>
      <c r="F39" s="10"/>
      <c r="G39" s="28"/>
      <c r="H39" s="10"/>
      <c r="I39" s="11"/>
      <c r="J39" s="115">
        <v>7417233.6799999997</v>
      </c>
      <c r="K39" s="37">
        <v>-5601179.2400000002</v>
      </c>
      <c r="L39" s="116">
        <v>1816054.4399999995</v>
      </c>
      <c r="M39" s="36"/>
      <c r="N39" s="62">
        <v>0</v>
      </c>
      <c r="O39" s="117">
        <v>1816054</v>
      </c>
      <c r="P39" s="63"/>
    </row>
    <row r="40" spans="1:16" s="31" customFormat="1">
      <c r="A40" s="1" t="s">
        <v>58</v>
      </c>
      <c r="B40" s="55" t="s">
        <v>59</v>
      </c>
      <c r="C40" s="29" t="s">
        <v>60</v>
      </c>
      <c r="D40" s="28"/>
      <c r="E40" s="10"/>
      <c r="F40" s="10"/>
      <c r="G40" s="28"/>
      <c r="H40" s="10"/>
      <c r="I40" s="11"/>
      <c r="J40" s="115">
        <v>15997.039999999999</v>
      </c>
      <c r="K40" s="37">
        <v>0</v>
      </c>
      <c r="L40" s="116">
        <v>15997.039999999999</v>
      </c>
      <c r="M40" s="36"/>
      <c r="N40" s="62">
        <v>475161</v>
      </c>
      <c r="O40" s="117">
        <v>491158</v>
      </c>
      <c r="P40" s="63"/>
    </row>
    <row r="41" spans="1:16" s="31" customFormat="1">
      <c r="A41" s="8" t="s">
        <v>61</v>
      </c>
      <c r="B41" s="55" t="s">
        <v>59</v>
      </c>
      <c r="C41" s="135" t="s">
        <v>309</v>
      </c>
      <c r="D41" s="136"/>
      <c r="E41" s="137"/>
      <c r="F41" s="137"/>
      <c r="G41" s="28"/>
      <c r="H41" s="10"/>
      <c r="I41" s="11"/>
      <c r="J41" s="115">
        <v>0</v>
      </c>
      <c r="K41" s="37">
        <v>0</v>
      </c>
      <c r="L41" s="116">
        <v>0</v>
      </c>
      <c r="M41" s="36"/>
      <c r="N41" s="62">
        <v>2369645</v>
      </c>
      <c r="O41" s="117">
        <v>2369645</v>
      </c>
      <c r="P41" s="63"/>
    </row>
    <row r="42" spans="1:16" s="31" customFormat="1">
      <c r="A42" s="1" t="s">
        <v>62</v>
      </c>
      <c r="B42" s="55" t="s">
        <v>26</v>
      </c>
      <c r="C42" s="29" t="s">
        <v>63</v>
      </c>
      <c r="D42" s="28"/>
      <c r="E42" s="10"/>
      <c r="F42" s="10"/>
      <c r="G42" s="28"/>
      <c r="H42" s="10"/>
      <c r="I42" s="11"/>
      <c r="J42" s="115">
        <v>10277.91</v>
      </c>
      <c r="K42" s="37">
        <v>133774.25</v>
      </c>
      <c r="L42" s="116">
        <v>144052.16</v>
      </c>
      <c r="M42" s="36"/>
      <c r="N42" s="62">
        <v>0</v>
      </c>
      <c r="O42" s="117">
        <v>144052</v>
      </c>
      <c r="P42" s="63"/>
    </row>
    <row r="43" spans="1:16" s="31" customFormat="1">
      <c r="A43" s="8" t="s">
        <v>64</v>
      </c>
      <c r="B43" s="55" t="s">
        <v>65</v>
      </c>
      <c r="C43" s="29" t="s">
        <v>313</v>
      </c>
      <c r="D43" s="28"/>
      <c r="E43" s="10"/>
      <c r="F43" s="10"/>
      <c r="G43" s="28"/>
      <c r="H43" s="10"/>
      <c r="I43" s="11"/>
      <c r="J43" s="115">
        <v>123886.71</v>
      </c>
      <c r="K43" s="37">
        <v>0</v>
      </c>
      <c r="L43" s="116">
        <v>123886.71</v>
      </c>
      <c r="M43" s="36"/>
      <c r="N43" s="62">
        <v>0</v>
      </c>
      <c r="O43" s="117">
        <v>123887</v>
      </c>
      <c r="P43" s="63"/>
    </row>
    <row r="44" spans="1:16" s="31" customFormat="1">
      <c r="A44" s="1" t="s">
        <v>66</v>
      </c>
      <c r="B44" s="55" t="s">
        <v>33</v>
      </c>
      <c r="C44" s="29" t="s">
        <v>67</v>
      </c>
      <c r="D44" s="28"/>
      <c r="E44" s="28"/>
      <c r="F44" s="28"/>
      <c r="G44" s="28"/>
      <c r="H44" s="28"/>
      <c r="I44" s="28"/>
      <c r="J44" s="115">
        <v>-237237.31</v>
      </c>
      <c r="K44" s="37">
        <v>0</v>
      </c>
      <c r="L44" s="116">
        <v>-237237.31</v>
      </c>
      <c r="M44" s="36"/>
      <c r="N44" s="62">
        <v>0</v>
      </c>
      <c r="O44" s="117">
        <v>-237237</v>
      </c>
      <c r="P44" s="63"/>
    </row>
    <row r="45" spans="1:16" s="31" customFormat="1">
      <c r="A45" s="8" t="s">
        <v>68</v>
      </c>
      <c r="B45" s="55" t="s">
        <v>33</v>
      </c>
      <c r="C45" s="29" t="s">
        <v>69</v>
      </c>
      <c r="D45" s="28"/>
      <c r="E45" s="10"/>
      <c r="F45" s="10"/>
      <c r="G45" s="28"/>
      <c r="H45" s="10"/>
      <c r="I45" s="11"/>
      <c r="J45" s="120">
        <v>0</v>
      </c>
      <c r="K45" s="45">
        <v>0</v>
      </c>
      <c r="L45" s="121">
        <v>0</v>
      </c>
      <c r="M45" s="36"/>
      <c r="N45" s="64">
        <v>-60559</v>
      </c>
      <c r="O45" s="122">
        <v>-60559</v>
      </c>
      <c r="P45" s="63"/>
    </row>
    <row r="46" spans="1:16" s="31" customFormat="1">
      <c r="A46" s="1"/>
      <c r="B46" s="55"/>
      <c r="C46" s="28"/>
      <c r="D46" s="28"/>
      <c r="E46" s="28"/>
      <c r="F46" s="28"/>
      <c r="G46" s="28"/>
      <c r="H46" s="28"/>
      <c r="I46" s="28"/>
      <c r="J46" s="115"/>
      <c r="K46" s="28"/>
      <c r="L46" s="116"/>
      <c r="M46" s="66"/>
      <c r="N46" s="65"/>
      <c r="O46" s="117"/>
      <c r="P46" s="67"/>
    </row>
    <row r="47" spans="1:16" s="31" customFormat="1">
      <c r="A47" s="39" t="s">
        <v>70</v>
      </c>
      <c r="B47" s="40"/>
      <c r="C47" s="23" t="s">
        <v>71</v>
      </c>
      <c r="D47" s="28"/>
      <c r="E47" s="10"/>
      <c r="F47" s="10"/>
      <c r="G47" s="10"/>
      <c r="H47" s="10"/>
      <c r="I47" s="11"/>
      <c r="J47" s="148">
        <v>26126758.210000001</v>
      </c>
      <c r="K47" s="132">
        <v>-54170.780000000261</v>
      </c>
      <c r="L47" s="133">
        <v>26072587</v>
      </c>
      <c r="M47" s="46"/>
      <c r="N47" s="132">
        <v>2784247</v>
      </c>
      <c r="O47" s="134">
        <v>28856834</v>
      </c>
      <c r="P47" s="52"/>
    </row>
    <row r="48" spans="1:16" s="30" customFormat="1">
      <c r="A48" s="39"/>
      <c r="B48" s="40"/>
      <c r="C48" s="68"/>
      <c r="D48" s="69"/>
      <c r="E48" s="11"/>
      <c r="F48" s="11"/>
      <c r="G48" s="11"/>
      <c r="H48" s="11"/>
      <c r="I48" s="11"/>
      <c r="J48" s="46"/>
      <c r="K48" s="46"/>
      <c r="L48" s="51"/>
      <c r="M48" s="46"/>
      <c r="N48" s="46"/>
      <c r="O48" s="107"/>
      <c r="P48" s="59"/>
    </row>
    <row r="49" spans="1:16" s="31" customFormat="1">
      <c r="A49" s="39"/>
      <c r="B49" s="40"/>
      <c r="C49" s="50" t="s">
        <v>310</v>
      </c>
      <c r="D49" s="28"/>
      <c r="E49" s="28"/>
      <c r="F49" s="10"/>
      <c r="G49" s="10"/>
      <c r="H49" s="10"/>
      <c r="I49" s="11"/>
      <c r="J49" s="115"/>
      <c r="K49" s="28"/>
      <c r="L49" s="116"/>
      <c r="M49" s="28"/>
      <c r="N49" s="28"/>
      <c r="O49" s="117"/>
      <c r="P49" s="30"/>
    </row>
    <row r="50" spans="1:16" s="31" customFormat="1">
      <c r="A50" s="39"/>
      <c r="B50" s="40"/>
      <c r="C50" s="10"/>
      <c r="D50" s="23" t="s">
        <v>72</v>
      </c>
      <c r="E50" s="10"/>
      <c r="F50" s="10"/>
      <c r="G50" s="10"/>
      <c r="H50" s="10"/>
      <c r="I50" s="11"/>
      <c r="J50" s="148">
        <v>-1631719.2899999917</v>
      </c>
      <c r="K50" s="132">
        <v>99536.429999999731</v>
      </c>
      <c r="L50" s="133">
        <v>-1532184</v>
      </c>
      <c r="M50" s="46"/>
      <c r="N50" s="132">
        <v>2419972</v>
      </c>
      <c r="O50" s="134">
        <v>887788</v>
      </c>
      <c r="P50" s="52"/>
    </row>
    <row r="51" spans="1:16" s="31" customFormat="1">
      <c r="A51" s="39"/>
      <c r="B51" s="40"/>
      <c r="C51" s="10"/>
      <c r="D51" s="23"/>
      <c r="E51" s="10"/>
      <c r="F51" s="10"/>
      <c r="G51" s="10"/>
      <c r="H51" s="10"/>
      <c r="I51" s="11"/>
      <c r="J51" s="127"/>
      <c r="K51" s="11"/>
      <c r="L51" s="127"/>
      <c r="M51" s="13"/>
      <c r="N51" s="13"/>
      <c r="O51" s="110"/>
      <c r="P51" s="14"/>
    </row>
    <row r="52" spans="1:16" s="31" customFormat="1">
      <c r="A52" s="39" t="s">
        <v>73</v>
      </c>
      <c r="B52" s="40" t="s">
        <v>52</v>
      </c>
      <c r="C52" s="29" t="s">
        <v>74</v>
      </c>
      <c r="D52" s="28"/>
      <c r="E52" s="10"/>
      <c r="F52" s="10"/>
      <c r="G52" s="10"/>
      <c r="H52" s="28"/>
      <c r="I52" s="11"/>
      <c r="J52" s="143">
        <v>5637369</v>
      </c>
      <c r="K52" s="109">
        <v>0</v>
      </c>
      <c r="L52" s="113">
        <v>5637369</v>
      </c>
      <c r="M52" s="36"/>
      <c r="N52" s="109">
        <v>0</v>
      </c>
      <c r="O52" s="114">
        <v>5637369</v>
      </c>
      <c r="P52" s="63"/>
    </row>
    <row r="53" spans="1:16" s="31" customFormat="1">
      <c r="A53" s="39" t="s">
        <v>75</v>
      </c>
      <c r="B53" s="40" t="s">
        <v>76</v>
      </c>
      <c r="C53" s="29" t="s">
        <v>77</v>
      </c>
      <c r="D53" s="28"/>
      <c r="E53" s="10"/>
      <c r="F53" s="10"/>
      <c r="G53" s="10"/>
      <c r="H53" s="28"/>
      <c r="I53" s="11"/>
      <c r="J53" s="115">
        <v>1584184.06</v>
      </c>
      <c r="K53" s="37">
        <v>0</v>
      </c>
      <c r="L53" s="116">
        <v>1584184.06</v>
      </c>
      <c r="M53" s="111"/>
      <c r="N53" s="37">
        <v>292928</v>
      </c>
      <c r="O53" s="117">
        <v>1877112</v>
      </c>
      <c r="P53" s="38"/>
    </row>
    <row r="54" spans="1:16">
      <c r="A54" s="39" t="s">
        <v>78</v>
      </c>
      <c r="B54" s="40" t="s">
        <v>79</v>
      </c>
      <c r="C54" s="10" t="s">
        <v>80</v>
      </c>
      <c r="D54" s="28"/>
      <c r="E54" s="10"/>
      <c r="F54" s="10"/>
      <c r="G54" s="10"/>
      <c r="H54" s="28"/>
      <c r="I54" s="11"/>
      <c r="J54" s="115">
        <v>0</v>
      </c>
      <c r="K54" s="37">
        <v>0</v>
      </c>
      <c r="L54" s="116">
        <v>0</v>
      </c>
      <c r="M54" s="111"/>
      <c r="N54" s="70">
        <v>0</v>
      </c>
      <c r="O54" s="117">
        <v>0</v>
      </c>
      <c r="P54" s="38"/>
    </row>
    <row r="55" spans="1:16">
      <c r="A55" s="39" t="s">
        <v>81</v>
      </c>
      <c r="B55" s="40" t="s">
        <v>79</v>
      </c>
      <c r="C55" s="58" t="s">
        <v>311</v>
      </c>
      <c r="D55" s="28"/>
      <c r="E55" s="10"/>
      <c r="F55" s="10"/>
      <c r="G55" s="10"/>
      <c r="H55" s="28"/>
      <c r="I55" s="11"/>
      <c r="J55" s="120">
        <v>0</v>
      </c>
      <c r="K55" s="45">
        <v>0</v>
      </c>
      <c r="L55" s="121">
        <v>0</v>
      </c>
      <c r="M55" s="111"/>
      <c r="N55" s="45">
        <v>0</v>
      </c>
      <c r="O55" s="122">
        <v>0</v>
      </c>
      <c r="P55" s="38"/>
    </row>
    <row r="56" spans="1:16">
      <c r="A56" s="39"/>
      <c r="B56" s="40"/>
      <c r="C56" s="28"/>
      <c r="D56" s="28"/>
      <c r="E56" s="10"/>
      <c r="F56" s="10"/>
      <c r="G56" s="10"/>
      <c r="H56" s="10"/>
      <c r="I56" s="11"/>
      <c r="J56" s="65"/>
      <c r="K56" s="11">
        <v>0</v>
      </c>
      <c r="L56" s="65"/>
      <c r="M56" s="66"/>
      <c r="N56" s="65"/>
      <c r="O56" s="117"/>
      <c r="P56" s="67"/>
    </row>
    <row r="57" spans="1:16" ht="13.5" thickBot="1">
      <c r="A57" s="53" t="s">
        <v>82</v>
      </c>
      <c r="B57" s="40"/>
      <c r="C57" s="23" t="s">
        <v>83</v>
      </c>
      <c r="D57" s="28"/>
      <c r="E57" s="28"/>
      <c r="F57" s="10"/>
      <c r="G57" s="10"/>
      <c r="H57" s="10"/>
      <c r="I57" s="11"/>
      <c r="J57" s="141">
        <v>7221553.0600000005</v>
      </c>
      <c r="K57" s="124">
        <v>0</v>
      </c>
      <c r="L57" s="126">
        <v>7221553</v>
      </c>
      <c r="M57" s="131"/>
      <c r="N57" s="124">
        <v>292928</v>
      </c>
      <c r="O57" s="126">
        <v>7514481</v>
      </c>
      <c r="P57" s="72"/>
    </row>
    <row r="58" spans="1:16" ht="13.5" thickTop="1">
      <c r="A58" s="39"/>
      <c r="B58" s="40"/>
      <c r="C58" s="23"/>
      <c r="D58" s="28"/>
      <c r="E58" s="28"/>
      <c r="F58" s="10"/>
      <c r="G58" s="10"/>
      <c r="H58" s="10"/>
      <c r="I58" s="11"/>
      <c r="J58" s="140"/>
      <c r="K58" s="46"/>
      <c r="L58" s="107"/>
      <c r="M58" s="46"/>
      <c r="N58" s="46"/>
      <c r="O58" s="107"/>
      <c r="P58" s="59"/>
    </row>
    <row r="59" spans="1:16">
      <c r="A59" s="53"/>
      <c r="B59" s="40"/>
      <c r="C59" s="50" t="s">
        <v>316</v>
      </c>
      <c r="D59" s="28"/>
      <c r="E59" s="28"/>
      <c r="F59" s="10"/>
      <c r="G59" s="10"/>
      <c r="H59" s="10"/>
      <c r="I59" s="11"/>
      <c r="J59" s="142">
        <v>5589833.7700000089</v>
      </c>
      <c r="K59" s="132">
        <v>99536.429999999731</v>
      </c>
      <c r="L59" s="134">
        <v>5689369</v>
      </c>
      <c r="M59" s="73"/>
      <c r="N59" s="132">
        <v>2712900</v>
      </c>
      <c r="O59" s="134">
        <v>8402269</v>
      </c>
      <c r="P59" s="72"/>
    </row>
    <row r="60" spans="1:16">
      <c r="A60" s="39"/>
      <c r="B60" s="40"/>
      <c r="C60" s="74"/>
      <c r="D60" s="28"/>
      <c r="E60" s="28"/>
      <c r="F60" s="10"/>
      <c r="G60" s="10"/>
      <c r="H60" s="10"/>
      <c r="I60" s="11"/>
      <c r="J60" s="75"/>
      <c r="K60" s="11"/>
      <c r="L60" s="75"/>
      <c r="M60" s="75"/>
      <c r="N60" s="75"/>
      <c r="O60" s="75"/>
      <c r="P60" s="76"/>
    </row>
    <row r="61" spans="1:16">
      <c r="A61" s="39" t="s">
        <v>84</v>
      </c>
      <c r="B61" s="40"/>
      <c r="C61" s="10" t="s">
        <v>85</v>
      </c>
      <c r="D61" s="28"/>
      <c r="E61" s="10"/>
      <c r="F61" s="10"/>
      <c r="G61" s="10"/>
      <c r="H61" s="10"/>
      <c r="I61" s="11"/>
      <c r="J61" s="77"/>
      <c r="K61" s="11"/>
      <c r="L61" s="77">
        <v>34670099</v>
      </c>
      <c r="M61" s="36"/>
      <c r="N61" s="77">
        <v>23077444</v>
      </c>
      <c r="O61" s="116">
        <v>57747543</v>
      </c>
      <c r="P61" s="78"/>
    </row>
    <row r="62" spans="1:16">
      <c r="A62" s="39" t="s">
        <v>86</v>
      </c>
      <c r="B62" s="40" t="s">
        <v>87</v>
      </c>
      <c r="C62" s="10" t="s">
        <v>88</v>
      </c>
      <c r="D62" s="28"/>
      <c r="E62" s="10"/>
      <c r="F62" s="10"/>
      <c r="G62" s="10"/>
      <c r="H62" s="10"/>
      <c r="I62" s="11"/>
      <c r="J62" s="149"/>
      <c r="K62" s="11"/>
      <c r="L62" s="151">
        <v>0</v>
      </c>
      <c r="M62" s="36"/>
      <c r="N62" s="64"/>
      <c r="O62" s="121">
        <v>0</v>
      </c>
      <c r="P62" s="63"/>
    </row>
    <row r="63" spans="1:16" s="49" customFormat="1">
      <c r="A63" s="39"/>
      <c r="B63" s="40"/>
      <c r="C63" s="29"/>
      <c r="D63" s="29"/>
      <c r="E63" s="29"/>
      <c r="F63" s="29"/>
      <c r="G63" s="29"/>
      <c r="H63" s="79"/>
      <c r="I63" s="29"/>
      <c r="J63" s="106"/>
      <c r="K63" s="29"/>
      <c r="L63" s="73"/>
      <c r="M63" s="80"/>
      <c r="N63" s="80"/>
      <c r="O63" s="80"/>
      <c r="P63" s="81"/>
    </row>
    <row r="64" spans="1:16" s="49" customFormat="1">
      <c r="A64" s="53"/>
      <c r="B64" s="40"/>
      <c r="C64" s="82" t="s">
        <v>89</v>
      </c>
      <c r="D64" s="29"/>
      <c r="E64" s="29"/>
      <c r="F64" s="29"/>
      <c r="G64" s="29"/>
      <c r="H64" s="47"/>
      <c r="I64" s="47"/>
      <c r="J64" s="139"/>
      <c r="K64" s="47"/>
      <c r="L64" s="71">
        <v>34670099</v>
      </c>
      <c r="M64" s="73"/>
      <c r="N64" s="71">
        <v>23077444</v>
      </c>
      <c r="O64" s="71">
        <v>57747543</v>
      </c>
      <c r="P64" s="72"/>
    </row>
    <row r="65" spans="1:16" s="49" customFormat="1">
      <c r="A65" s="39"/>
      <c r="B65" s="40"/>
      <c r="C65" s="29"/>
      <c r="D65" s="29"/>
      <c r="E65" s="29"/>
      <c r="F65" s="29"/>
      <c r="G65" s="29"/>
      <c r="H65" s="83"/>
      <c r="I65" s="29"/>
      <c r="J65" s="83"/>
      <c r="K65" s="29"/>
      <c r="L65" s="83"/>
      <c r="M65" s="47"/>
      <c r="N65" s="47"/>
      <c r="O65" s="47"/>
      <c r="P65" s="48"/>
    </row>
    <row r="66" spans="1:16">
      <c r="A66" s="39"/>
      <c r="B66" s="40"/>
      <c r="C66" s="23" t="s">
        <v>90</v>
      </c>
      <c r="D66" s="28"/>
      <c r="E66" s="10"/>
      <c r="F66" s="10"/>
      <c r="G66" s="10"/>
      <c r="H66" s="10"/>
      <c r="I66" s="84"/>
      <c r="J66" s="150"/>
      <c r="K66" s="84"/>
      <c r="L66" s="71">
        <v>40359468</v>
      </c>
      <c r="M66" s="73"/>
      <c r="N66" s="71">
        <v>25790344</v>
      </c>
      <c r="O66" s="71">
        <v>66149812</v>
      </c>
      <c r="P66" s="34"/>
    </row>
    <row r="67" spans="1:16">
      <c r="A67" s="53"/>
      <c r="B67" s="40"/>
      <c r="C67" s="10"/>
      <c r="D67" s="10"/>
      <c r="E67" s="10"/>
      <c r="F67" s="10"/>
      <c r="G67" s="10"/>
      <c r="H67" s="10"/>
      <c r="I67" s="11"/>
      <c r="J67" s="85"/>
      <c r="K67" s="11"/>
      <c r="L67" s="85"/>
      <c r="M67" s="11"/>
      <c r="N67" s="85"/>
      <c r="O67" s="85"/>
      <c r="P67" s="86"/>
    </row>
    <row r="68" spans="1:16">
      <c r="A68" s="39"/>
      <c r="B68" s="40"/>
      <c r="C68" s="28" t="s">
        <v>91</v>
      </c>
      <c r="D68" s="28"/>
      <c r="E68" s="28"/>
      <c r="F68" s="28"/>
      <c r="G68" s="28"/>
      <c r="H68" s="28"/>
      <c r="I68" s="69"/>
      <c r="J68" s="28"/>
      <c r="K68" s="69"/>
      <c r="L68" s="28"/>
      <c r="M68" s="69"/>
      <c r="N68" s="28"/>
      <c r="O68" s="28"/>
      <c r="P68" s="30"/>
    </row>
    <row r="69" spans="1:16">
      <c r="B69" s="55"/>
      <c r="I69" s="4"/>
      <c r="J69" s="87"/>
      <c r="K69" s="4"/>
      <c r="L69" s="87">
        <v>0</v>
      </c>
      <c r="M69" s="88"/>
      <c r="N69" s="89">
        <v>0</v>
      </c>
      <c r="O69" s="89">
        <v>-2</v>
      </c>
      <c r="P69" s="90"/>
    </row>
    <row r="70" spans="1:16">
      <c r="B70" s="55"/>
      <c r="I70" s="91" t="s">
        <v>92</v>
      </c>
      <c r="J70" s="91"/>
      <c r="K70" s="91"/>
      <c r="L70" s="152"/>
      <c r="M70" s="153"/>
      <c r="N70" s="152">
        <v>0</v>
      </c>
      <c r="O70" s="152"/>
      <c r="P70" s="152"/>
    </row>
    <row r="71" spans="1:16">
      <c r="B71" s="55"/>
      <c r="L71" s="152">
        <v>0</v>
      </c>
      <c r="M71" s="153"/>
      <c r="N71" s="152"/>
      <c r="O71" s="152"/>
      <c r="P71" s="152"/>
    </row>
    <row r="72" spans="1:16">
      <c r="B72" s="55"/>
      <c r="L72" s="152"/>
      <c r="M72" s="153"/>
      <c r="N72" s="154"/>
      <c r="O72" s="154"/>
      <c r="P72" s="154"/>
    </row>
    <row r="73" spans="1:16">
      <c r="B73" s="55"/>
      <c r="L73" s="152"/>
      <c r="M73" s="153"/>
      <c r="N73" s="152"/>
      <c r="O73" s="152"/>
      <c r="P73" s="152"/>
    </row>
    <row r="74" spans="1:16">
      <c r="B74" s="55"/>
      <c r="L74" s="152"/>
      <c r="M74" s="153"/>
      <c r="N74" s="152"/>
      <c r="O74" s="152"/>
      <c r="P74" s="152"/>
    </row>
    <row r="75" spans="1:16">
      <c r="B75" s="55"/>
      <c r="L75" s="152"/>
      <c r="M75" s="153"/>
      <c r="N75" s="152"/>
      <c r="O75" s="152"/>
      <c r="P75" s="152"/>
    </row>
    <row r="76" spans="1:16">
      <c r="A76" s="8"/>
      <c r="B76" s="95"/>
      <c r="L76" s="152"/>
      <c r="M76" s="153"/>
      <c r="N76" s="152"/>
      <c r="O76" s="152"/>
      <c r="P76" s="152"/>
    </row>
    <row r="77" spans="1:16">
      <c r="B77" s="55"/>
      <c r="L77" s="152"/>
      <c r="M77" s="153"/>
      <c r="N77" s="152"/>
      <c r="O77" s="152"/>
      <c r="P77" s="152"/>
    </row>
    <row r="78" spans="1:16">
      <c r="A78" s="8"/>
      <c r="B78" s="95"/>
      <c r="L78" s="152"/>
      <c r="M78" s="153"/>
      <c r="N78" s="152"/>
      <c r="O78" s="152"/>
      <c r="P78" s="152"/>
    </row>
    <row r="79" spans="1:16">
      <c r="B79" s="55"/>
      <c r="L79" s="152"/>
      <c r="M79" s="153"/>
      <c r="N79" s="152"/>
      <c r="O79" s="152"/>
      <c r="P79" s="152"/>
    </row>
    <row r="80" spans="1:16">
      <c r="A80" s="8"/>
      <c r="B80" s="95"/>
      <c r="L80" s="152"/>
      <c r="M80" s="153"/>
      <c r="N80" s="152"/>
      <c r="O80" s="152"/>
      <c r="P80" s="152"/>
    </row>
    <row r="81" spans="1:16">
      <c r="B81" s="55"/>
      <c r="L81" s="152"/>
      <c r="M81" s="153"/>
      <c r="N81" s="152"/>
      <c r="O81" s="152"/>
      <c r="P81" s="152"/>
    </row>
    <row r="82" spans="1:16">
      <c r="B82" s="55"/>
      <c r="L82" s="152"/>
      <c r="M82" s="153"/>
      <c r="N82" s="152"/>
      <c r="O82" s="152"/>
      <c r="P82" s="152"/>
    </row>
    <row r="83" spans="1:16">
      <c r="B83" s="55"/>
      <c r="L83" s="152"/>
      <c r="M83" s="153"/>
      <c r="N83" s="152"/>
      <c r="O83" s="152"/>
      <c r="P83" s="152"/>
    </row>
    <row r="84" spans="1:16">
      <c r="B84" s="55"/>
      <c r="L84" s="152"/>
      <c r="M84" s="153"/>
      <c r="N84" s="152"/>
      <c r="O84" s="152"/>
      <c r="P84" s="152"/>
    </row>
    <row r="85" spans="1:16">
      <c r="B85" s="55"/>
      <c r="L85" s="152"/>
      <c r="M85" s="153"/>
      <c r="N85" s="152"/>
      <c r="O85" s="152"/>
      <c r="P85" s="152"/>
    </row>
    <row r="86" spans="1:16">
      <c r="B86" s="55"/>
      <c r="L86" s="152"/>
      <c r="M86" s="153"/>
      <c r="N86" s="152"/>
      <c r="O86" s="152"/>
      <c r="P86" s="152"/>
    </row>
    <row r="87" spans="1:16">
      <c r="B87" s="55"/>
      <c r="L87" s="152"/>
      <c r="M87" s="153"/>
      <c r="N87" s="152"/>
      <c r="O87" s="152"/>
      <c r="P87" s="152"/>
    </row>
    <row r="88" spans="1:16">
      <c r="B88" s="55"/>
      <c r="L88" s="152"/>
      <c r="M88" s="153"/>
      <c r="N88" s="152"/>
      <c r="O88" s="152"/>
      <c r="P88" s="152"/>
    </row>
    <row r="89" spans="1:16">
      <c r="B89" s="55"/>
      <c r="L89" s="152"/>
      <c r="M89" s="153"/>
      <c r="N89" s="152"/>
      <c r="O89" s="152"/>
      <c r="P89" s="152"/>
    </row>
    <row r="90" spans="1:16">
      <c r="B90" s="55"/>
      <c r="L90" s="152"/>
      <c r="M90" s="153"/>
      <c r="N90" s="152"/>
      <c r="O90" s="152"/>
      <c r="P90" s="152"/>
    </row>
    <row r="91" spans="1:16">
      <c r="B91" s="55"/>
      <c r="L91" s="152"/>
      <c r="M91" s="153"/>
      <c r="N91" s="152"/>
      <c r="O91" s="152"/>
      <c r="P91" s="152"/>
    </row>
    <row r="92" spans="1:16">
      <c r="B92" s="55"/>
      <c r="L92" s="152"/>
      <c r="M92" s="153"/>
      <c r="N92" s="152"/>
      <c r="O92" s="152"/>
      <c r="P92" s="152"/>
    </row>
    <row r="93" spans="1:16">
      <c r="B93" s="55"/>
      <c r="L93" s="152"/>
      <c r="M93" s="153"/>
      <c r="N93" s="152"/>
      <c r="O93" s="152"/>
      <c r="P93" s="152"/>
    </row>
    <row r="94" spans="1:16">
      <c r="A94" s="8"/>
      <c r="B94" s="95"/>
      <c r="L94" s="92"/>
      <c r="M94" s="93"/>
      <c r="N94" s="92"/>
      <c r="O94" s="92"/>
      <c r="P94" s="92"/>
    </row>
    <row r="95" spans="1:16">
      <c r="B95" s="55"/>
    </row>
    <row r="96" spans="1:16">
      <c r="A96" s="8"/>
      <c r="B96" s="95"/>
    </row>
    <row r="97" spans="1:13">
      <c r="A97" s="4"/>
      <c r="B97" s="55"/>
      <c r="I97" s="4"/>
      <c r="J97" s="4"/>
      <c r="K97" s="4"/>
      <c r="M97" s="4"/>
    </row>
  </sheetData>
  <sheetProtection formatColumns="0" formatRows="0"/>
  <conditionalFormatting sqref="L69 N69">
    <cfRule type="cellIs" dxfId="101" priority="9" operator="notEqual">
      <formula>0</formula>
    </cfRule>
    <cfRule type="cellIs" dxfId="100" priority="10" operator="equal">
      <formula>0</formula>
    </cfRule>
  </conditionalFormatting>
  <conditionalFormatting sqref="O69">
    <cfRule type="cellIs" dxfId="99" priority="3" operator="notEqual">
      <formula>0</formula>
    </cfRule>
    <cfRule type="cellIs" dxfId="98" priority="4" operator="equal">
      <formula>0</formula>
    </cfRule>
  </conditionalFormatting>
  <conditionalFormatting sqref="J69">
    <cfRule type="cellIs" dxfId="97" priority="1" operator="notEqual">
      <formula>0</formula>
    </cfRule>
    <cfRule type="cellIs" dxfId="96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activeCellId="1" sqref="C1 C1"/>
    </sheetView>
  </sheetViews>
  <sheetFormatPr defaultColWidth="11.140625" defaultRowHeight="12.75"/>
  <cols>
    <col min="1" max="1" width="5.28515625" style="1" hidden="1" customWidth="1"/>
    <col min="2" max="2" width="6.5703125" style="15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8" width="9.140625" style="4" hidden="1" customWidth="1"/>
    <col min="9" max="9" width="9.140625" style="7" hidden="1" customWidth="1"/>
    <col min="10" max="11" width="17.7109375" style="7" customWidth="1"/>
    <col min="12" max="12" width="17.7109375" style="4" customWidth="1"/>
    <col min="13" max="13" width="0.140625" style="7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61"/>
      <c r="D1" s="161"/>
      <c r="E1" s="161"/>
      <c r="F1" s="161"/>
      <c r="G1" s="161"/>
      <c r="H1" s="161"/>
      <c r="I1" s="161"/>
      <c r="J1" s="158" t="s">
        <v>108</v>
      </c>
      <c r="K1" s="161"/>
      <c r="L1" s="161"/>
      <c r="M1" s="161"/>
      <c r="N1" s="161"/>
      <c r="O1" s="161"/>
      <c r="P1" s="3"/>
    </row>
    <row r="2" spans="1:16">
      <c r="B2" s="2"/>
      <c r="C2" s="161"/>
      <c r="D2" s="161"/>
      <c r="E2" s="161"/>
      <c r="F2" s="161"/>
      <c r="G2" s="161"/>
      <c r="H2" s="161"/>
      <c r="I2" s="161"/>
      <c r="J2" s="158" t="s">
        <v>0</v>
      </c>
      <c r="K2" s="161"/>
      <c r="L2" s="161"/>
      <c r="M2" s="161"/>
      <c r="N2" s="161"/>
      <c r="O2" s="161"/>
      <c r="P2" s="5"/>
    </row>
    <row r="3" spans="1:16" ht="12.75" customHeight="1">
      <c r="B3" s="2"/>
      <c r="C3" s="68"/>
      <c r="D3" s="68"/>
      <c r="E3" s="68"/>
      <c r="F3" s="68"/>
      <c r="G3" s="68"/>
      <c r="H3" s="68"/>
      <c r="I3" s="68"/>
      <c r="J3" s="159" t="s">
        <v>1</v>
      </c>
      <c r="K3" s="68"/>
      <c r="L3" s="68"/>
      <c r="M3" s="68"/>
      <c r="N3" s="68"/>
      <c r="O3" s="173"/>
      <c r="P3" s="4" t="s">
        <v>2</v>
      </c>
    </row>
    <row r="4" spans="1:16">
      <c r="B4" s="2"/>
      <c r="C4" s="162"/>
      <c r="D4" s="163"/>
      <c r="E4" s="163"/>
      <c r="F4" s="163"/>
      <c r="G4" s="163"/>
      <c r="H4" s="163"/>
      <c r="I4" s="163"/>
      <c r="J4" s="164" t="s">
        <v>323</v>
      </c>
      <c r="K4" s="163"/>
      <c r="L4" s="163"/>
      <c r="M4" s="163"/>
      <c r="N4" s="163"/>
      <c r="O4" s="174"/>
      <c r="P4" s="4" t="s">
        <v>324</v>
      </c>
    </row>
    <row r="5" spans="1:16">
      <c r="A5" s="8"/>
      <c r="B5" s="9"/>
      <c r="C5" s="10"/>
      <c r="D5" s="10"/>
      <c r="E5" s="10"/>
      <c r="F5" s="10"/>
      <c r="G5" s="10"/>
      <c r="H5" s="10"/>
      <c r="I5" s="11"/>
      <c r="J5" s="29"/>
      <c r="K5" s="46"/>
      <c r="L5" s="12"/>
      <c r="M5" s="13"/>
      <c r="N5" s="12"/>
      <c r="O5" s="12"/>
      <c r="P5" s="14"/>
    </row>
    <row r="6" spans="1:16">
      <c r="C6" s="10"/>
      <c r="D6" s="10"/>
      <c r="E6" s="10"/>
      <c r="F6" s="10"/>
      <c r="G6" s="10"/>
      <c r="H6" s="10"/>
      <c r="I6" s="11"/>
      <c r="J6" s="108" t="s">
        <v>3</v>
      </c>
      <c r="K6" s="157"/>
      <c r="L6" s="160" t="s">
        <v>3</v>
      </c>
      <c r="M6" s="16"/>
      <c r="N6" s="17" t="s">
        <v>4</v>
      </c>
      <c r="O6" s="17" t="s">
        <v>5</v>
      </c>
      <c r="P6" s="18"/>
    </row>
    <row r="7" spans="1:16">
      <c r="C7" s="10"/>
      <c r="D7" s="10"/>
      <c r="E7" s="10"/>
      <c r="F7" s="10"/>
      <c r="G7" s="10"/>
      <c r="H7" s="10"/>
      <c r="I7" s="11"/>
      <c r="J7" s="21" t="s">
        <v>291</v>
      </c>
      <c r="K7" s="112" t="s">
        <v>292</v>
      </c>
      <c r="L7" s="19"/>
      <c r="M7" s="20"/>
      <c r="N7" s="21" t="s">
        <v>127</v>
      </c>
      <c r="O7" s="21"/>
      <c r="P7" s="22"/>
    </row>
    <row r="8" spans="1:16">
      <c r="C8" s="23" t="s">
        <v>6</v>
      </c>
      <c r="D8" s="10"/>
      <c r="E8" s="10"/>
      <c r="F8" s="10"/>
      <c r="G8" s="10"/>
      <c r="H8" s="10"/>
      <c r="I8" s="11"/>
      <c r="L8" s="20"/>
      <c r="M8" s="20"/>
      <c r="N8" s="20"/>
      <c r="O8" s="20"/>
      <c r="P8" s="24"/>
    </row>
    <row r="9" spans="1:16">
      <c r="A9" s="25" t="s">
        <v>7</v>
      </c>
      <c r="B9" s="26" t="s">
        <v>8</v>
      </c>
      <c r="C9" s="10" t="s">
        <v>9</v>
      </c>
      <c r="D9" s="10"/>
      <c r="E9" s="10"/>
      <c r="F9" s="10"/>
      <c r="G9" s="10"/>
      <c r="H9" s="10"/>
      <c r="I9" s="11"/>
      <c r="J9" s="11"/>
      <c r="K9" s="11"/>
      <c r="L9" s="13"/>
      <c r="M9" s="13"/>
      <c r="N9" s="13"/>
      <c r="O9" s="13"/>
      <c r="P9" s="14"/>
    </row>
    <row r="10" spans="1:16" s="31" customFormat="1">
      <c r="A10" s="1"/>
      <c r="B10" s="27"/>
      <c r="C10" s="28"/>
      <c r="D10" s="29" t="s">
        <v>325</v>
      </c>
      <c r="E10" s="10"/>
      <c r="F10" s="10"/>
      <c r="G10" s="10"/>
      <c r="H10" s="10"/>
      <c r="I10" s="28"/>
      <c r="J10" s="28"/>
      <c r="K10" s="28"/>
      <c r="L10" s="28"/>
      <c r="M10" s="13"/>
      <c r="N10" s="28"/>
      <c r="O10" s="28"/>
      <c r="P10" s="30"/>
    </row>
    <row r="11" spans="1:16" s="31" customFormat="1">
      <c r="A11" s="1" t="s">
        <v>11</v>
      </c>
      <c r="B11" s="27" t="s">
        <v>12</v>
      </c>
      <c r="C11" s="28"/>
      <c r="D11" s="32" t="s">
        <v>326</v>
      </c>
      <c r="E11" s="28"/>
      <c r="F11" s="166"/>
      <c r="G11" s="166">
        <v>2240783</v>
      </c>
      <c r="H11" s="33"/>
      <c r="I11" s="29"/>
      <c r="J11" s="143">
        <v>6268730.7800000003</v>
      </c>
      <c r="K11" s="109">
        <v>0</v>
      </c>
      <c r="L11" s="113">
        <v>6268730.7800000003</v>
      </c>
      <c r="M11" s="110"/>
      <c r="N11" s="109">
        <v>0</v>
      </c>
      <c r="O11" s="114">
        <v>6268731</v>
      </c>
      <c r="P11" s="34"/>
    </row>
    <row r="12" spans="1:16" s="31" customFormat="1">
      <c r="A12" s="1" t="s">
        <v>14</v>
      </c>
      <c r="B12" s="27" t="s">
        <v>15</v>
      </c>
      <c r="C12" s="28"/>
      <c r="D12" s="29" t="s">
        <v>327</v>
      </c>
      <c r="E12" s="10"/>
      <c r="F12" s="35"/>
      <c r="G12" s="36"/>
      <c r="H12" s="11"/>
      <c r="I12" s="28"/>
      <c r="J12" s="115">
        <v>149532.57</v>
      </c>
      <c r="K12" s="37">
        <v>0</v>
      </c>
      <c r="L12" s="116">
        <v>149532.57</v>
      </c>
      <c r="M12" s="111"/>
      <c r="N12" s="37">
        <v>0</v>
      </c>
      <c r="O12" s="117">
        <v>149533</v>
      </c>
      <c r="P12" s="38"/>
    </row>
    <row r="13" spans="1:16" s="31" customFormat="1">
      <c r="A13" s="1" t="s">
        <v>17</v>
      </c>
      <c r="B13" s="27" t="s">
        <v>15</v>
      </c>
      <c r="C13" s="28"/>
      <c r="D13" s="29" t="s">
        <v>18</v>
      </c>
      <c r="E13" s="10"/>
      <c r="F13" s="35"/>
      <c r="G13" s="35"/>
      <c r="H13" s="10"/>
      <c r="I13" s="28"/>
      <c r="J13" s="115">
        <v>1554365.28</v>
      </c>
      <c r="K13" s="37">
        <v>0</v>
      </c>
      <c r="L13" s="116">
        <v>1554365.28</v>
      </c>
      <c r="M13" s="111"/>
      <c r="N13" s="37">
        <v>0</v>
      </c>
      <c r="O13" s="117">
        <v>1554365</v>
      </c>
      <c r="P13" s="38"/>
    </row>
    <row r="14" spans="1:16" s="31" customFormat="1">
      <c r="A14" s="1" t="s">
        <v>19</v>
      </c>
      <c r="B14" s="27" t="s">
        <v>15</v>
      </c>
      <c r="C14" s="28"/>
      <c r="D14" s="29" t="s">
        <v>20</v>
      </c>
      <c r="E14" s="10"/>
      <c r="F14" s="35"/>
      <c r="G14" s="35"/>
      <c r="H14" s="10"/>
      <c r="I14" s="28"/>
      <c r="J14" s="115">
        <v>230097.52</v>
      </c>
      <c r="K14" s="37">
        <v>0</v>
      </c>
      <c r="L14" s="116">
        <v>230097.52</v>
      </c>
      <c r="M14" s="111"/>
      <c r="N14" s="37">
        <v>0</v>
      </c>
      <c r="O14" s="117">
        <v>230098</v>
      </c>
      <c r="P14" s="38"/>
    </row>
    <row r="15" spans="1:16" s="31" customFormat="1">
      <c r="A15" s="1" t="s">
        <v>21</v>
      </c>
      <c r="B15" s="27" t="s">
        <v>12</v>
      </c>
      <c r="C15" s="28"/>
      <c r="D15" s="29" t="s">
        <v>22</v>
      </c>
      <c r="E15" s="10"/>
      <c r="F15" s="35"/>
      <c r="G15" s="35"/>
      <c r="H15" s="28"/>
      <c r="I15" s="28"/>
      <c r="J15" s="115">
        <v>27725.7</v>
      </c>
      <c r="K15" s="37">
        <v>0</v>
      </c>
      <c r="L15" s="116">
        <v>27725.7</v>
      </c>
      <c r="M15" s="111"/>
      <c r="N15" s="37">
        <v>0</v>
      </c>
      <c r="O15" s="117">
        <v>27726</v>
      </c>
      <c r="P15" s="38"/>
    </row>
    <row r="16" spans="1:16" s="31" customFormat="1">
      <c r="A16" s="39"/>
      <c r="B16" s="40"/>
      <c r="C16" s="28"/>
      <c r="D16" s="29" t="s">
        <v>328</v>
      </c>
      <c r="E16" s="10"/>
      <c r="F16" s="41"/>
      <c r="G16" s="36"/>
      <c r="H16" s="42"/>
      <c r="I16" s="28"/>
      <c r="J16" s="144"/>
      <c r="K16" s="118">
        <v>0</v>
      </c>
      <c r="L16" s="119"/>
      <c r="M16" s="111"/>
      <c r="N16" s="28">
        <v>0</v>
      </c>
      <c r="O16" s="117"/>
      <c r="P16" s="30"/>
    </row>
    <row r="17" spans="1:16" s="31" customFormat="1">
      <c r="A17" s="39" t="s">
        <v>24</v>
      </c>
      <c r="B17" s="40" t="s">
        <v>12</v>
      </c>
      <c r="C17" s="28"/>
      <c r="D17" s="32" t="s">
        <v>329</v>
      </c>
      <c r="E17" s="28"/>
      <c r="F17" s="166"/>
      <c r="G17" s="166"/>
      <c r="H17" s="42"/>
      <c r="I17" s="28"/>
      <c r="J17" s="115">
        <v>256968.91</v>
      </c>
      <c r="K17" s="37">
        <v>0</v>
      </c>
      <c r="L17" s="116">
        <v>256968.91</v>
      </c>
      <c r="M17" s="111"/>
      <c r="N17" s="37">
        <v>0</v>
      </c>
      <c r="O17" s="117">
        <v>256969</v>
      </c>
      <c r="P17" s="38"/>
    </row>
    <row r="18" spans="1:16" s="31" customFormat="1">
      <c r="A18" s="39" t="s">
        <v>25</v>
      </c>
      <c r="B18" s="43" t="s">
        <v>26</v>
      </c>
      <c r="C18" s="28"/>
      <c r="D18" s="44" t="s">
        <v>27</v>
      </c>
      <c r="E18" s="10"/>
      <c r="F18" s="10"/>
      <c r="G18" s="10"/>
      <c r="H18" s="10"/>
      <c r="I18" s="29"/>
      <c r="J18" s="120">
        <v>10898.509999999998</v>
      </c>
      <c r="K18" s="45">
        <v>0</v>
      </c>
      <c r="L18" s="121">
        <v>10898.509999999998</v>
      </c>
      <c r="M18" s="111"/>
      <c r="N18" s="45">
        <v>1698086</v>
      </c>
      <c r="O18" s="122">
        <v>1708985</v>
      </c>
      <c r="P18" s="38"/>
    </row>
    <row r="19" spans="1:16" s="49" customFormat="1">
      <c r="A19" s="39"/>
      <c r="B19" s="43"/>
      <c r="C19" s="29"/>
      <c r="D19" s="29"/>
      <c r="E19" s="29"/>
      <c r="F19" s="29"/>
      <c r="G19" s="29"/>
      <c r="H19" s="46"/>
      <c r="I19" s="46"/>
      <c r="J19" s="46"/>
      <c r="K19" s="46"/>
      <c r="L19" s="51"/>
      <c r="M19" s="47"/>
      <c r="N19" s="47"/>
      <c r="O19" s="123"/>
      <c r="P19" s="48"/>
    </row>
    <row r="20" spans="1:16" s="31" customFormat="1" ht="13.5" thickBot="1">
      <c r="A20" s="39" t="s">
        <v>28</v>
      </c>
      <c r="B20" s="43"/>
      <c r="C20" s="28"/>
      <c r="D20" s="50" t="s">
        <v>29</v>
      </c>
      <c r="E20" s="28"/>
      <c r="F20" s="10"/>
      <c r="G20" s="10"/>
      <c r="H20" s="10"/>
      <c r="I20" s="11"/>
      <c r="J20" s="145">
        <v>8498319.2699999996</v>
      </c>
      <c r="K20" s="124">
        <v>0</v>
      </c>
      <c r="L20" s="125">
        <v>8498321</v>
      </c>
      <c r="M20" s="51"/>
      <c r="N20" s="124">
        <v>1698086</v>
      </c>
      <c r="O20" s="126">
        <v>10196407</v>
      </c>
      <c r="P20" s="52"/>
    </row>
    <row r="21" spans="1:16" s="31" customFormat="1" ht="13.5" thickTop="1">
      <c r="A21" s="39"/>
      <c r="B21" s="43"/>
      <c r="C21" s="10"/>
      <c r="D21" s="10"/>
      <c r="E21" s="10"/>
      <c r="F21" s="10"/>
      <c r="G21" s="10"/>
      <c r="H21" s="10"/>
      <c r="I21" s="11"/>
      <c r="J21" s="127"/>
      <c r="K21" s="11"/>
      <c r="L21" s="127"/>
      <c r="M21" s="13"/>
      <c r="N21" s="13"/>
      <c r="O21" s="110"/>
      <c r="P21" s="14"/>
    </row>
    <row r="22" spans="1:16" s="31" customFormat="1">
      <c r="A22" s="53"/>
      <c r="B22" s="54"/>
      <c r="C22" s="23" t="s">
        <v>30</v>
      </c>
      <c r="D22" s="10"/>
      <c r="E22" s="10"/>
      <c r="F22" s="10"/>
      <c r="G22" s="10"/>
      <c r="H22" s="10"/>
      <c r="I22" s="11"/>
      <c r="J22" s="128"/>
      <c r="K22" s="11"/>
      <c r="L22" s="128"/>
      <c r="M22" s="13"/>
      <c r="N22" s="12"/>
      <c r="O22" s="129"/>
      <c r="P22" s="14"/>
    </row>
    <row r="23" spans="1:16" s="31" customFormat="1">
      <c r="A23" s="39"/>
      <c r="B23" s="40"/>
      <c r="C23" s="10" t="s">
        <v>31</v>
      </c>
      <c r="D23" s="10"/>
      <c r="E23" s="10"/>
      <c r="F23" s="10"/>
      <c r="G23" s="28"/>
      <c r="H23" s="10"/>
      <c r="I23" s="11"/>
      <c r="J23" s="128"/>
      <c r="K23" s="11"/>
      <c r="L23" s="128"/>
      <c r="M23" s="13"/>
      <c r="N23" s="12"/>
      <c r="O23" s="129"/>
      <c r="P23" s="14"/>
    </row>
    <row r="24" spans="1:16" s="31" customFormat="1">
      <c r="A24" s="8" t="s">
        <v>32</v>
      </c>
      <c r="B24" s="55" t="s">
        <v>33</v>
      </c>
      <c r="C24" s="32"/>
      <c r="D24" s="29" t="s">
        <v>34</v>
      </c>
      <c r="E24" s="10"/>
      <c r="F24" s="10"/>
      <c r="G24" s="28"/>
      <c r="H24" s="10"/>
      <c r="I24" s="11"/>
      <c r="J24" s="146">
        <v>20594147.190000005</v>
      </c>
      <c r="K24" s="109">
        <v>0</v>
      </c>
      <c r="L24" s="130">
        <v>20594147.190000005</v>
      </c>
      <c r="M24" s="111"/>
      <c r="N24" s="109">
        <v>386353</v>
      </c>
      <c r="O24" s="114">
        <v>20980500</v>
      </c>
      <c r="P24" s="38"/>
    </row>
    <row r="25" spans="1:16" s="31" customFormat="1">
      <c r="A25" s="1" t="s">
        <v>35</v>
      </c>
      <c r="B25" s="55" t="s">
        <v>33</v>
      </c>
      <c r="C25" s="32"/>
      <c r="D25" s="29" t="s">
        <v>36</v>
      </c>
      <c r="E25" s="10"/>
      <c r="F25" s="10"/>
      <c r="G25" s="28"/>
      <c r="H25" s="10"/>
      <c r="I25" s="11"/>
      <c r="J25" s="115">
        <v>4690314.1099999994</v>
      </c>
      <c r="K25" s="37">
        <v>0</v>
      </c>
      <c r="L25" s="116">
        <v>4690314.1099999994</v>
      </c>
      <c r="M25" s="111"/>
      <c r="N25" s="37">
        <v>994390</v>
      </c>
      <c r="O25" s="117">
        <v>5684704</v>
      </c>
      <c r="P25" s="38"/>
    </row>
    <row r="26" spans="1:16" s="31" customFormat="1">
      <c r="A26" s="8" t="s">
        <v>37</v>
      </c>
      <c r="B26" s="27" t="s">
        <v>33</v>
      </c>
      <c r="C26" s="32"/>
      <c r="D26" s="29" t="s">
        <v>38</v>
      </c>
      <c r="E26" s="10"/>
      <c r="F26" s="10"/>
      <c r="G26" s="28"/>
      <c r="H26" s="10"/>
      <c r="I26" s="11"/>
      <c r="J26" s="115">
        <v>1334196.99</v>
      </c>
      <c r="K26" s="37">
        <v>0</v>
      </c>
      <c r="L26" s="116">
        <v>1334196.99</v>
      </c>
      <c r="M26" s="111"/>
      <c r="N26" s="37">
        <v>0</v>
      </c>
      <c r="O26" s="117">
        <v>1334197</v>
      </c>
      <c r="P26" s="38"/>
    </row>
    <row r="27" spans="1:16" s="31" customFormat="1">
      <c r="A27" s="1" t="s">
        <v>39</v>
      </c>
      <c r="B27" s="55" t="s">
        <v>33</v>
      </c>
      <c r="C27" s="32"/>
      <c r="D27" s="156" t="s">
        <v>40</v>
      </c>
      <c r="E27" s="167"/>
      <c r="F27" s="10"/>
      <c r="G27" s="28"/>
      <c r="H27" s="10"/>
      <c r="I27" s="11"/>
      <c r="J27" s="115">
        <v>6337669.1800000006</v>
      </c>
      <c r="K27" s="37">
        <v>0</v>
      </c>
      <c r="L27" s="116">
        <v>6337669.1800000006</v>
      </c>
      <c r="M27" s="111"/>
      <c r="N27" s="37">
        <v>84096</v>
      </c>
      <c r="O27" s="117">
        <v>6421765</v>
      </c>
      <c r="P27" s="38"/>
    </row>
    <row r="28" spans="1:16" s="31" customFormat="1">
      <c r="A28" s="8" t="s">
        <v>41</v>
      </c>
      <c r="B28" s="27" t="s">
        <v>33</v>
      </c>
      <c r="C28" s="32"/>
      <c r="D28" s="29" t="s">
        <v>42</v>
      </c>
      <c r="E28" s="10"/>
      <c r="F28" s="10"/>
      <c r="G28" s="28"/>
      <c r="H28" s="10"/>
      <c r="I28" s="11"/>
      <c r="J28" s="115">
        <v>3304811.5300000003</v>
      </c>
      <c r="K28" s="37">
        <v>0</v>
      </c>
      <c r="L28" s="116">
        <v>3304811.5300000003</v>
      </c>
      <c r="M28" s="111"/>
      <c r="N28" s="37">
        <v>355060</v>
      </c>
      <c r="O28" s="117">
        <v>3659872</v>
      </c>
      <c r="P28" s="38"/>
    </row>
    <row r="29" spans="1:16" s="31" customFormat="1">
      <c r="A29" s="1" t="s">
        <v>43</v>
      </c>
      <c r="B29" s="27" t="s">
        <v>33</v>
      </c>
      <c r="C29" s="32"/>
      <c r="D29" s="29" t="s">
        <v>44</v>
      </c>
      <c r="E29" s="10"/>
      <c r="F29" s="10"/>
      <c r="G29" s="28"/>
      <c r="H29" s="10"/>
      <c r="I29" s="11"/>
      <c r="J29" s="115">
        <v>2955058.86</v>
      </c>
      <c r="K29" s="37">
        <v>0</v>
      </c>
      <c r="L29" s="116">
        <v>2955058.86</v>
      </c>
      <c r="M29" s="111"/>
      <c r="N29" s="37">
        <v>24830</v>
      </c>
      <c r="O29" s="117">
        <v>2979889</v>
      </c>
      <c r="P29" s="38"/>
    </row>
    <row r="30" spans="1:16" s="31" customFormat="1">
      <c r="A30" s="8" t="s">
        <v>45</v>
      </c>
      <c r="B30" s="55" t="s">
        <v>46</v>
      </c>
      <c r="C30" s="32"/>
      <c r="D30" s="29" t="s">
        <v>47</v>
      </c>
      <c r="E30" s="10"/>
      <c r="F30" s="10"/>
      <c r="G30" s="28"/>
      <c r="H30" s="10"/>
      <c r="I30" s="11"/>
      <c r="J30" s="120">
        <v>2956423.34</v>
      </c>
      <c r="K30" s="45">
        <v>0</v>
      </c>
      <c r="L30" s="121">
        <v>2956423.34</v>
      </c>
      <c r="M30" s="111"/>
      <c r="N30" s="45">
        <v>0</v>
      </c>
      <c r="O30" s="122">
        <v>2956423</v>
      </c>
      <c r="P30" s="38"/>
    </row>
    <row r="31" spans="1:16" s="31" customFormat="1">
      <c r="A31" s="1"/>
      <c r="B31" s="55"/>
      <c r="C31" s="32"/>
      <c r="D31" s="29"/>
      <c r="E31" s="10"/>
      <c r="F31" s="10"/>
      <c r="G31" s="28"/>
      <c r="H31" s="10"/>
      <c r="I31" s="11"/>
      <c r="J31" s="147"/>
      <c r="K31" s="11"/>
      <c r="L31" s="127"/>
      <c r="M31" s="56"/>
      <c r="N31" s="56"/>
      <c r="O31" s="110"/>
      <c r="P31" s="57"/>
    </row>
    <row r="32" spans="1:16" s="31" customFormat="1" ht="13.5" thickBot="1">
      <c r="A32" s="1" t="s">
        <v>48</v>
      </c>
      <c r="B32" s="55"/>
      <c r="C32" s="10"/>
      <c r="D32" s="50" t="s">
        <v>49</v>
      </c>
      <c r="E32" s="28"/>
      <c r="F32" s="10"/>
      <c r="G32" s="10"/>
      <c r="H32" s="10"/>
      <c r="I32" s="11"/>
      <c r="J32" s="145">
        <v>42172621.200000003</v>
      </c>
      <c r="K32" s="124">
        <v>0</v>
      </c>
      <c r="L32" s="125">
        <v>42172621</v>
      </c>
      <c r="M32" s="131"/>
      <c r="N32" s="124">
        <v>1844729</v>
      </c>
      <c r="O32" s="126">
        <v>44017350</v>
      </c>
      <c r="P32" s="52"/>
    </row>
    <row r="33" spans="1:16" s="31" customFormat="1" ht="13.5" thickTop="1">
      <c r="A33" s="8"/>
      <c r="B33" s="55"/>
      <c r="C33" s="32"/>
      <c r="D33" s="58"/>
      <c r="E33" s="10"/>
      <c r="F33" s="10"/>
      <c r="G33" s="28"/>
      <c r="H33" s="10"/>
      <c r="I33" s="11"/>
      <c r="J33" s="46"/>
      <c r="K33" s="11"/>
      <c r="L33" s="51"/>
      <c r="M33" s="46"/>
      <c r="N33" s="46"/>
      <c r="O33" s="107"/>
      <c r="P33" s="59"/>
    </row>
    <row r="34" spans="1:16" s="31" customFormat="1">
      <c r="A34" s="1"/>
      <c r="B34" s="55"/>
      <c r="C34" s="10"/>
      <c r="D34" s="50" t="s">
        <v>308</v>
      </c>
      <c r="E34" s="28"/>
      <c r="F34" s="10"/>
      <c r="G34" s="10"/>
      <c r="H34" s="10"/>
      <c r="I34" s="11"/>
      <c r="J34" s="148">
        <v>-33674301.930000007</v>
      </c>
      <c r="K34" s="132">
        <v>0</v>
      </c>
      <c r="L34" s="133">
        <v>-33674300</v>
      </c>
      <c r="M34" s="51"/>
      <c r="N34" s="132">
        <v>-146643</v>
      </c>
      <c r="O34" s="134">
        <v>-33820943</v>
      </c>
      <c r="P34" s="52"/>
    </row>
    <row r="35" spans="1:16" s="31" customFormat="1">
      <c r="A35" s="8"/>
      <c r="B35" s="55"/>
      <c r="C35" s="10"/>
      <c r="D35" s="10"/>
      <c r="E35" s="10"/>
      <c r="F35" s="10"/>
      <c r="G35" s="10"/>
      <c r="H35" s="10"/>
      <c r="I35" s="11"/>
      <c r="J35" s="127"/>
      <c r="K35" s="11"/>
      <c r="L35" s="127"/>
      <c r="M35" s="60"/>
      <c r="N35" s="60"/>
      <c r="O35" s="110"/>
      <c r="P35" s="61"/>
    </row>
    <row r="36" spans="1:16" s="31" customFormat="1">
      <c r="A36" s="1"/>
      <c r="B36" s="55"/>
      <c r="C36" s="23" t="s">
        <v>50</v>
      </c>
      <c r="D36" s="28"/>
      <c r="E36" s="10"/>
      <c r="F36" s="10"/>
      <c r="G36" s="10"/>
      <c r="H36" s="10"/>
      <c r="I36" s="11"/>
      <c r="J36" s="128"/>
      <c r="K36" s="11"/>
      <c r="L36" s="128"/>
      <c r="M36" s="13"/>
      <c r="N36" s="12"/>
      <c r="O36" s="129"/>
      <c r="P36" s="14"/>
    </row>
    <row r="37" spans="1:16" s="31" customFormat="1">
      <c r="A37" s="8" t="s">
        <v>51</v>
      </c>
      <c r="B37" s="55" t="s">
        <v>52</v>
      </c>
      <c r="C37" s="29" t="s">
        <v>53</v>
      </c>
      <c r="D37" s="28"/>
      <c r="E37" s="10"/>
      <c r="F37" s="10"/>
      <c r="G37" s="28"/>
      <c r="H37" s="10"/>
      <c r="I37" s="11"/>
      <c r="J37" s="143">
        <v>15741619</v>
      </c>
      <c r="K37" s="109">
        <v>0</v>
      </c>
      <c r="L37" s="113">
        <v>15741619</v>
      </c>
      <c r="M37" s="36"/>
      <c r="N37" s="109">
        <v>0</v>
      </c>
      <c r="O37" s="114">
        <v>15741619</v>
      </c>
      <c r="P37" s="63"/>
    </row>
    <row r="38" spans="1:16" s="31" customFormat="1">
      <c r="A38" s="1" t="s">
        <v>54</v>
      </c>
      <c r="B38" s="55" t="s">
        <v>15</v>
      </c>
      <c r="C38" s="29" t="s">
        <v>55</v>
      </c>
      <c r="D38" s="28"/>
      <c r="E38" s="10"/>
      <c r="F38" s="10"/>
      <c r="G38" s="28"/>
      <c r="H38" s="10"/>
      <c r="I38" s="11"/>
      <c r="J38" s="115">
        <v>9517417.4400000013</v>
      </c>
      <c r="K38" s="37">
        <v>0</v>
      </c>
      <c r="L38" s="116">
        <v>9517417.4400000013</v>
      </c>
      <c r="M38" s="36"/>
      <c r="N38" s="62">
        <v>0</v>
      </c>
      <c r="O38" s="117">
        <v>9517417</v>
      </c>
      <c r="P38" s="63"/>
    </row>
    <row r="39" spans="1:16" s="31" customFormat="1">
      <c r="A39" s="8" t="s">
        <v>56</v>
      </c>
      <c r="B39" s="55" t="s">
        <v>15</v>
      </c>
      <c r="C39" s="29" t="s">
        <v>57</v>
      </c>
      <c r="D39" s="28"/>
      <c r="E39" s="10"/>
      <c r="F39" s="10"/>
      <c r="G39" s="28"/>
      <c r="H39" s="10"/>
      <c r="I39" s="11"/>
      <c r="J39" s="115">
        <v>6939174.9900000002</v>
      </c>
      <c r="K39" s="37">
        <v>1357.99</v>
      </c>
      <c r="L39" s="116">
        <v>6940532.9800000004</v>
      </c>
      <c r="M39" s="36"/>
      <c r="N39" s="62">
        <v>0</v>
      </c>
      <c r="O39" s="117">
        <v>6940533</v>
      </c>
      <c r="P39" s="63"/>
    </row>
    <row r="40" spans="1:16" s="31" customFormat="1">
      <c r="A40" s="1" t="s">
        <v>58</v>
      </c>
      <c r="B40" s="55" t="s">
        <v>59</v>
      </c>
      <c r="C40" s="29" t="s">
        <v>60</v>
      </c>
      <c r="D40" s="28"/>
      <c r="E40" s="10"/>
      <c r="F40" s="10"/>
      <c r="G40" s="28"/>
      <c r="H40" s="10"/>
      <c r="I40" s="11"/>
      <c r="J40" s="115">
        <v>58183.14</v>
      </c>
      <c r="K40" s="37">
        <v>0</v>
      </c>
      <c r="L40" s="116">
        <v>58183.14</v>
      </c>
      <c r="M40" s="36"/>
      <c r="N40" s="62">
        <v>310643</v>
      </c>
      <c r="O40" s="117">
        <v>368826</v>
      </c>
      <c r="P40" s="63"/>
    </row>
    <row r="41" spans="1:16" s="31" customFormat="1">
      <c r="A41" s="8" t="s">
        <v>61</v>
      </c>
      <c r="B41" s="55" t="s">
        <v>59</v>
      </c>
      <c r="C41" s="135" t="s">
        <v>309</v>
      </c>
      <c r="D41" s="136"/>
      <c r="E41" s="137"/>
      <c r="F41" s="137"/>
      <c r="G41" s="28"/>
      <c r="H41" s="10"/>
      <c r="I41" s="11"/>
      <c r="J41" s="115">
        <v>0</v>
      </c>
      <c r="K41" s="37">
        <v>0</v>
      </c>
      <c r="L41" s="116">
        <v>0</v>
      </c>
      <c r="M41" s="36"/>
      <c r="N41" s="62">
        <v>2942440</v>
      </c>
      <c r="O41" s="117">
        <v>2942440</v>
      </c>
      <c r="P41" s="63"/>
    </row>
    <row r="42" spans="1:16" s="31" customFormat="1">
      <c r="A42" s="1" t="s">
        <v>62</v>
      </c>
      <c r="B42" s="55" t="s">
        <v>26</v>
      </c>
      <c r="C42" s="29" t="s">
        <v>63</v>
      </c>
      <c r="D42" s="28"/>
      <c r="E42" s="10"/>
      <c r="F42" s="10"/>
      <c r="G42" s="28"/>
      <c r="H42" s="10"/>
      <c r="I42" s="11"/>
      <c r="J42" s="115">
        <v>0</v>
      </c>
      <c r="K42" s="37">
        <v>0</v>
      </c>
      <c r="L42" s="116">
        <v>0</v>
      </c>
      <c r="M42" s="36"/>
      <c r="N42" s="62">
        <v>0</v>
      </c>
      <c r="O42" s="117">
        <v>0</v>
      </c>
      <c r="P42" s="63"/>
    </row>
    <row r="43" spans="1:16" s="31" customFormat="1">
      <c r="A43" s="8" t="s">
        <v>64</v>
      </c>
      <c r="B43" s="55" t="s">
        <v>65</v>
      </c>
      <c r="C43" s="29" t="s">
        <v>313</v>
      </c>
      <c r="D43" s="28"/>
      <c r="E43" s="10"/>
      <c r="F43" s="10"/>
      <c r="G43" s="28"/>
      <c r="H43" s="10"/>
      <c r="I43" s="11"/>
      <c r="J43" s="115">
        <v>0</v>
      </c>
      <c r="K43" s="37">
        <v>0</v>
      </c>
      <c r="L43" s="116">
        <v>0</v>
      </c>
      <c r="M43" s="36"/>
      <c r="N43" s="62">
        <v>0</v>
      </c>
      <c r="O43" s="117">
        <v>0</v>
      </c>
      <c r="P43" s="63"/>
    </row>
    <row r="44" spans="1:16" s="31" customFormat="1">
      <c r="A44" s="1" t="s">
        <v>66</v>
      </c>
      <c r="B44" s="55" t="s">
        <v>33</v>
      </c>
      <c r="C44" s="29" t="s">
        <v>67</v>
      </c>
      <c r="D44" s="28"/>
      <c r="E44" s="28"/>
      <c r="F44" s="28"/>
      <c r="G44" s="28"/>
      <c r="H44" s="28"/>
      <c r="I44" s="28"/>
      <c r="J44" s="115">
        <v>0</v>
      </c>
      <c r="K44" s="37">
        <v>0</v>
      </c>
      <c r="L44" s="116">
        <v>0</v>
      </c>
      <c r="M44" s="36"/>
      <c r="N44" s="62">
        <v>0</v>
      </c>
      <c r="O44" s="117">
        <v>0</v>
      </c>
      <c r="P44" s="63"/>
    </row>
    <row r="45" spans="1:16" s="31" customFormat="1">
      <c r="A45" s="8" t="s">
        <v>68</v>
      </c>
      <c r="B45" s="55" t="s">
        <v>33</v>
      </c>
      <c r="C45" s="29" t="s">
        <v>69</v>
      </c>
      <c r="D45" s="28"/>
      <c r="E45" s="10"/>
      <c r="F45" s="10"/>
      <c r="G45" s="28"/>
      <c r="H45" s="10"/>
      <c r="I45" s="11"/>
      <c r="J45" s="120">
        <v>0</v>
      </c>
      <c r="K45" s="45">
        <v>0</v>
      </c>
      <c r="L45" s="121">
        <v>0</v>
      </c>
      <c r="M45" s="36"/>
      <c r="N45" s="64">
        <v>0</v>
      </c>
      <c r="O45" s="122">
        <v>0</v>
      </c>
      <c r="P45" s="63"/>
    </row>
    <row r="46" spans="1:16" s="31" customFormat="1">
      <c r="A46" s="1"/>
      <c r="B46" s="55"/>
      <c r="C46" s="28"/>
      <c r="D46" s="28"/>
      <c r="E46" s="28"/>
      <c r="F46" s="28"/>
      <c r="G46" s="28"/>
      <c r="H46" s="28"/>
      <c r="I46" s="28"/>
      <c r="J46" s="115"/>
      <c r="K46" s="28"/>
      <c r="L46" s="116"/>
      <c r="M46" s="66"/>
      <c r="N46" s="65"/>
      <c r="O46" s="117"/>
      <c r="P46" s="67"/>
    </row>
    <row r="47" spans="1:16" s="31" customFormat="1">
      <c r="A47" s="39" t="s">
        <v>70</v>
      </c>
      <c r="B47" s="40"/>
      <c r="C47" s="23" t="s">
        <v>71</v>
      </c>
      <c r="D47" s="28"/>
      <c r="E47" s="10"/>
      <c r="F47" s="10"/>
      <c r="G47" s="10"/>
      <c r="H47" s="10"/>
      <c r="I47" s="11"/>
      <c r="J47" s="148">
        <v>32256394.57</v>
      </c>
      <c r="K47" s="132">
        <v>1357.99</v>
      </c>
      <c r="L47" s="133">
        <v>32257752</v>
      </c>
      <c r="M47" s="46"/>
      <c r="N47" s="132">
        <v>3253083</v>
      </c>
      <c r="O47" s="134">
        <v>35510835</v>
      </c>
      <c r="P47" s="52"/>
    </row>
    <row r="48" spans="1:16" s="30" customFormat="1">
      <c r="A48" s="39"/>
      <c r="B48" s="40"/>
      <c r="C48" s="68"/>
      <c r="D48" s="69"/>
      <c r="E48" s="11"/>
      <c r="F48" s="11"/>
      <c r="G48" s="11"/>
      <c r="H48" s="11"/>
      <c r="I48" s="11"/>
      <c r="J48" s="46"/>
      <c r="K48" s="46"/>
      <c r="L48" s="51"/>
      <c r="M48" s="46"/>
      <c r="N48" s="46"/>
      <c r="O48" s="107"/>
      <c r="P48" s="59"/>
    </row>
    <row r="49" spans="1:16" s="31" customFormat="1">
      <c r="A49" s="39"/>
      <c r="B49" s="40"/>
      <c r="C49" s="50" t="s">
        <v>310</v>
      </c>
      <c r="D49" s="28"/>
      <c r="E49" s="28"/>
      <c r="F49" s="10"/>
      <c r="G49" s="10"/>
      <c r="H49" s="10"/>
      <c r="I49" s="11"/>
      <c r="J49" s="115"/>
      <c r="K49" s="28"/>
      <c r="L49" s="116"/>
      <c r="M49" s="28"/>
      <c r="N49" s="28"/>
      <c r="O49" s="117"/>
      <c r="P49" s="30"/>
    </row>
    <row r="50" spans="1:16" s="31" customFormat="1">
      <c r="A50" s="39"/>
      <c r="B50" s="40"/>
      <c r="C50" s="10"/>
      <c r="D50" s="23" t="s">
        <v>72</v>
      </c>
      <c r="E50" s="10"/>
      <c r="F50" s="10"/>
      <c r="G50" s="10"/>
      <c r="H50" s="10"/>
      <c r="I50" s="11"/>
      <c r="J50" s="148">
        <v>-1417907.3600000069</v>
      </c>
      <c r="K50" s="132">
        <v>1357.99</v>
      </c>
      <c r="L50" s="133">
        <v>-1416548</v>
      </c>
      <c r="M50" s="46"/>
      <c r="N50" s="132">
        <v>3106440</v>
      </c>
      <c r="O50" s="134">
        <v>1689892</v>
      </c>
      <c r="P50" s="52"/>
    </row>
    <row r="51" spans="1:16" s="31" customFormat="1">
      <c r="A51" s="39"/>
      <c r="B51" s="40"/>
      <c r="C51" s="10"/>
      <c r="D51" s="23"/>
      <c r="E51" s="10"/>
      <c r="F51" s="10"/>
      <c r="G51" s="10"/>
      <c r="H51" s="10"/>
      <c r="I51" s="11"/>
      <c r="J51" s="127"/>
      <c r="K51" s="11"/>
      <c r="L51" s="127"/>
      <c r="M51" s="13"/>
      <c r="N51" s="13"/>
      <c r="O51" s="110"/>
      <c r="P51" s="14"/>
    </row>
    <row r="52" spans="1:16" s="31" customFormat="1">
      <c r="A52" s="39" t="s">
        <v>73</v>
      </c>
      <c r="B52" s="40" t="s">
        <v>52</v>
      </c>
      <c r="C52" s="29" t="s">
        <v>74</v>
      </c>
      <c r="D52" s="28"/>
      <c r="E52" s="10"/>
      <c r="F52" s="10"/>
      <c r="G52" s="10"/>
      <c r="H52" s="28"/>
      <c r="I52" s="11"/>
      <c r="J52" s="143">
        <v>861539.93</v>
      </c>
      <c r="K52" s="109">
        <v>0</v>
      </c>
      <c r="L52" s="113">
        <v>861539.93</v>
      </c>
      <c r="M52" s="36"/>
      <c r="N52" s="109">
        <v>0</v>
      </c>
      <c r="O52" s="114">
        <v>861540</v>
      </c>
      <c r="P52" s="63"/>
    </row>
    <row r="53" spans="1:16" s="31" customFormat="1">
      <c r="A53" s="39" t="s">
        <v>75</v>
      </c>
      <c r="B53" s="40" t="s">
        <v>76</v>
      </c>
      <c r="C53" s="29" t="s">
        <v>77</v>
      </c>
      <c r="D53" s="28"/>
      <c r="E53" s="10"/>
      <c r="F53" s="10"/>
      <c r="G53" s="10"/>
      <c r="H53" s="28"/>
      <c r="I53" s="11"/>
      <c r="J53" s="115">
        <v>862034.12</v>
      </c>
      <c r="K53" s="37">
        <v>0</v>
      </c>
      <c r="L53" s="116">
        <v>862034.12</v>
      </c>
      <c r="M53" s="111"/>
      <c r="N53" s="37">
        <v>0</v>
      </c>
      <c r="O53" s="117">
        <v>862034</v>
      </c>
      <c r="P53" s="38"/>
    </row>
    <row r="54" spans="1:16">
      <c r="A54" s="39" t="s">
        <v>78</v>
      </c>
      <c r="B54" s="40" t="s">
        <v>79</v>
      </c>
      <c r="C54" s="10" t="s">
        <v>80</v>
      </c>
      <c r="D54" s="28"/>
      <c r="E54" s="10"/>
      <c r="F54" s="10"/>
      <c r="G54" s="10"/>
      <c r="H54" s="28"/>
      <c r="I54" s="11"/>
      <c r="J54" s="115">
        <v>0</v>
      </c>
      <c r="K54" s="37">
        <v>0</v>
      </c>
      <c r="L54" s="116">
        <v>0</v>
      </c>
      <c r="M54" s="111"/>
      <c r="N54" s="70">
        <v>222542</v>
      </c>
      <c r="O54" s="117">
        <v>222542</v>
      </c>
      <c r="P54" s="38"/>
    </row>
    <row r="55" spans="1:16">
      <c r="A55" s="39" t="s">
        <v>81</v>
      </c>
      <c r="B55" s="40" t="s">
        <v>79</v>
      </c>
      <c r="C55" s="58" t="s">
        <v>311</v>
      </c>
      <c r="D55" s="28"/>
      <c r="E55" s="10"/>
      <c r="F55" s="10"/>
      <c r="G55" s="10"/>
      <c r="H55" s="28"/>
      <c r="I55" s="11"/>
      <c r="J55" s="120">
        <v>0</v>
      </c>
      <c r="K55" s="45">
        <v>0</v>
      </c>
      <c r="L55" s="121">
        <v>0</v>
      </c>
      <c r="M55" s="111"/>
      <c r="N55" s="45">
        <v>0</v>
      </c>
      <c r="O55" s="122">
        <v>0</v>
      </c>
      <c r="P55" s="38"/>
    </row>
    <row r="56" spans="1:16">
      <c r="A56" s="39"/>
      <c r="B56" s="40"/>
      <c r="C56" s="28"/>
      <c r="D56" s="28"/>
      <c r="E56" s="10"/>
      <c r="F56" s="10"/>
      <c r="G56" s="10"/>
      <c r="H56" s="10"/>
      <c r="I56" s="11"/>
      <c r="J56" s="65"/>
      <c r="K56" s="11">
        <v>0</v>
      </c>
      <c r="L56" s="65"/>
      <c r="M56" s="66"/>
      <c r="N56" s="65"/>
      <c r="O56" s="117"/>
      <c r="P56" s="67"/>
    </row>
    <row r="57" spans="1:16" ht="13.5" thickBot="1">
      <c r="A57" s="53" t="s">
        <v>82</v>
      </c>
      <c r="B57" s="40"/>
      <c r="C57" s="23" t="s">
        <v>83</v>
      </c>
      <c r="D57" s="28"/>
      <c r="E57" s="28"/>
      <c r="F57" s="10"/>
      <c r="G57" s="10"/>
      <c r="H57" s="10"/>
      <c r="I57" s="11"/>
      <c r="J57" s="141">
        <v>1723574.05</v>
      </c>
      <c r="K57" s="124">
        <v>0</v>
      </c>
      <c r="L57" s="126">
        <v>1723574</v>
      </c>
      <c r="M57" s="131"/>
      <c r="N57" s="124">
        <v>222542</v>
      </c>
      <c r="O57" s="126">
        <v>1946116</v>
      </c>
      <c r="P57" s="72"/>
    </row>
    <row r="58" spans="1:16" ht="13.5" thickTop="1">
      <c r="A58" s="39"/>
      <c r="B58" s="40"/>
      <c r="C58" s="23"/>
      <c r="D58" s="28"/>
      <c r="E58" s="28"/>
      <c r="F58" s="10"/>
      <c r="G58" s="10"/>
      <c r="H58" s="10"/>
      <c r="I58" s="11"/>
      <c r="J58" s="140"/>
      <c r="K58" s="46"/>
      <c r="L58" s="107"/>
      <c r="M58" s="46"/>
      <c r="N58" s="46"/>
      <c r="O58" s="107"/>
      <c r="P58" s="59"/>
    </row>
    <row r="59" spans="1:16">
      <c r="A59" s="53"/>
      <c r="B59" s="40"/>
      <c r="C59" s="50" t="s">
        <v>316</v>
      </c>
      <c r="D59" s="28"/>
      <c r="E59" s="28"/>
      <c r="F59" s="10"/>
      <c r="G59" s="10"/>
      <c r="H59" s="10"/>
      <c r="I59" s="11"/>
      <c r="J59" s="142">
        <v>305666.68999999319</v>
      </c>
      <c r="K59" s="132">
        <v>1357.99</v>
      </c>
      <c r="L59" s="134">
        <v>307026</v>
      </c>
      <c r="M59" s="73"/>
      <c r="N59" s="132">
        <v>3328982</v>
      </c>
      <c r="O59" s="134">
        <v>3636008</v>
      </c>
      <c r="P59" s="72"/>
    </row>
    <row r="60" spans="1:16">
      <c r="A60" s="39"/>
      <c r="B60" s="40"/>
      <c r="C60" s="74"/>
      <c r="D60" s="28"/>
      <c r="E60" s="28"/>
      <c r="F60" s="10"/>
      <c r="G60" s="10"/>
      <c r="H60" s="10"/>
      <c r="I60" s="11"/>
      <c r="J60" s="75"/>
      <c r="K60" s="11"/>
      <c r="L60" s="75"/>
      <c r="M60" s="75"/>
      <c r="N60" s="75"/>
      <c r="O60" s="75"/>
      <c r="P60" s="76"/>
    </row>
    <row r="61" spans="1:16">
      <c r="A61" s="39" t="s">
        <v>84</v>
      </c>
      <c r="B61" s="40"/>
      <c r="C61" s="10" t="s">
        <v>85</v>
      </c>
      <c r="D61" s="28"/>
      <c r="E61" s="10"/>
      <c r="F61" s="10"/>
      <c r="G61" s="10"/>
      <c r="H61" s="10"/>
      <c r="I61" s="11"/>
      <c r="J61" s="77"/>
      <c r="K61" s="11"/>
      <c r="L61" s="77">
        <v>59003155</v>
      </c>
      <c r="M61" s="36"/>
      <c r="N61" s="77">
        <v>24084420</v>
      </c>
      <c r="O61" s="116">
        <v>83087575</v>
      </c>
      <c r="P61" s="78"/>
    </row>
    <row r="62" spans="1:16">
      <c r="A62" s="39" t="s">
        <v>86</v>
      </c>
      <c r="B62" s="40" t="s">
        <v>87</v>
      </c>
      <c r="C62" s="10" t="s">
        <v>88</v>
      </c>
      <c r="D62" s="28"/>
      <c r="E62" s="10"/>
      <c r="F62" s="10"/>
      <c r="G62" s="10"/>
      <c r="H62" s="10"/>
      <c r="I62" s="11"/>
      <c r="J62" s="149"/>
      <c r="K62" s="11"/>
      <c r="L62" s="151">
        <v>0</v>
      </c>
      <c r="M62" s="36"/>
      <c r="N62" s="64"/>
      <c r="O62" s="121">
        <v>0</v>
      </c>
      <c r="P62" s="63"/>
    </row>
    <row r="63" spans="1:16" s="49" customFormat="1">
      <c r="A63" s="39"/>
      <c r="B63" s="40"/>
      <c r="C63" s="29"/>
      <c r="D63" s="29"/>
      <c r="E63" s="29"/>
      <c r="F63" s="29"/>
      <c r="G63" s="29"/>
      <c r="H63" s="79"/>
      <c r="I63" s="29"/>
      <c r="J63" s="106"/>
      <c r="K63" s="29"/>
      <c r="L63" s="73"/>
      <c r="M63" s="80"/>
      <c r="N63" s="80"/>
      <c r="O63" s="80"/>
      <c r="P63" s="81"/>
    </row>
    <row r="64" spans="1:16" s="49" customFormat="1">
      <c r="A64" s="53"/>
      <c r="B64" s="40"/>
      <c r="C64" s="82" t="s">
        <v>89</v>
      </c>
      <c r="D64" s="29"/>
      <c r="E64" s="29"/>
      <c r="F64" s="29"/>
      <c r="G64" s="29"/>
      <c r="H64" s="47"/>
      <c r="I64" s="47"/>
      <c r="J64" s="139"/>
      <c r="K64" s="47"/>
      <c r="L64" s="71">
        <v>59003155</v>
      </c>
      <c r="M64" s="73"/>
      <c r="N64" s="71">
        <v>24084420</v>
      </c>
      <c r="O64" s="71">
        <v>83087575</v>
      </c>
      <c r="P64" s="72"/>
    </row>
    <row r="65" spans="1:16" s="49" customFormat="1">
      <c r="A65" s="39"/>
      <c r="B65" s="40"/>
      <c r="C65" s="29"/>
      <c r="D65" s="29"/>
      <c r="E65" s="29"/>
      <c r="F65" s="29"/>
      <c r="G65" s="29"/>
      <c r="H65" s="83"/>
      <c r="I65" s="29"/>
      <c r="J65" s="83"/>
      <c r="K65" s="29"/>
      <c r="L65" s="83"/>
      <c r="M65" s="47"/>
      <c r="N65" s="47"/>
      <c r="O65" s="47"/>
      <c r="P65" s="48"/>
    </row>
    <row r="66" spans="1:16">
      <c r="A66" s="39"/>
      <c r="B66" s="40"/>
      <c r="C66" s="23" t="s">
        <v>90</v>
      </c>
      <c r="D66" s="28"/>
      <c r="E66" s="10"/>
      <c r="F66" s="10"/>
      <c r="G66" s="10"/>
      <c r="H66" s="10"/>
      <c r="I66" s="84"/>
      <c r="J66" s="150"/>
      <c r="K66" s="84"/>
      <c r="L66" s="71">
        <v>59310181</v>
      </c>
      <c r="M66" s="73"/>
      <c r="N66" s="71">
        <v>27413402</v>
      </c>
      <c r="O66" s="71">
        <v>86723583</v>
      </c>
      <c r="P66" s="34"/>
    </row>
    <row r="67" spans="1:16">
      <c r="A67" s="53"/>
      <c r="B67" s="40"/>
      <c r="C67" s="10"/>
      <c r="D67" s="10"/>
      <c r="E67" s="10"/>
      <c r="F67" s="10"/>
      <c r="G67" s="10"/>
      <c r="H67" s="10"/>
      <c r="I67" s="11"/>
      <c r="J67" s="85"/>
      <c r="K67" s="11"/>
      <c r="L67" s="85"/>
      <c r="M67" s="11"/>
      <c r="N67" s="85"/>
      <c r="O67" s="85"/>
      <c r="P67" s="86"/>
    </row>
    <row r="68" spans="1:16">
      <c r="A68" s="39"/>
      <c r="B68" s="40"/>
      <c r="C68" s="28" t="s">
        <v>91</v>
      </c>
      <c r="D68" s="28"/>
      <c r="E68" s="28"/>
      <c r="F68" s="28"/>
      <c r="G68" s="28"/>
      <c r="H68" s="28"/>
      <c r="I68" s="69"/>
      <c r="J68" s="28"/>
      <c r="K68" s="69"/>
      <c r="L68" s="28"/>
      <c r="M68" s="69"/>
      <c r="N68" s="28"/>
      <c r="O68" s="28"/>
      <c r="P68" s="30"/>
    </row>
    <row r="69" spans="1:16">
      <c r="B69" s="55"/>
      <c r="I69" s="4"/>
      <c r="J69" s="87"/>
      <c r="K69" s="4"/>
      <c r="L69" s="87">
        <v>1</v>
      </c>
      <c r="M69" s="88"/>
      <c r="N69" s="89">
        <v>0</v>
      </c>
      <c r="O69" s="89">
        <v>3</v>
      </c>
      <c r="P69" s="90"/>
    </row>
    <row r="70" spans="1:16">
      <c r="B70" s="55"/>
      <c r="I70" s="91" t="s">
        <v>92</v>
      </c>
      <c r="J70" s="91"/>
      <c r="K70" s="91"/>
      <c r="L70" s="152"/>
      <c r="M70" s="153"/>
      <c r="N70" s="152">
        <v>0</v>
      </c>
      <c r="O70" s="152"/>
      <c r="P70" s="152"/>
    </row>
    <row r="71" spans="1:16">
      <c r="B71" s="55"/>
      <c r="L71" s="152">
        <v>1.6599999666213989</v>
      </c>
      <c r="M71" s="153"/>
      <c r="N71" s="152"/>
      <c r="O71" s="152"/>
      <c r="P71" s="152"/>
    </row>
    <row r="72" spans="1:16">
      <c r="B72" s="55"/>
      <c r="L72" s="152"/>
      <c r="M72" s="153"/>
      <c r="N72" s="154"/>
      <c r="O72" s="154"/>
      <c r="P72" s="154"/>
    </row>
    <row r="73" spans="1:16">
      <c r="B73" s="55"/>
      <c r="L73" s="152"/>
      <c r="M73" s="153"/>
      <c r="N73" s="152"/>
      <c r="O73" s="152"/>
      <c r="P73" s="152"/>
    </row>
    <row r="74" spans="1:16">
      <c r="B74" s="55"/>
      <c r="L74" s="152"/>
      <c r="M74" s="153"/>
      <c r="N74" s="152"/>
      <c r="O74" s="152"/>
      <c r="P74" s="152"/>
    </row>
    <row r="75" spans="1:16">
      <c r="B75" s="55"/>
      <c r="L75" s="152"/>
      <c r="M75" s="153"/>
      <c r="N75" s="152"/>
      <c r="O75" s="152"/>
      <c r="P75" s="152"/>
    </row>
    <row r="76" spans="1:16">
      <c r="A76" s="8"/>
      <c r="B76" s="95"/>
      <c r="L76" s="152"/>
      <c r="M76" s="153"/>
      <c r="N76" s="152"/>
      <c r="O76" s="152"/>
      <c r="P76" s="152"/>
    </row>
    <row r="77" spans="1:16">
      <c r="B77" s="55"/>
      <c r="L77" s="152"/>
      <c r="M77" s="153"/>
      <c r="N77" s="152"/>
      <c r="O77" s="152"/>
      <c r="P77" s="152"/>
    </row>
    <row r="78" spans="1:16">
      <c r="A78" s="8"/>
      <c r="B78" s="95"/>
      <c r="L78" s="152"/>
      <c r="M78" s="153"/>
      <c r="N78" s="152"/>
      <c r="O78" s="152"/>
      <c r="P78" s="152"/>
    </row>
    <row r="79" spans="1:16">
      <c r="B79" s="55"/>
      <c r="L79" s="152"/>
      <c r="M79" s="153"/>
      <c r="N79" s="152"/>
      <c r="O79" s="152"/>
      <c r="P79" s="152"/>
    </row>
    <row r="80" spans="1:16">
      <c r="A80" s="8"/>
      <c r="B80" s="95"/>
      <c r="L80" s="152"/>
      <c r="M80" s="153"/>
      <c r="N80" s="152"/>
      <c r="O80" s="152"/>
      <c r="P80" s="152"/>
    </row>
    <row r="81" spans="1:16">
      <c r="B81" s="55"/>
      <c r="L81" s="152"/>
      <c r="M81" s="153"/>
      <c r="N81" s="152"/>
      <c r="O81" s="152"/>
      <c r="P81" s="152"/>
    </row>
    <row r="82" spans="1:16">
      <c r="B82" s="55"/>
      <c r="L82" s="152"/>
      <c r="M82" s="153"/>
      <c r="N82" s="152"/>
      <c r="O82" s="152"/>
      <c r="P82" s="152"/>
    </row>
    <row r="83" spans="1:16">
      <c r="B83" s="55"/>
      <c r="L83" s="152"/>
      <c r="M83" s="153"/>
      <c r="N83" s="152"/>
      <c r="O83" s="152"/>
      <c r="P83" s="152"/>
    </row>
    <row r="84" spans="1:16">
      <c r="B84" s="55"/>
      <c r="L84" s="152"/>
      <c r="M84" s="153"/>
      <c r="N84" s="152"/>
      <c r="O84" s="152"/>
      <c r="P84" s="152"/>
    </row>
    <row r="85" spans="1:16">
      <c r="B85" s="55"/>
      <c r="L85" s="152"/>
      <c r="M85" s="153"/>
      <c r="N85" s="152"/>
      <c r="O85" s="152"/>
      <c r="P85" s="152"/>
    </row>
    <row r="86" spans="1:16">
      <c r="B86" s="55"/>
      <c r="L86" s="152"/>
      <c r="M86" s="153"/>
      <c r="N86" s="152"/>
      <c r="O86" s="152"/>
      <c r="P86" s="152"/>
    </row>
    <row r="87" spans="1:16">
      <c r="B87" s="55"/>
      <c r="L87" s="152"/>
      <c r="M87" s="153"/>
      <c r="N87" s="152"/>
      <c r="O87" s="152"/>
      <c r="P87" s="152"/>
    </row>
    <row r="88" spans="1:16">
      <c r="B88" s="55"/>
      <c r="L88" s="152"/>
      <c r="M88" s="153"/>
      <c r="N88" s="152"/>
      <c r="O88" s="152"/>
      <c r="P88" s="152"/>
    </row>
    <row r="89" spans="1:16">
      <c r="B89" s="55"/>
      <c r="L89" s="152"/>
      <c r="M89" s="153"/>
      <c r="N89" s="152"/>
      <c r="O89" s="152"/>
      <c r="P89" s="152"/>
    </row>
    <row r="90" spans="1:16">
      <c r="B90" s="55"/>
      <c r="L90" s="152"/>
      <c r="M90" s="153"/>
      <c r="N90" s="152"/>
      <c r="O90" s="152"/>
      <c r="P90" s="152"/>
    </row>
    <row r="91" spans="1:16">
      <c r="B91" s="55"/>
      <c r="L91" s="152"/>
      <c r="M91" s="153"/>
      <c r="N91" s="152"/>
      <c r="O91" s="152"/>
      <c r="P91" s="152"/>
    </row>
    <row r="92" spans="1:16">
      <c r="B92" s="55"/>
      <c r="L92" s="152"/>
      <c r="M92" s="153"/>
      <c r="N92" s="152"/>
      <c r="O92" s="152"/>
      <c r="P92" s="152"/>
    </row>
    <row r="93" spans="1:16">
      <c r="B93" s="55"/>
      <c r="L93" s="152"/>
      <c r="M93" s="153"/>
      <c r="N93" s="152"/>
      <c r="O93" s="152"/>
      <c r="P93" s="152"/>
    </row>
    <row r="94" spans="1:16">
      <c r="A94" s="8"/>
      <c r="B94" s="95"/>
      <c r="L94" s="92"/>
      <c r="M94" s="93"/>
      <c r="N94" s="92"/>
      <c r="O94" s="92"/>
      <c r="P94" s="92"/>
    </row>
    <row r="95" spans="1:16">
      <c r="B95" s="55"/>
    </row>
    <row r="96" spans="1:16">
      <c r="A96" s="8"/>
      <c r="B96" s="95"/>
    </row>
    <row r="97" spans="1:13">
      <c r="A97" s="4"/>
      <c r="B97" s="55"/>
      <c r="I97" s="4"/>
      <c r="J97" s="4"/>
      <c r="K97" s="4"/>
      <c r="M97" s="4"/>
    </row>
  </sheetData>
  <sheetProtection formatColumns="0" formatRows="0"/>
  <conditionalFormatting sqref="L69 N69">
    <cfRule type="cellIs" dxfId="95" priority="9" operator="notEqual">
      <formula>0</formula>
    </cfRule>
    <cfRule type="cellIs" dxfId="94" priority="10" operator="equal">
      <formula>0</formula>
    </cfRule>
  </conditionalFormatting>
  <conditionalFormatting sqref="O69">
    <cfRule type="cellIs" dxfId="93" priority="3" operator="notEqual">
      <formula>0</formula>
    </cfRule>
    <cfRule type="cellIs" dxfId="92" priority="4" operator="equal">
      <formula>0</formula>
    </cfRule>
  </conditionalFormatting>
  <conditionalFormatting sqref="J69">
    <cfRule type="cellIs" dxfId="91" priority="1" operator="notEqual">
      <formula>0</formula>
    </cfRule>
    <cfRule type="cellIs" dxfId="90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5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8" width="9.140625" style="4" hidden="1" customWidth="1"/>
    <col min="9" max="9" width="9.140625" style="7" hidden="1" customWidth="1"/>
    <col min="10" max="11" width="17.7109375" style="7" customWidth="1"/>
    <col min="12" max="12" width="17.7109375" style="4" customWidth="1"/>
    <col min="13" max="13" width="0.140625" style="7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61"/>
      <c r="D1" s="161"/>
      <c r="E1" s="161"/>
      <c r="F1" s="161"/>
      <c r="G1" s="161"/>
      <c r="H1" s="161"/>
      <c r="I1" s="161"/>
      <c r="J1" s="158" t="s">
        <v>121</v>
      </c>
      <c r="K1" s="161"/>
      <c r="L1" s="161"/>
      <c r="M1" s="161"/>
      <c r="N1" s="161"/>
      <c r="O1" s="161"/>
      <c r="P1" s="3"/>
    </row>
    <row r="2" spans="1:16">
      <c r="B2" s="2"/>
      <c r="C2" s="161"/>
      <c r="D2" s="161"/>
      <c r="E2" s="161"/>
      <c r="F2" s="161"/>
      <c r="G2" s="161"/>
      <c r="H2" s="161"/>
      <c r="I2" s="161"/>
      <c r="J2" s="158" t="s">
        <v>0</v>
      </c>
      <c r="K2" s="161"/>
      <c r="L2" s="161"/>
      <c r="M2" s="161"/>
      <c r="N2" s="161"/>
      <c r="O2" s="161"/>
      <c r="P2" s="5"/>
    </row>
    <row r="3" spans="1:16" ht="12.75" customHeight="1">
      <c r="B3" s="2"/>
      <c r="C3" s="68"/>
      <c r="D3" s="68"/>
      <c r="E3" s="68"/>
      <c r="F3" s="68"/>
      <c r="G3" s="68"/>
      <c r="H3" s="68"/>
      <c r="I3" s="68"/>
      <c r="J3" s="159" t="s">
        <v>1</v>
      </c>
      <c r="K3" s="68"/>
      <c r="L3" s="68"/>
      <c r="M3" s="68"/>
      <c r="N3" s="68"/>
      <c r="O3" s="173"/>
      <c r="P3" s="4" t="s">
        <v>2</v>
      </c>
    </row>
    <row r="4" spans="1:16">
      <c r="B4" s="2"/>
      <c r="C4" s="162"/>
      <c r="D4" s="163"/>
      <c r="E4" s="163"/>
      <c r="F4" s="163"/>
      <c r="G4" s="163"/>
      <c r="H4" s="163"/>
      <c r="I4" s="163"/>
      <c r="J4" s="164" t="s">
        <v>323</v>
      </c>
      <c r="K4" s="163"/>
      <c r="L4" s="163"/>
      <c r="M4" s="163"/>
      <c r="N4" s="163"/>
      <c r="O4" s="174"/>
      <c r="P4" s="4" t="s">
        <v>324</v>
      </c>
    </row>
    <row r="5" spans="1:16">
      <c r="A5" s="8"/>
      <c r="B5" s="9"/>
      <c r="C5" s="10"/>
      <c r="D5" s="10"/>
      <c r="E5" s="10"/>
      <c r="F5" s="10"/>
      <c r="G5" s="10"/>
      <c r="H5" s="10"/>
      <c r="I5" s="11"/>
      <c r="J5" s="29"/>
      <c r="K5" s="46"/>
      <c r="L5" s="12"/>
      <c r="M5" s="13"/>
      <c r="N5" s="12"/>
      <c r="O5" s="12"/>
      <c r="P5" s="14"/>
    </row>
    <row r="6" spans="1:16">
      <c r="C6" s="10"/>
      <c r="D6" s="10"/>
      <c r="E6" s="10"/>
      <c r="F6" s="10"/>
      <c r="G6" s="10"/>
      <c r="H6" s="10"/>
      <c r="I6" s="11"/>
      <c r="J6" s="108" t="s">
        <v>3</v>
      </c>
      <c r="K6" s="157"/>
      <c r="L6" s="160" t="s">
        <v>3</v>
      </c>
      <c r="M6" s="16"/>
      <c r="N6" s="17" t="s">
        <v>4</v>
      </c>
      <c r="O6" s="17" t="s">
        <v>5</v>
      </c>
      <c r="P6" s="18"/>
    </row>
    <row r="7" spans="1:16">
      <c r="C7" s="10"/>
      <c r="D7" s="10"/>
      <c r="E7" s="10"/>
      <c r="F7" s="10"/>
      <c r="G7" s="10"/>
      <c r="H7" s="10"/>
      <c r="I7" s="11"/>
      <c r="J7" s="21" t="s">
        <v>291</v>
      </c>
      <c r="K7" s="112" t="s">
        <v>292</v>
      </c>
      <c r="L7" s="19"/>
      <c r="M7" s="20"/>
      <c r="N7" s="21" t="s">
        <v>127</v>
      </c>
      <c r="O7" s="21"/>
      <c r="P7" s="22"/>
    </row>
    <row r="8" spans="1:16">
      <c r="C8" s="23" t="s">
        <v>6</v>
      </c>
      <c r="D8" s="10"/>
      <c r="E8" s="10"/>
      <c r="F8" s="10"/>
      <c r="G8" s="10"/>
      <c r="H8" s="10"/>
      <c r="I8" s="11"/>
      <c r="L8" s="20"/>
      <c r="M8" s="20"/>
      <c r="N8" s="20"/>
      <c r="O8" s="20"/>
      <c r="P8" s="24"/>
    </row>
    <row r="9" spans="1:16">
      <c r="A9" s="25" t="s">
        <v>7</v>
      </c>
      <c r="B9" s="26" t="s">
        <v>8</v>
      </c>
      <c r="C9" s="10" t="s">
        <v>9</v>
      </c>
      <c r="D9" s="10"/>
      <c r="E9" s="10"/>
      <c r="F9" s="10"/>
      <c r="G9" s="10"/>
      <c r="H9" s="10"/>
      <c r="I9" s="11"/>
      <c r="J9" s="11"/>
      <c r="K9" s="11"/>
      <c r="L9" s="13"/>
      <c r="M9" s="13"/>
      <c r="N9" s="13"/>
      <c r="O9" s="13"/>
      <c r="P9" s="14"/>
    </row>
    <row r="10" spans="1:16" s="31" customFormat="1">
      <c r="A10" s="1"/>
      <c r="B10" s="27"/>
      <c r="C10" s="28"/>
      <c r="D10" s="29" t="s">
        <v>325</v>
      </c>
      <c r="E10" s="10"/>
      <c r="F10" s="10"/>
      <c r="G10" s="10"/>
      <c r="H10" s="10"/>
      <c r="I10" s="28"/>
      <c r="J10" s="28"/>
      <c r="K10" s="28"/>
      <c r="L10" s="28"/>
      <c r="M10" s="13"/>
      <c r="N10" s="28"/>
      <c r="O10" s="28"/>
      <c r="P10" s="30"/>
    </row>
    <row r="11" spans="1:16" s="31" customFormat="1">
      <c r="A11" s="1" t="s">
        <v>11</v>
      </c>
      <c r="B11" s="27" t="s">
        <v>12</v>
      </c>
      <c r="C11" s="28"/>
      <c r="D11" s="32" t="s">
        <v>326</v>
      </c>
      <c r="E11" s="28"/>
      <c r="F11" s="166"/>
      <c r="G11" s="166">
        <v>6750056.9900000002</v>
      </c>
      <c r="H11" s="33"/>
      <c r="I11" s="29"/>
      <c r="J11" s="143">
        <v>14880700.729999997</v>
      </c>
      <c r="K11" s="109"/>
      <c r="L11" s="113">
        <v>14880700.729999997</v>
      </c>
      <c r="M11" s="110"/>
      <c r="N11" s="109">
        <v>0</v>
      </c>
      <c r="O11" s="114">
        <v>14880701</v>
      </c>
      <c r="P11" s="34"/>
    </row>
    <row r="12" spans="1:16" s="31" customFormat="1">
      <c r="A12" s="1" t="s">
        <v>14</v>
      </c>
      <c r="B12" s="27" t="s">
        <v>15</v>
      </c>
      <c r="C12" s="28"/>
      <c r="D12" s="29" t="s">
        <v>327</v>
      </c>
      <c r="E12" s="10"/>
      <c r="F12" s="35"/>
      <c r="G12" s="36"/>
      <c r="H12" s="11"/>
      <c r="I12" s="28"/>
      <c r="J12" s="115">
        <v>2306324.8600000003</v>
      </c>
      <c r="K12" s="37"/>
      <c r="L12" s="116">
        <v>2306324.8600000003</v>
      </c>
      <c r="M12" s="111"/>
      <c r="N12" s="37">
        <v>0</v>
      </c>
      <c r="O12" s="117">
        <v>2306325</v>
      </c>
      <c r="P12" s="38"/>
    </row>
    <row r="13" spans="1:16" s="31" customFormat="1">
      <c r="A13" s="1" t="s">
        <v>17</v>
      </c>
      <c r="B13" s="27" t="s">
        <v>15</v>
      </c>
      <c r="C13" s="28"/>
      <c r="D13" s="29" t="s">
        <v>18</v>
      </c>
      <c r="E13" s="10"/>
      <c r="F13" s="35"/>
      <c r="G13" s="35"/>
      <c r="H13" s="10"/>
      <c r="I13" s="28"/>
      <c r="J13" s="115">
        <v>1000788.7300000001</v>
      </c>
      <c r="K13" s="37"/>
      <c r="L13" s="116">
        <v>1000788.7300000001</v>
      </c>
      <c r="M13" s="111"/>
      <c r="N13" s="37">
        <v>0</v>
      </c>
      <c r="O13" s="117">
        <v>1000789</v>
      </c>
      <c r="P13" s="38"/>
    </row>
    <row r="14" spans="1:16" s="31" customFormat="1">
      <c r="A14" s="1" t="s">
        <v>19</v>
      </c>
      <c r="B14" s="27" t="s">
        <v>15</v>
      </c>
      <c r="C14" s="28"/>
      <c r="D14" s="29" t="s">
        <v>20</v>
      </c>
      <c r="E14" s="10"/>
      <c r="F14" s="35"/>
      <c r="G14" s="35"/>
      <c r="H14" s="10"/>
      <c r="I14" s="28"/>
      <c r="J14" s="115">
        <v>485048.28</v>
      </c>
      <c r="K14" s="37"/>
      <c r="L14" s="116">
        <v>485048.28</v>
      </c>
      <c r="M14" s="111"/>
      <c r="N14" s="37">
        <v>683580</v>
      </c>
      <c r="O14" s="117">
        <v>1168628</v>
      </c>
      <c r="P14" s="38"/>
    </row>
    <row r="15" spans="1:16" s="31" customFormat="1">
      <c r="A15" s="1" t="s">
        <v>21</v>
      </c>
      <c r="B15" s="27" t="s">
        <v>12</v>
      </c>
      <c r="C15" s="28"/>
      <c r="D15" s="29" t="s">
        <v>22</v>
      </c>
      <c r="E15" s="10"/>
      <c r="F15" s="35"/>
      <c r="G15" s="35"/>
      <c r="H15" s="28"/>
      <c r="I15" s="28"/>
      <c r="J15" s="115">
        <v>37350</v>
      </c>
      <c r="K15" s="37"/>
      <c r="L15" s="116">
        <v>37350</v>
      </c>
      <c r="M15" s="111"/>
      <c r="N15" s="37">
        <v>0</v>
      </c>
      <c r="O15" s="117">
        <v>37350</v>
      </c>
      <c r="P15" s="38"/>
    </row>
    <row r="16" spans="1:16" s="31" customFormat="1">
      <c r="A16" s="39"/>
      <c r="B16" s="40"/>
      <c r="C16" s="28"/>
      <c r="D16" s="29" t="s">
        <v>328</v>
      </c>
      <c r="E16" s="10"/>
      <c r="F16" s="41"/>
      <c r="G16" s="36"/>
      <c r="H16" s="42"/>
      <c r="I16" s="28"/>
      <c r="J16" s="144"/>
      <c r="K16" s="118">
        <v>0</v>
      </c>
      <c r="L16" s="119"/>
      <c r="M16" s="111"/>
      <c r="N16" s="28">
        <v>0</v>
      </c>
      <c r="O16" s="117"/>
      <c r="P16" s="30"/>
    </row>
    <row r="17" spans="1:16" s="31" customFormat="1">
      <c r="A17" s="39" t="s">
        <v>24</v>
      </c>
      <c r="B17" s="40" t="s">
        <v>12</v>
      </c>
      <c r="C17" s="28"/>
      <c r="D17" s="32" t="s">
        <v>329</v>
      </c>
      <c r="E17" s="28"/>
      <c r="F17" s="166"/>
      <c r="G17" s="166"/>
      <c r="H17" s="42"/>
      <c r="I17" s="28"/>
      <c r="J17" s="115">
        <v>1157536.08</v>
      </c>
      <c r="K17" s="37">
        <v>0</v>
      </c>
      <c r="L17" s="116">
        <v>1157536.08</v>
      </c>
      <c r="M17" s="111"/>
      <c r="N17" s="37">
        <v>0</v>
      </c>
      <c r="O17" s="117">
        <v>1157536</v>
      </c>
      <c r="P17" s="38"/>
    </row>
    <row r="18" spans="1:16" s="31" customFormat="1">
      <c r="A18" s="39" t="s">
        <v>25</v>
      </c>
      <c r="B18" s="43" t="s">
        <v>26</v>
      </c>
      <c r="C18" s="28"/>
      <c r="D18" s="44" t="s">
        <v>27</v>
      </c>
      <c r="E18" s="10"/>
      <c r="F18" s="10"/>
      <c r="G18" s="10"/>
      <c r="H18" s="10"/>
      <c r="I18" s="29"/>
      <c r="J18" s="120">
        <v>548135.63000000012</v>
      </c>
      <c r="K18" s="45">
        <v>-1300</v>
      </c>
      <c r="L18" s="121">
        <v>546835.63000000012</v>
      </c>
      <c r="M18" s="111"/>
      <c r="N18" s="45">
        <v>190360</v>
      </c>
      <c r="O18" s="122">
        <v>737196</v>
      </c>
      <c r="P18" s="38"/>
    </row>
    <row r="19" spans="1:16" s="49" customFormat="1">
      <c r="A19" s="39"/>
      <c r="B19" s="43"/>
      <c r="C19" s="29"/>
      <c r="D19" s="29"/>
      <c r="E19" s="29"/>
      <c r="F19" s="29"/>
      <c r="G19" s="29"/>
      <c r="H19" s="46"/>
      <c r="I19" s="46"/>
      <c r="J19" s="46"/>
      <c r="K19" s="46"/>
      <c r="L19" s="51"/>
      <c r="M19" s="47"/>
      <c r="N19" s="47"/>
      <c r="O19" s="123"/>
      <c r="P19" s="48"/>
    </row>
    <row r="20" spans="1:16" s="31" customFormat="1" ht="13.5" thickBot="1">
      <c r="A20" s="39" t="s">
        <v>28</v>
      </c>
      <c r="B20" s="43"/>
      <c r="C20" s="28"/>
      <c r="D20" s="50" t="s">
        <v>29</v>
      </c>
      <c r="E20" s="28"/>
      <c r="F20" s="10"/>
      <c r="G20" s="10"/>
      <c r="H20" s="10"/>
      <c r="I20" s="11"/>
      <c r="J20" s="145">
        <v>20415884.309999999</v>
      </c>
      <c r="K20" s="124">
        <v>-1300</v>
      </c>
      <c r="L20" s="125">
        <v>20414585</v>
      </c>
      <c r="M20" s="51"/>
      <c r="N20" s="124">
        <v>873940</v>
      </c>
      <c r="O20" s="126">
        <v>21288525</v>
      </c>
      <c r="P20" s="52"/>
    </row>
    <row r="21" spans="1:16" s="31" customFormat="1" ht="13.5" thickTop="1">
      <c r="A21" s="39"/>
      <c r="B21" s="43"/>
      <c r="C21" s="10"/>
      <c r="D21" s="10"/>
      <c r="E21" s="10"/>
      <c r="F21" s="10"/>
      <c r="G21" s="10"/>
      <c r="H21" s="10"/>
      <c r="I21" s="11"/>
      <c r="J21" s="127"/>
      <c r="K21" s="11"/>
      <c r="L21" s="127"/>
      <c r="M21" s="13"/>
      <c r="N21" s="13"/>
      <c r="O21" s="110"/>
      <c r="P21" s="14"/>
    </row>
    <row r="22" spans="1:16" s="31" customFormat="1">
      <c r="A22" s="53"/>
      <c r="B22" s="54"/>
      <c r="C22" s="23" t="s">
        <v>30</v>
      </c>
      <c r="D22" s="10"/>
      <c r="E22" s="10"/>
      <c r="F22" s="10"/>
      <c r="G22" s="10"/>
      <c r="H22" s="10"/>
      <c r="I22" s="11"/>
      <c r="J22" s="128"/>
      <c r="K22" s="11"/>
      <c r="L22" s="128"/>
      <c r="M22" s="13"/>
      <c r="N22" s="12"/>
      <c r="O22" s="129"/>
      <c r="P22" s="14"/>
    </row>
    <row r="23" spans="1:16" s="31" customFormat="1">
      <c r="A23" s="39"/>
      <c r="B23" s="40"/>
      <c r="C23" s="10" t="s">
        <v>31</v>
      </c>
      <c r="D23" s="10"/>
      <c r="E23" s="10"/>
      <c r="F23" s="10"/>
      <c r="G23" s="28"/>
      <c r="H23" s="10"/>
      <c r="I23" s="11"/>
      <c r="J23" s="128"/>
      <c r="K23" s="11"/>
      <c r="L23" s="128"/>
      <c r="M23" s="13"/>
      <c r="N23" s="12"/>
      <c r="O23" s="129"/>
      <c r="P23" s="14"/>
    </row>
    <row r="24" spans="1:16" s="31" customFormat="1">
      <c r="A24" s="8" t="s">
        <v>32</v>
      </c>
      <c r="B24" s="55" t="s">
        <v>33</v>
      </c>
      <c r="C24" s="32"/>
      <c r="D24" s="29" t="s">
        <v>34</v>
      </c>
      <c r="E24" s="10"/>
      <c r="F24" s="10"/>
      <c r="G24" s="28"/>
      <c r="H24" s="10"/>
      <c r="I24" s="11"/>
      <c r="J24" s="146">
        <v>40383212.739999995</v>
      </c>
      <c r="K24" s="109"/>
      <c r="L24" s="130">
        <v>40383212.739999995</v>
      </c>
      <c r="M24" s="111"/>
      <c r="N24" s="109">
        <v>754175</v>
      </c>
      <c r="O24" s="114">
        <v>41137388</v>
      </c>
      <c r="P24" s="38"/>
    </row>
    <row r="25" spans="1:16" s="31" customFormat="1">
      <c r="A25" s="1" t="s">
        <v>35</v>
      </c>
      <c r="B25" s="55" t="s">
        <v>33</v>
      </c>
      <c r="C25" s="32"/>
      <c r="D25" s="29" t="s">
        <v>36</v>
      </c>
      <c r="E25" s="10"/>
      <c r="F25" s="10"/>
      <c r="G25" s="28"/>
      <c r="H25" s="10"/>
      <c r="I25" s="11"/>
      <c r="J25" s="115">
        <v>16723901.130000001</v>
      </c>
      <c r="K25" s="37"/>
      <c r="L25" s="116">
        <v>16723901.130000001</v>
      </c>
      <c r="M25" s="111"/>
      <c r="N25" s="37">
        <v>2591657</v>
      </c>
      <c r="O25" s="117">
        <v>19315558</v>
      </c>
      <c r="P25" s="38"/>
    </row>
    <row r="26" spans="1:16" s="31" customFormat="1">
      <c r="A26" s="8" t="s">
        <v>37</v>
      </c>
      <c r="B26" s="27" t="s">
        <v>33</v>
      </c>
      <c r="C26" s="32"/>
      <c r="D26" s="29" t="s">
        <v>38</v>
      </c>
      <c r="E26" s="10"/>
      <c r="F26" s="10"/>
      <c r="G26" s="28"/>
      <c r="H26" s="10"/>
      <c r="I26" s="11"/>
      <c r="J26" s="115">
        <v>1836263.1199999999</v>
      </c>
      <c r="K26" s="37"/>
      <c r="L26" s="116">
        <v>1836263.1199999999</v>
      </c>
      <c r="M26" s="111"/>
      <c r="N26" s="37">
        <v>0</v>
      </c>
      <c r="O26" s="117">
        <v>1836263</v>
      </c>
      <c r="P26" s="38"/>
    </row>
    <row r="27" spans="1:16" s="31" customFormat="1">
      <c r="A27" s="1" t="s">
        <v>39</v>
      </c>
      <c r="B27" s="55" t="s">
        <v>33</v>
      </c>
      <c r="C27" s="32"/>
      <c r="D27" s="156" t="s">
        <v>40</v>
      </c>
      <c r="E27" s="167"/>
      <c r="F27" s="10"/>
      <c r="G27" s="28"/>
      <c r="H27" s="10"/>
      <c r="I27" s="11"/>
      <c r="J27" s="115">
        <v>4185107.6799999997</v>
      </c>
      <c r="K27" s="37"/>
      <c r="L27" s="116">
        <v>4185107.6799999997</v>
      </c>
      <c r="M27" s="111"/>
      <c r="N27" s="37">
        <v>7392</v>
      </c>
      <c r="O27" s="117">
        <v>4192500</v>
      </c>
      <c r="P27" s="38"/>
    </row>
    <row r="28" spans="1:16" s="31" customFormat="1">
      <c r="A28" s="8" t="s">
        <v>41</v>
      </c>
      <c r="B28" s="27" t="s">
        <v>33</v>
      </c>
      <c r="C28" s="32"/>
      <c r="D28" s="29" t="s">
        <v>42</v>
      </c>
      <c r="E28" s="10"/>
      <c r="F28" s="10"/>
      <c r="G28" s="28"/>
      <c r="H28" s="10"/>
      <c r="I28" s="11"/>
      <c r="J28" s="115">
        <v>5511264.1600000001</v>
      </c>
      <c r="K28" s="37"/>
      <c r="L28" s="116">
        <v>5511264.1600000001</v>
      </c>
      <c r="M28" s="111"/>
      <c r="N28" s="37">
        <v>3934320</v>
      </c>
      <c r="O28" s="117">
        <v>9445584</v>
      </c>
      <c r="P28" s="38"/>
    </row>
    <row r="29" spans="1:16" s="31" customFormat="1">
      <c r="A29" s="1" t="s">
        <v>43</v>
      </c>
      <c r="B29" s="27" t="s">
        <v>33</v>
      </c>
      <c r="C29" s="32"/>
      <c r="D29" s="29" t="s">
        <v>44</v>
      </c>
      <c r="E29" s="10"/>
      <c r="F29" s="10"/>
      <c r="G29" s="28"/>
      <c r="H29" s="10"/>
      <c r="I29" s="11"/>
      <c r="J29" s="115">
        <v>6687733.3099999996</v>
      </c>
      <c r="K29" s="37"/>
      <c r="L29" s="116">
        <v>6687733.3099999996</v>
      </c>
      <c r="M29" s="111"/>
      <c r="N29" s="37">
        <v>44452</v>
      </c>
      <c r="O29" s="117">
        <v>6732185</v>
      </c>
      <c r="P29" s="38"/>
    </row>
    <row r="30" spans="1:16" s="31" customFormat="1">
      <c r="A30" s="8" t="s">
        <v>45</v>
      </c>
      <c r="B30" s="55" t="s">
        <v>46</v>
      </c>
      <c r="C30" s="32"/>
      <c r="D30" s="29" t="s">
        <v>47</v>
      </c>
      <c r="E30" s="10"/>
      <c r="F30" s="10"/>
      <c r="G30" s="28"/>
      <c r="H30" s="10"/>
      <c r="I30" s="11"/>
      <c r="J30" s="120">
        <v>4445791</v>
      </c>
      <c r="K30" s="45"/>
      <c r="L30" s="121">
        <v>4445791</v>
      </c>
      <c r="M30" s="111"/>
      <c r="N30" s="45">
        <v>0</v>
      </c>
      <c r="O30" s="122">
        <v>4445791</v>
      </c>
      <c r="P30" s="38"/>
    </row>
    <row r="31" spans="1:16" s="31" customFormat="1">
      <c r="A31" s="1"/>
      <c r="B31" s="55"/>
      <c r="C31" s="32"/>
      <c r="D31" s="29"/>
      <c r="E31" s="10"/>
      <c r="F31" s="10"/>
      <c r="G31" s="28"/>
      <c r="H31" s="10"/>
      <c r="I31" s="11"/>
      <c r="J31" s="147"/>
      <c r="K31" s="11"/>
      <c r="L31" s="127"/>
      <c r="M31" s="56"/>
      <c r="N31" s="56"/>
      <c r="O31" s="110"/>
      <c r="P31" s="57"/>
    </row>
    <row r="32" spans="1:16" s="31" customFormat="1" ht="13.5" thickBot="1">
      <c r="A32" s="1" t="s">
        <v>48</v>
      </c>
      <c r="B32" s="55"/>
      <c r="C32" s="10"/>
      <c r="D32" s="50" t="s">
        <v>49</v>
      </c>
      <c r="E32" s="28"/>
      <c r="F32" s="10"/>
      <c r="G32" s="10"/>
      <c r="H32" s="10"/>
      <c r="I32" s="11"/>
      <c r="J32" s="145">
        <v>79773273.140000001</v>
      </c>
      <c r="K32" s="124">
        <v>0</v>
      </c>
      <c r="L32" s="125">
        <v>79773273</v>
      </c>
      <c r="M32" s="131"/>
      <c r="N32" s="124">
        <v>7331996</v>
      </c>
      <c r="O32" s="126">
        <v>87105269</v>
      </c>
      <c r="P32" s="52"/>
    </row>
    <row r="33" spans="1:16" s="31" customFormat="1" ht="13.5" thickTop="1">
      <c r="A33" s="8"/>
      <c r="B33" s="55"/>
      <c r="C33" s="32"/>
      <c r="D33" s="58"/>
      <c r="E33" s="10"/>
      <c r="F33" s="10"/>
      <c r="G33" s="28"/>
      <c r="H33" s="10"/>
      <c r="I33" s="11"/>
      <c r="J33" s="46"/>
      <c r="K33" s="11"/>
      <c r="L33" s="51"/>
      <c r="M33" s="46"/>
      <c r="N33" s="46"/>
      <c r="O33" s="107"/>
      <c r="P33" s="59"/>
    </row>
    <row r="34" spans="1:16" s="31" customFormat="1">
      <c r="A34" s="1"/>
      <c r="B34" s="55"/>
      <c r="C34" s="10"/>
      <c r="D34" s="50" t="s">
        <v>308</v>
      </c>
      <c r="E34" s="28"/>
      <c r="F34" s="10"/>
      <c r="G34" s="10"/>
      <c r="H34" s="10"/>
      <c r="I34" s="11"/>
      <c r="J34" s="148">
        <v>-59357388.829999998</v>
      </c>
      <c r="K34" s="132">
        <v>-1300</v>
      </c>
      <c r="L34" s="133">
        <v>-59358688</v>
      </c>
      <c r="M34" s="51"/>
      <c r="N34" s="132">
        <v>-6458056</v>
      </c>
      <c r="O34" s="134">
        <v>-65816744</v>
      </c>
      <c r="P34" s="52"/>
    </row>
    <row r="35" spans="1:16" s="31" customFormat="1">
      <c r="A35" s="8"/>
      <c r="B35" s="55"/>
      <c r="C35" s="10"/>
      <c r="D35" s="10"/>
      <c r="E35" s="10"/>
      <c r="F35" s="10"/>
      <c r="G35" s="10"/>
      <c r="H35" s="10"/>
      <c r="I35" s="11"/>
      <c r="J35" s="127"/>
      <c r="K35" s="11"/>
      <c r="L35" s="127"/>
      <c r="M35" s="60"/>
      <c r="N35" s="60"/>
      <c r="O35" s="110"/>
      <c r="P35" s="61"/>
    </row>
    <row r="36" spans="1:16" s="31" customFormat="1">
      <c r="A36" s="1"/>
      <c r="B36" s="55"/>
      <c r="C36" s="23" t="s">
        <v>50</v>
      </c>
      <c r="D36" s="28"/>
      <c r="E36" s="10"/>
      <c r="F36" s="10"/>
      <c r="G36" s="10"/>
      <c r="H36" s="10"/>
      <c r="I36" s="11"/>
      <c r="J36" s="128"/>
      <c r="K36" s="11"/>
      <c r="L36" s="128"/>
      <c r="M36" s="13"/>
      <c r="N36" s="12"/>
      <c r="O36" s="129"/>
      <c r="P36" s="14"/>
    </row>
    <row r="37" spans="1:16" s="31" customFormat="1">
      <c r="A37" s="8" t="s">
        <v>51</v>
      </c>
      <c r="B37" s="55" t="s">
        <v>52</v>
      </c>
      <c r="C37" s="29" t="s">
        <v>53</v>
      </c>
      <c r="D37" s="28"/>
      <c r="E37" s="10"/>
      <c r="F37" s="10"/>
      <c r="G37" s="28"/>
      <c r="H37" s="10"/>
      <c r="I37" s="11"/>
      <c r="J37" s="143">
        <v>26625410</v>
      </c>
      <c r="K37" s="109"/>
      <c r="L37" s="113">
        <v>26625410</v>
      </c>
      <c r="M37" s="36"/>
      <c r="N37" s="109">
        <v>0</v>
      </c>
      <c r="O37" s="114">
        <v>26625410</v>
      </c>
      <c r="P37" s="63"/>
    </row>
    <row r="38" spans="1:16" s="31" customFormat="1">
      <c r="A38" s="1" t="s">
        <v>54</v>
      </c>
      <c r="B38" s="55" t="s">
        <v>15</v>
      </c>
      <c r="C38" s="29" t="s">
        <v>55</v>
      </c>
      <c r="D38" s="28"/>
      <c r="E38" s="10"/>
      <c r="F38" s="10"/>
      <c r="G38" s="28"/>
      <c r="H38" s="10"/>
      <c r="I38" s="11"/>
      <c r="J38" s="115">
        <v>20777658.019999996</v>
      </c>
      <c r="K38" s="37"/>
      <c r="L38" s="116">
        <v>20777658.019999996</v>
      </c>
      <c r="M38" s="36"/>
      <c r="N38" s="62">
        <v>0</v>
      </c>
      <c r="O38" s="117">
        <v>20777658</v>
      </c>
      <c r="P38" s="63"/>
    </row>
    <row r="39" spans="1:16" s="31" customFormat="1">
      <c r="A39" s="8" t="s">
        <v>56</v>
      </c>
      <c r="B39" s="55" t="s">
        <v>15</v>
      </c>
      <c r="C39" s="29" t="s">
        <v>57</v>
      </c>
      <c r="D39" s="28"/>
      <c r="E39" s="10"/>
      <c r="F39" s="10"/>
      <c r="G39" s="28"/>
      <c r="H39" s="10"/>
      <c r="I39" s="11"/>
      <c r="J39" s="115">
        <v>14081634.530000001</v>
      </c>
      <c r="K39" s="37">
        <v>-146402</v>
      </c>
      <c r="L39" s="116">
        <v>13935232.530000001</v>
      </c>
      <c r="M39" s="36"/>
      <c r="N39" s="62">
        <v>4320031</v>
      </c>
      <c r="O39" s="117">
        <v>18255264</v>
      </c>
      <c r="P39" s="63"/>
    </row>
    <row r="40" spans="1:16" s="31" customFormat="1">
      <c r="A40" s="1" t="s">
        <v>58</v>
      </c>
      <c r="B40" s="55" t="s">
        <v>59</v>
      </c>
      <c r="C40" s="29" t="s">
        <v>60</v>
      </c>
      <c r="D40" s="28"/>
      <c r="E40" s="10"/>
      <c r="F40" s="10"/>
      <c r="G40" s="28"/>
      <c r="H40" s="10"/>
      <c r="I40" s="11"/>
      <c r="J40" s="115">
        <v>167823.02000000002</v>
      </c>
      <c r="K40" s="37"/>
      <c r="L40" s="116">
        <v>167823.02000000002</v>
      </c>
      <c r="M40" s="36"/>
      <c r="N40" s="62">
        <v>1811163</v>
      </c>
      <c r="O40" s="117">
        <v>1978986</v>
      </c>
      <c r="P40" s="63"/>
    </row>
    <row r="41" spans="1:16" s="31" customFormat="1">
      <c r="A41" s="8" t="s">
        <v>61</v>
      </c>
      <c r="B41" s="55" t="s">
        <v>59</v>
      </c>
      <c r="C41" s="135" t="s">
        <v>309</v>
      </c>
      <c r="D41" s="136"/>
      <c r="E41" s="137"/>
      <c r="F41" s="137"/>
      <c r="G41" s="28"/>
      <c r="H41" s="10"/>
      <c r="I41" s="11"/>
      <c r="J41" s="115">
        <v>0</v>
      </c>
      <c r="K41" s="37"/>
      <c r="L41" s="116">
        <v>0</v>
      </c>
      <c r="M41" s="36"/>
      <c r="N41" s="62">
        <v>13307098</v>
      </c>
      <c r="O41" s="117">
        <v>13307098</v>
      </c>
      <c r="P41" s="63"/>
    </row>
    <row r="42" spans="1:16" s="31" customFormat="1">
      <c r="A42" s="1" t="s">
        <v>62</v>
      </c>
      <c r="B42" s="55" t="s">
        <v>26</v>
      </c>
      <c r="C42" s="29" t="s">
        <v>63</v>
      </c>
      <c r="D42" s="28"/>
      <c r="E42" s="10"/>
      <c r="F42" s="10"/>
      <c r="G42" s="28"/>
      <c r="H42" s="10"/>
      <c r="I42" s="11"/>
      <c r="J42" s="115">
        <v>8300</v>
      </c>
      <c r="K42" s="37"/>
      <c r="L42" s="116">
        <v>8300</v>
      </c>
      <c r="M42" s="36"/>
      <c r="N42" s="62">
        <v>0</v>
      </c>
      <c r="O42" s="117">
        <v>8300</v>
      </c>
      <c r="P42" s="63"/>
    </row>
    <row r="43" spans="1:16" s="31" customFormat="1">
      <c r="A43" s="8" t="s">
        <v>64</v>
      </c>
      <c r="B43" s="55" t="s">
        <v>65</v>
      </c>
      <c r="C43" s="29" t="s">
        <v>313</v>
      </c>
      <c r="D43" s="28"/>
      <c r="E43" s="10"/>
      <c r="F43" s="10"/>
      <c r="G43" s="28"/>
      <c r="H43" s="10"/>
      <c r="I43" s="11"/>
      <c r="J43" s="115">
        <v>0</v>
      </c>
      <c r="K43" s="37"/>
      <c r="L43" s="116">
        <v>0</v>
      </c>
      <c r="M43" s="36"/>
      <c r="N43" s="62">
        <v>0</v>
      </c>
      <c r="O43" s="117">
        <v>0</v>
      </c>
      <c r="P43" s="63"/>
    </row>
    <row r="44" spans="1:16" s="31" customFormat="1">
      <c r="A44" s="1" t="s">
        <v>66</v>
      </c>
      <c r="B44" s="55" t="s">
        <v>33</v>
      </c>
      <c r="C44" s="29" t="s">
        <v>67</v>
      </c>
      <c r="D44" s="28"/>
      <c r="E44" s="28"/>
      <c r="F44" s="28"/>
      <c r="G44" s="28"/>
      <c r="H44" s="28"/>
      <c r="I44" s="28"/>
      <c r="J44" s="115">
        <v>-5356.34</v>
      </c>
      <c r="K44" s="37"/>
      <c r="L44" s="116">
        <v>-5356.34</v>
      </c>
      <c r="M44" s="36"/>
      <c r="N44" s="62">
        <v>0</v>
      </c>
      <c r="O44" s="117">
        <v>-5356</v>
      </c>
      <c r="P44" s="63"/>
    </row>
    <row r="45" spans="1:16" s="31" customFormat="1">
      <c r="A45" s="8" t="s">
        <v>68</v>
      </c>
      <c r="B45" s="55" t="s">
        <v>33</v>
      </c>
      <c r="C45" s="29" t="s">
        <v>69</v>
      </c>
      <c r="D45" s="28"/>
      <c r="E45" s="10"/>
      <c r="F45" s="10"/>
      <c r="G45" s="28"/>
      <c r="H45" s="10"/>
      <c r="I45" s="11"/>
      <c r="J45" s="120">
        <v>0</v>
      </c>
      <c r="K45" s="45">
        <v>0</v>
      </c>
      <c r="L45" s="121">
        <v>0</v>
      </c>
      <c r="M45" s="36"/>
      <c r="N45" s="64">
        <v>0</v>
      </c>
      <c r="O45" s="122">
        <v>0</v>
      </c>
      <c r="P45" s="63"/>
    </row>
    <row r="46" spans="1:16" s="31" customFormat="1">
      <c r="A46" s="1"/>
      <c r="B46" s="55"/>
      <c r="C46" s="28"/>
      <c r="D46" s="28"/>
      <c r="E46" s="28"/>
      <c r="F46" s="28"/>
      <c r="G46" s="28"/>
      <c r="H46" s="28"/>
      <c r="I46" s="28"/>
      <c r="J46" s="115"/>
      <c r="K46" s="28"/>
      <c r="L46" s="116"/>
      <c r="M46" s="66"/>
      <c r="N46" s="65"/>
      <c r="O46" s="117"/>
      <c r="P46" s="67"/>
    </row>
    <row r="47" spans="1:16" s="31" customFormat="1">
      <c r="A47" s="39" t="s">
        <v>70</v>
      </c>
      <c r="B47" s="40"/>
      <c r="C47" s="23" t="s">
        <v>71</v>
      </c>
      <c r="D47" s="28"/>
      <c r="E47" s="10"/>
      <c r="F47" s="10"/>
      <c r="G47" s="10"/>
      <c r="H47" s="10"/>
      <c r="I47" s="11"/>
      <c r="J47" s="148">
        <v>61655469.229999997</v>
      </c>
      <c r="K47" s="132">
        <v>-146402</v>
      </c>
      <c r="L47" s="133">
        <v>61509068</v>
      </c>
      <c r="M47" s="46"/>
      <c r="N47" s="132">
        <v>19438292</v>
      </c>
      <c r="O47" s="134">
        <v>80947360</v>
      </c>
      <c r="P47" s="52"/>
    </row>
    <row r="48" spans="1:16" s="30" customFormat="1">
      <c r="A48" s="39"/>
      <c r="B48" s="40"/>
      <c r="C48" s="68"/>
      <c r="D48" s="69"/>
      <c r="E48" s="11"/>
      <c r="F48" s="11"/>
      <c r="G48" s="11"/>
      <c r="H48" s="11"/>
      <c r="I48" s="11"/>
      <c r="J48" s="46"/>
      <c r="K48" s="46"/>
      <c r="L48" s="51"/>
      <c r="M48" s="46"/>
      <c r="N48" s="46"/>
      <c r="O48" s="107"/>
      <c r="P48" s="59"/>
    </row>
    <row r="49" spans="1:16" s="31" customFormat="1">
      <c r="A49" s="39"/>
      <c r="B49" s="40"/>
      <c r="C49" s="50" t="s">
        <v>322</v>
      </c>
      <c r="D49" s="28"/>
      <c r="E49" s="28"/>
      <c r="F49" s="10"/>
      <c r="G49" s="10"/>
      <c r="H49" s="10"/>
      <c r="I49" s="11"/>
      <c r="J49" s="115"/>
      <c r="K49" s="28"/>
      <c r="L49" s="116"/>
      <c r="M49" s="28"/>
      <c r="N49" s="28"/>
      <c r="O49" s="117"/>
      <c r="P49" s="30"/>
    </row>
    <row r="50" spans="1:16" s="31" customFormat="1">
      <c r="A50" s="39"/>
      <c r="B50" s="40"/>
      <c r="C50" s="10"/>
      <c r="D50" s="23" t="s">
        <v>72</v>
      </c>
      <c r="E50" s="10"/>
      <c r="F50" s="10"/>
      <c r="G50" s="10"/>
      <c r="H50" s="10"/>
      <c r="I50" s="11"/>
      <c r="J50" s="148">
        <v>2298080.3999999985</v>
      </c>
      <c r="K50" s="132">
        <v>-147702</v>
      </c>
      <c r="L50" s="133">
        <v>2150380</v>
      </c>
      <c r="M50" s="46"/>
      <c r="N50" s="132">
        <v>12980236</v>
      </c>
      <c r="O50" s="134">
        <v>15130616</v>
      </c>
      <c r="P50" s="52"/>
    </row>
    <row r="51" spans="1:16" s="31" customFormat="1">
      <c r="A51" s="39"/>
      <c r="B51" s="40"/>
      <c r="C51" s="10"/>
      <c r="D51" s="23"/>
      <c r="E51" s="10"/>
      <c r="F51" s="10"/>
      <c r="G51" s="10"/>
      <c r="H51" s="10"/>
      <c r="I51" s="11"/>
      <c r="J51" s="127"/>
      <c r="K51" s="11"/>
      <c r="L51" s="127"/>
      <c r="M51" s="13"/>
      <c r="N51" s="13"/>
      <c r="O51" s="110"/>
      <c r="P51" s="14"/>
    </row>
    <row r="52" spans="1:16" s="31" customFormat="1">
      <c r="A52" s="39" t="s">
        <v>73</v>
      </c>
      <c r="B52" s="40" t="s">
        <v>52</v>
      </c>
      <c r="C52" s="29" t="s">
        <v>74</v>
      </c>
      <c r="D52" s="28"/>
      <c r="E52" s="10"/>
      <c r="F52" s="10"/>
      <c r="G52" s="10"/>
      <c r="H52" s="28"/>
      <c r="I52" s="11"/>
      <c r="J52" s="143">
        <v>529884</v>
      </c>
      <c r="K52" s="109"/>
      <c r="L52" s="113">
        <v>529884</v>
      </c>
      <c r="M52" s="36"/>
      <c r="N52" s="109">
        <v>0</v>
      </c>
      <c r="O52" s="114">
        <v>529884</v>
      </c>
      <c r="P52" s="63"/>
    </row>
    <row r="53" spans="1:16" s="31" customFormat="1">
      <c r="A53" s="39" t="s">
        <v>75</v>
      </c>
      <c r="B53" s="40" t="s">
        <v>76</v>
      </c>
      <c r="C53" s="29" t="s">
        <v>77</v>
      </c>
      <c r="D53" s="28"/>
      <c r="E53" s="10"/>
      <c r="F53" s="10"/>
      <c r="G53" s="10"/>
      <c r="H53" s="28"/>
      <c r="I53" s="11"/>
      <c r="J53" s="115">
        <v>1797705.3399999999</v>
      </c>
      <c r="K53" s="37"/>
      <c r="L53" s="116">
        <v>1797705.3399999999</v>
      </c>
      <c r="M53" s="111"/>
      <c r="N53" s="37">
        <v>0</v>
      </c>
      <c r="O53" s="117">
        <v>1797705</v>
      </c>
      <c r="P53" s="38"/>
    </row>
    <row r="54" spans="1:16">
      <c r="A54" s="39" t="s">
        <v>78</v>
      </c>
      <c r="B54" s="40" t="s">
        <v>79</v>
      </c>
      <c r="C54" s="10" t="s">
        <v>80</v>
      </c>
      <c r="D54" s="28"/>
      <c r="E54" s="10"/>
      <c r="F54" s="10"/>
      <c r="G54" s="10"/>
      <c r="H54" s="28"/>
      <c r="I54" s="11"/>
      <c r="J54" s="115">
        <v>0</v>
      </c>
      <c r="K54" s="37">
        <v>0</v>
      </c>
      <c r="L54" s="116">
        <v>0</v>
      </c>
      <c r="M54" s="111"/>
      <c r="N54" s="70">
        <v>0</v>
      </c>
      <c r="O54" s="117">
        <v>0</v>
      </c>
      <c r="P54" s="38"/>
    </row>
    <row r="55" spans="1:16">
      <c r="A55" s="39" t="s">
        <v>81</v>
      </c>
      <c r="B55" s="40" t="s">
        <v>79</v>
      </c>
      <c r="C55" s="58" t="s">
        <v>311</v>
      </c>
      <c r="D55" s="28"/>
      <c r="E55" s="10"/>
      <c r="F55" s="10"/>
      <c r="G55" s="10"/>
      <c r="H55" s="28"/>
      <c r="I55" s="11"/>
      <c r="J55" s="120">
        <v>0</v>
      </c>
      <c r="K55" s="45">
        <v>0</v>
      </c>
      <c r="L55" s="121">
        <v>0</v>
      </c>
      <c r="M55" s="111"/>
      <c r="N55" s="45">
        <v>0</v>
      </c>
      <c r="O55" s="122">
        <v>0</v>
      </c>
      <c r="P55" s="38"/>
    </row>
    <row r="56" spans="1:16">
      <c r="A56" s="39"/>
      <c r="B56" s="40"/>
      <c r="C56" s="28"/>
      <c r="D56" s="28"/>
      <c r="E56" s="10"/>
      <c r="F56" s="10"/>
      <c r="G56" s="10"/>
      <c r="H56" s="10"/>
      <c r="I56" s="11"/>
      <c r="J56" s="65"/>
      <c r="K56" s="11">
        <v>0</v>
      </c>
      <c r="L56" s="65"/>
      <c r="M56" s="66"/>
      <c r="N56" s="65"/>
      <c r="O56" s="117"/>
      <c r="P56" s="67"/>
    </row>
    <row r="57" spans="1:16" ht="13.5" thickBot="1">
      <c r="A57" s="53" t="s">
        <v>82</v>
      </c>
      <c r="B57" s="40"/>
      <c r="C57" s="23" t="s">
        <v>83</v>
      </c>
      <c r="D57" s="28"/>
      <c r="E57" s="28"/>
      <c r="F57" s="10"/>
      <c r="G57" s="10"/>
      <c r="H57" s="10"/>
      <c r="I57" s="11"/>
      <c r="J57" s="141">
        <v>2327589.34</v>
      </c>
      <c r="K57" s="124">
        <v>0</v>
      </c>
      <c r="L57" s="126">
        <v>2327589</v>
      </c>
      <c r="M57" s="131"/>
      <c r="N57" s="124">
        <v>0</v>
      </c>
      <c r="O57" s="126">
        <v>2327589</v>
      </c>
      <c r="P57" s="72"/>
    </row>
    <row r="58" spans="1:16" ht="13.5" thickTop="1">
      <c r="A58" s="39"/>
      <c r="B58" s="40"/>
      <c r="C58" s="23"/>
      <c r="D58" s="28"/>
      <c r="E58" s="28"/>
      <c r="F58" s="10"/>
      <c r="G58" s="10"/>
      <c r="H58" s="10"/>
      <c r="I58" s="11"/>
      <c r="J58" s="140"/>
      <c r="K58" s="46"/>
      <c r="L58" s="107"/>
      <c r="M58" s="46"/>
      <c r="N58" s="46"/>
      <c r="O58" s="107"/>
      <c r="P58" s="59"/>
    </row>
    <row r="59" spans="1:16">
      <c r="A59" s="53"/>
      <c r="B59" s="40"/>
      <c r="C59" s="50" t="s">
        <v>316</v>
      </c>
      <c r="D59" s="28"/>
      <c r="E59" s="28"/>
      <c r="F59" s="10"/>
      <c r="G59" s="10"/>
      <c r="H59" s="10"/>
      <c r="I59" s="11"/>
      <c r="J59" s="142">
        <v>4625669.7399999984</v>
      </c>
      <c r="K59" s="132">
        <v>-147702</v>
      </c>
      <c r="L59" s="134">
        <v>4477969</v>
      </c>
      <c r="M59" s="73"/>
      <c r="N59" s="132">
        <v>12980236</v>
      </c>
      <c r="O59" s="134">
        <v>17458205</v>
      </c>
      <c r="P59" s="72"/>
    </row>
    <row r="60" spans="1:16">
      <c r="A60" s="39"/>
      <c r="B60" s="40"/>
      <c r="C60" s="74"/>
      <c r="D60" s="28"/>
      <c r="E60" s="28"/>
      <c r="F60" s="10"/>
      <c r="G60" s="10"/>
      <c r="H60" s="10"/>
      <c r="I60" s="11"/>
      <c r="J60" s="75"/>
      <c r="K60" s="11"/>
      <c r="L60" s="75"/>
      <c r="M60" s="75"/>
      <c r="N60" s="75"/>
      <c r="O60" s="75"/>
      <c r="P60" s="76"/>
    </row>
    <row r="61" spans="1:16">
      <c r="A61" s="39" t="s">
        <v>84</v>
      </c>
      <c r="B61" s="40"/>
      <c r="C61" s="10" t="s">
        <v>85</v>
      </c>
      <c r="D61" s="28"/>
      <c r="E61" s="10"/>
      <c r="F61" s="10"/>
      <c r="G61" s="10"/>
      <c r="H61" s="10"/>
      <c r="I61" s="11"/>
      <c r="J61" s="77"/>
      <c r="K61" s="11"/>
      <c r="L61" s="77">
        <v>116478886</v>
      </c>
      <c r="M61" s="36"/>
      <c r="N61" s="77">
        <v>67399922</v>
      </c>
      <c r="O61" s="116">
        <v>183878808</v>
      </c>
      <c r="P61" s="78"/>
    </row>
    <row r="62" spans="1:16">
      <c r="A62" s="39" t="s">
        <v>86</v>
      </c>
      <c r="B62" s="40" t="s">
        <v>87</v>
      </c>
      <c r="C62" s="10" t="s">
        <v>88</v>
      </c>
      <c r="D62" s="28"/>
      <c r="E62" s="10"/>
      <c r="F62" s="10"/>
      <c r="G62" s="10"/>
      <c r="H62" s="10"/>
      <c r="I62" s="11"/>
      <c r="J62" s="149">
        <v>311187.14999999997</v>
      </c>
      <c r="K62" s="11"/>
      <c r="L62" s="151">
        <v>311187.14999999997</v>
      </c>
      <c r="M62" s="36"/>
      <c r="N62" s="64"/>
      <c r="O62" s="121">
        <v>311187</v>
      </c>
      <c r="P62" s="63"/>
    </row>
    <row r="63" spans="1:16" s="49" customFormat="1">
      <c r="A63" s="39"/>
      <c r="B63" s="40"/>
      <c r="C63" s="29"/>
      <c r="D63" s="29"/>
      <c r="E63" s="29"/>
      <c r="F63" s="29"/>
      <c r="G63" s="29"/>
      <c r="H63" s="79"/>
      <c r="I63" s="29"/>
      <c r="J63" s="106"/>
      <c r="K63" s="29"/>
      <c r="L63" s="73"/>
      <c r="M63" s="80"/>
      <c r="N63" s="80"/>
      <c r="O63" s="80"/>
      <c r="P63" s="81"/>
    </row>
    <row r="64" spans="1:16" s="49" customFormat="1">
      <c r="A64" s="53"/>
      <c r="B64" s="40"/>
      <c r="C64" s="82" t="s">
        <v>89</v>
      </c>
      <c r="D64" s="29"/>
      <c r="E64" s="29"/>
      <c r="F64" s="29"/>
      <c r="G64" s="29"/>
      <c r="H64" s="47"/>
      <c r="I64" s="47"/>
      <c r="J64" s="139"/>
      <c r="K64" s="47"/>
      <c r="L64" s="71">
        <v>116790073</v>
      </c>
      <c r="M64" s="73"/>
      <c r="N64" s="71">
        <v>67399922</v>
      </c>
      <c r="O64" s="71">
        <v>184189995</v>
      </c>
      <c r="P64" s="72"/>
    </row>
    <row r="65" spans="1:16" s="49" customFormat="1">
      <c r="A65" s="39"/>
      <c r="B65" s="40"/>
      <c r="C65" s="29"/>
      <c r="D65" s="29"/>
      <c r="E65" s="29"/>
      <c r="F65" s="29"/>
      <c r="G65" s="29"/>
      <c r="H65" s="83"/>
      <c r="I65" s="29"/>
      <c r="J65" s="83"/>
      <c r="K65" s="29"/>
      <c r="L65" s="83"/>
      <c r="M65" s="47"/>
      <c r="N65" s="47"/>
      <c r="O65" s="47"/>
      <c r="P65" s="48"/>
    </row>
    <row r="66" spans="1:16">
      <c r="A66" s="39"/>
      <c r="B66" s="40"/>
      <c r="C66" s="23" t="s">
        <v>90</v>
      </c>
      <c r="D66" s="28"/>
      <c r="E66" s="10"/>
      <c r="F66" s="10"/>
      <c r="G66" s="10"/>
      <c r="H66" s="10"/>
      <c r="I66" s="84"/>
      <c r="J66" s="150"/>
      <c r="K66" s="84"/>
      <c r="L66" s="71">
        <v>121268042</v>
      </c>
      <c r="M66" s="73"/>
      <c r="N66" s="71">
        <v>80380158</v>
      </c>
      <c r="O66" s="71">
        <v>201648200</v>
      </c>
      <c r="P66" s="34"/>
    </row>
    <row r="67" spans="1:16">
      <c r="A67" s="53"/>
      <c r="B67" s="40"/>
      <c r="C67" s="10"/>
      <c r="D67" s="10"/>
      <c r="E67" s="10"/>
      <c r="F67" s="10"/>
      <c r="G67" s="10"/>
      <c r="H67" s="10"/>
      <c r="I67" s="11"/>
      <c r="J67" s="85"/>
      <c r="K67" s="11"/>
      <c r="L67" s="85"/>
      <c r="M67" s="11"/>
      <c r="N67" s="85"/>
      <c r="O67" s="85"/>
      <c r="P67" s="86"/>
    </row>
    <row r="68" spans="1:16">
      <c r="A68" s="39"/>
      <c r="B68" s="40"/>
      <c r="C68" s="28" t="s">
        <v>91</v>
      </c>
      <c r="D68" s="28"/>
      <c r="E68" s="28"/>
      <c r="F68" s="28"/>
      <c r="G68" s="28"/>
      <c r="H68" s="28"/>
      <c r="I68" s="69"/>
      <c r="J68" s="28"/>
      <c r="K68" s="69"/>
      <c r="L68" s="28"/>
      <c r="M68" s="69"/>
      <c r="N68" s="28"/>
      <c r="O68" s="28"/>
      <c r="P68" s="30"/>
    </row>
    <row r="69" spans="1:16">
      <c r="B69" s="55"/>
      <c r="I69" s="4"/>
      <c r="J69" s="87"/>
      <c r="K69" s="4"/>
      <c r="L69" s="87">
        <v>0</v>
      </c>
      <c r="M69" s="88"/>
      <c r="N69" s="89">
        <v>0</v>
      </c>
      <c r="O69" s="89">
        <v>1</v>
      </c>
      <c r="P69" s="90"/>
    </row>
    <row r="70" spans="1:16">
      <c r="B70" s="55"/>
      <c r="I70" s="91" t="s">
        <v>92</v>
      </c>
      <c r="J70" s="91"/>
      <c r="K70" s="91"/>
      <c r="L70" s="152"/>
      <c r="M70" s="153"/>
      <c r="N70" s="152">
        <v>0</v>
      </c>
      <c r="O70" s="152"/>
      <c r="P70" s="152"/>
    </row>
    <row r="71" spans="1:16">
      <c r="B71" s="55"/>
      <c r="L71" s="152"/>
      <c r="M71" s="153"/>
      <c r="N71" s="152"/>
      <c r="O71" s="152"/>
      <c r="P71" s="152"/>
    </row>
    <row r="72" spans="1:16">
      <c r="B72" s="55"/>
      <c r="L72" s="152"/>
      <c r="M72" s="153"/>
      <c r="N72" s="154"/>
      <c r="O72" s="154"/>
      <c r="P72" s="154"/>
    </row>
    <row r="73" spans="1:16">
      <c r="B73" s="55"/>
      <c r="L73" s="152"/>
      <c r="M73" s="153"/>
      <c r="N73" s="152"/>
      <c r="O73" s="152"/>
      <c r="P73" s="152"/>
    </row>
    <row r="74" spans="1:16">
      <c r="B74" s="55"/>
      <c r="L74" s="152"/>
      <c r="M74" s="153"/>
      <c r="N74" s="152"/>
      <c r="O74" s="152"/>
      <c r="P74" s="152"/>
    </row>
    <row r="75" spans="1:16">
      <c r="B75" s="55"/>
      <c r="L75" s="152"/>
      <c r="M75" s="153"/>
      <c r="N75" s="152"/>
      <c r="O75" s="152"/>
      <c r="P75" s="152"/>
    </row>
    <row r="76" spans="1:16">
      <c r="A76" s="8"/>
      <c r="B76" s="95"/>
      <c r="L76" s="152"/>
      <c r="M76" s="153"/>
      <c r="N76" s="152"/>
      <c r="O76" s="152"/>
      <c r="P76" s="152"/>
    </row>
    <row r="77" spans="1:16">
      <c r="B77" s="55"/>
      <c r="L77" s="152"/>
      <c r="M77" s="153"/>
      <c r="N77" s="152"/>
      <c r="O77" s="152"/>
      <c r="P77" s="152"/>
    </row>
    <row r="78" spans="1:16">
      <c r="A78" s="8"/>
      <c r="B78" s="95"/>
      <c r="L78" s="152"/>
      <c r="M78" s="153"/>
      <c r="N78" s="152"/>
      <c r="O78" s="152"/>
      <c r="P78" s="152"/>
    </row>
    <row r="79" spans="1:16">
      <c r="B79" s="55"/>
      <c r="L79" s="152"/>
      <c r="M79" s="153"/>
      <c r="N79" s="152"/>
      <c r="O79" s="152"/>
      <c r="P79" s="152"/>
    </row>
    <row r="80" spans="1:16">
      <c r="A80" s="8"/>
      <c r="B80" s="95"/>
      <c r="L80" s="152"/>
      <c r="M80" s="153"/>
      <c r="N80" s="152"/>
      <c r="O80" s="152"/>
      <c r="P80" s="152"/>
    </row>
    <row r="81" spans="1:16">
      <c r="B81" s="55"/>
      <c r="L81" s="152"/>
      <c r="M81" s="153"/>
      <c r="N81" s="152"/>
      <c r="O81" s="152"/>
      <c r="P81" s="152"/>
    </row>
    <row r="82" spans="1:16">
      <c r="B82" s="55"/>
      <c r="L82" s="152"/>
      <c r="M82" s="153"/>
      <c r="N82" s="152"/>
      <c r="O82" s="152"/>
      <c r="P82" s="152"/>
    </row>
    <row r="83" spans="1:16">
      <c r="B83" s="55"/>
      <c r="L83" s="152"/>
      <c r="M83" s="153"/>
      <c r="N83" s="152"/>
      <c r="O83" s="152"/>
      <c r="P83" s="152"/>
    </row>
    <row r="84" spans="1:16">
      <c r="B84" s="55"/>
      <c r="L84" s="152"/>
      <c r="M84" s="153"/>
      <c r="N84" s="152"/>
      <c r="O84" s="152"/>
      <c r="P84" s="152"/>
    </row>
    <row r="85" spans="1:16">
      <c r="B85" s="55"/>
      <c r="L85" s="152"/>
      <c r="M85" s="153"/>
      <c r="N85" s="152"/>
      <c r="O85" s="152"/>
      <c r="P85" s="152"/>
    </row>
    <row r="86" spans="1:16">
      <c r="B86" s="55"/>
      <c r="L86" s="152"/>
      <c r="M86" s="153"/>
      <c r="N86" s="152"/>
      <c r="O86" s="152"/>
      <c r="P86" s="152"/>
    </row>
    <row r="87" spans="1:16">
      <c r="B87" s="55"/>
      <c r="L87" s="152"/>
      <c r="M87" s="153"/>
      <c r="N87" s="152"/>
      <c r="O87" s="152"/>
      <c r="P87" s="152"/>
    </row>
    <row r="88" spans="1:16">
      <c r="B88" s="55"/>
      <c r="L88" s="152"/>
      <c r="M88" s="153"/>
      <c r="N88" s="152"/>
      <c r="O88" s="152"/>
      <c r="P88" s="152"/>
    </row>
    <row r="89" spans="1:16">
      <c r="B89" s="55"/>
      <c r="L89" s="152"/>
      <c r="M89" s="153"/>
      <c r="N89" s="152"/>
      <c r="O89" s="152"/>
      <c r="P89" s="152"/>
    </row>
    <row r="90" spans="1:16">
      <c r="B90" s="55"/>
      <c r="L90" s="152"/>
      <c r="M90" s="153"/>
      <c r="N90" s="152"/>
      <c r="O90" s="152"/>
      <c r="P90" s="152"/>
    </row>
    <row r="91" spans="1:16">
      <c r="B91" s="55"/>
      <c r="L91" s="152"/>
      <c r="M91" s="153"/>
      <c r="N91" s="152"/>
      <c r="O91" s="152"/>
      <c r="P91" s="152"/>
    </row>
    <row r="92" spans="1:16">
      <c r="B92" s="55"/>
      <c r="L92" s="152"/>
      <c r="M92" s="153"/>
      <c r="N92" s="152"/>
      <c r="O92" s="152"/>
      <c r="P92" s="152"/>
    </row>
    <row r="93" spans="1:16">
      <c r="B93" s="55"/>
      <c r="L93" s="152"/>
      <c r="M93" s="153"/>
      <c r="N93" s="152"/>
      <c r="O93" s="152"/>
      <c r="P93" s="152"/>
    </row>
    <row r="94" spans="1:16">
      <c r="A94" s="8"/>
      <c r="B94" s="95"/>
      <c r="L94" s="92"/>
      <c r="M94" s="93"/>
      <c r="N94" s="92"/>
      <c r="O94" s="92"/>
      <c r="P94" s="92"/>
    </row>
    <row r="95" spans="1:16">
      <c r="B95" s="55"/>
    </row>
    <row r="96" spans="1:16">
      <c r="A96" s="8"/>
      <c r="B96" s="95"/>
    </row>
    <row r="97" spans="1:13">
      <c r="A97" s="4"/>
      <c r="B97" s="55"/>
      <c r="I97" s="4"/>
      <c r="J97" s="4"/>
      <c r="K97" s="4"/>
      <c r="M97" s="4"/>
    </row>
  </sheetData>
  <sheetProtection formatColumns="0" formatRows="0"/>
  <conditionalFormatting sqref="L69 N69">
    <cfRule type="cellIs" dxfId="89" priority="9" operator="notEqual">
      <formula>0</formula>
    </cfRule>
    <cfRule type="cellIs" dxfId="88" priority="10" operator="equal">
      <formula>0</formula>
    </cfRule>
  </conditionalFormatting>
  <conditionalFormatting sqref="O69">
    <cfRule type="cellIs" dxfId="87" priority="3" operator="notEqual">
      <formula>0</formula>
    </cfRule>
    <cfRule type="cellIs" dxfId="86" priority="4" operator="equal">
      <formula>0</formula>
    </cfRule>
  </conditionalFormatting>
  <conditionalFormatting sqref="J69">
    <cfRule type="cellIs" dxfId="85" priority="1" operator="notEqual">
      <formula>0</formula>
    </cfRule>
    <cfRule type="cellIs" dxfId="84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activeCellId="1" sqref="C1 C1"/>
    </sheetView>
  </sheetViews>
  <sheetFormatPr defaultColWidth="11.140625" defaultRowHeight="12.75"/>
  <cols>
    <col min="1" max="1" width="5.28515625" style="1" hidden="1" customWidth="1"/>
    <col min="2" max="2" width="6.5703125" style="15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8" width="9.140625" style="4" hidden="1" customWidth="1"/>
    <col min="9" max="9" width="9.140625" style="7" hidden="1" customWidth="1"/>
    <col min="10" max="11" width="17.7109375" style="7" customWidth="1"/>
    <col min="12" max="12" width="17.7109375" style="4" customWidth="1"/>
    <col min="13" max="13" width="0.140625" style="7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61"/>
      <c r="D1" s="161"/>
      <c r="E1" s="161"/>
      <c r="F1" s="161"/>
      <c r="G1" s="161"/>
      <c r="H1" s="161"/>
      <c r="I1" s="161"/>
      <c r="J1" s="158" t="s">
        <v>109</v>
      </c>
      <c r="K1" s="161"/>
      <c r="L1" s="161"/>
      <c r="M1" s="161"/>
      <c r="N1" s="161"/>
      <c r="O1" s="161"/>
      <c r="P1" s="3"/>
    </row>
    <row r="2" spans="1:16">
      <c r="B2" s="2"/>
      <c r="C2" s="161"/>
      <c r="D2" s="161"/>
      <c r="E2" s="161"/>
      <c r="F2" s="161"/>
      <c r="G2" s="161"/>
      <c r="H2" s="161"/>
      <c r="I2" s="161"/>
      <c r="J2" s="158" t="s">
        <v>0</v>
      </c>
      <c r="K2" s="161"/>
      <c r="L2" s="161"/>
      <c r="M2" s="161"/>
      <c r="N2" s="161"/>
      <c r="O2" s="161"/>
      <c r="P2" s="5"/>
    </row>
    <row r="3" spans="1:16" ht="12.75" customHeight="1">
      <c r="B3" s="2"/>
      <c r="C3" s="68"/>
      <c r="D3" s="68"/>
      <c r="E3" s="68"/>
      <c r="F3" s="68"/>
      <c r="G3" s="68"/>
      <c r="H3" s="68"/>
      <c r="I3" s="68"/>
      <c r="J3" s="159" t="s">
        <v>1</v>
      </c>
      <c r="K3" s="68"/>
      <c r="L3" s="68"/>
      <c r="M3" s="68"/>
      <c r="N3" s="68"/>
      <c r="O3" s="173"/>
      <c r="P3" s="4" t="s">
        <v>2</v>
      </c>
    </row>
    <row r="4" spans="1:16">
      <c r="B4" s="2"/>
      <c r="C4" s="162"/>
      <c r="D4" s="163"/>
      <c r="E4" s="163"/>
      <c r="F4" s="163"/>
      <c r="G4" s="163"/>
      <c r="H4" s="163"/>
      <c r="I4" s="163"/>
      <c r="J4" s="164" t="s">
        <v>323</v>
      </c>
      <c r="K4" s="163"/>
      <c r="L4" s="163"/>
      <c r="M4" s="163"/>
      <c r="N4" s="163"/>
      <c r="O4" s="174"/>
      <c r="P4" s="4" t="s">
        <v>324</v>
      </c>
    </row>
    <row r="5" spans="1:16">
      <c r="A5" s="8"/>
      <c r="B5" s="9"/>
      <c r="C5" s="10"/>
      <c r="D5" s="10"/>
      <c r="E5" s="10"/>
      <c r="F5" s="10"/>
      <c r="G5" s="10"/>
      <c r="H5" s="10"/>
      <c r="I5" s="11"/>
      <c r="J5" s="29"/>
      <c r="K5" s="46"/>
      <c r="L5" s="12"/>
      <c r="M5" s="13"/>
      <c r="N5" s="12"/>
      <c r="O5" s="12"/>
      <c r="P5" s="14"/>
    </row>
    <row r="6" spans="1:16">
      <c r="C6" s="10"/>
      <c r="D6" s="10"/>
      <c r="E6" s="10"/>
      <c r="F6" s="10"/>
      <c r="G6" s="10"/>
      <c r="H6" s="10"/>
      <c r="I6" s="11"/>
      <c r="J6" s="108" t="s">
        <v>3</v>
      </c>
      <c r="K6" s="157"/>
      <c r="L6" s="160" t="s">
        <v>3</v>
      </c>
      <c r="M6" s="16"/>
      <c r="N6" s="17" t="s">
        <v>4</v>
      </c>
      <c r="O6" s="17" t="s">
        <v>5</v>
      </c>
      <c r="P6" s="18"/>
    </row>
    <row r="7" spans="1:16">
      <c r="C7" s="10"/>
      <c r="D7" s="10"/>
      <c r="E7" s="10"/>
      <c r="F7" s="10"/>
      <c r="G7" s="10"/>
      <c r="H7" s="10"/>
      <c r="I7" s="11"/>
      <c r="J7" s="21" t="s">
        <v>291</v>
      </c>
      <c r="K7" s="112" t="s">
        <v>292</v>
      </c>
      <c r="L7" s="19"/>
      <c r="M7" s="20"/>
      <c r="N7" s="21" t="s">
        <v>127</v>
      </c>
      <c r="O7" s="21"/>
      <c r="P7" s="22"/>
    </row>
    <row r="8" spans="1:16">
      <c r="C8" s="23" t="s">
        <v>6</v>
      </c>
      <c r="D8" s="10"/>
      <c r="E8" s="10"/>
      <c r="F8" s="10"/>
      <c r="G8" s="10"/>
      <c r="H8" s="10"/>
      <c r="I8" s="11"/>
      <c r="L8" s="20"/>
      <c r="M8" s="20"/>
      <c r="N8" s="20"/>
      <c r="O8" s="20"/>
      <c r="P8" s="24"/>
    </row>
    <row r="9" spans="1:16">
      <c r="A9" s="25" t="s">
        <v>7</v>
      </c>
      <c r="B9" s="26" t="s">
        <v>8</v>
      </c>
      <c r="C9" s="10" t="s">
        <v>9</v>
      </c>
      <c r="D9" s="10"/>
      <c r="E9" s="10"/>
      <c r="F9" s="10"/>
      <c r="G9" s="10"/>
      <c r="H9" s="10"/>
      <c r="I9" s="11"/>
      <c r="J9" s="11"/>
      <c r="K9" s="11"/>
      <c r="L9" s="13"/>
      <c r="M9" s="13"/>
      <c r="N9" s="13"/>
      <c r="O9" s="13"/>
      <c r="P9" s="14"/>
    </row>
    <row r="10" spans="1:16" s="31" customFormat="1">
      <c r="A10" s="1"/>
      <c r="B10" s="27"/>
      <c r="C10" s="28"/>
      <c r="D10" s="29" t="s">
        <v>325</v>
      </c>
      <c r="E10" s="10"/>
      <c r="F10" s="10"/>
      <c r="G10" s="10"/>
      <c r="H10" s="10"/>
      <c r="I10" s="28"/>
      <c r="J10" s="28"/>
      <c r="K10" s="28"/>
      <c r="L10" s="28"/>
      <c r="M10" s="13"/>
      <c r="N10" s="28"/>
      <c r="O10" s="28"/>
      <c r="P10" s="30"/>
    </row>
    <row r="11" spans="1:16" s="31" customFormat="1">
      <c r="A11" s="1" t="s">
        <v>11</v>
      </c>
      <c r="B11" s="27" t="s">
        <v>12</v>
      </c>
      <c r="C11" s="28"/>
      <c r="D11" s="32" t="s">
        <v>326</v>
      </c>
      <c r="E11" s="28"/>
      <c r="F11" s="166"/>
      <c r="G11" s="166">
        <v>76473267.75</v>
      </c>
      <c r="H11" s="33"/>
      <c r="I11" s="29"/>
      <c r="J11" s="143">
        <v>68177014</v>
      </c>
      <c r="K11" s="109">
        <v>0</v>
      </c>
      <c r="L11" s="113">
        <v>68177014</v>
      </c>
      <c r="M11" s="110"/>
      <c r="N11" s="109">
        <v>0</v>
      </c>
      <c r="O11" s="114">
        <v>68177014</v>
      </c>
      <c r="P11" s="34"/>
    </row>
    <row r="12" spans="1:16" s="31" customFormat="1">
      <c r="A12" s="1" t="s">
        <v>14</v>
      </c>
      <c r="B12" s="27" t="s">
        <v>15</v>
      </c>
      <c r="C12" s="28"/>
      <c r="D12" s="29" t="s">
        <v>327</v>
      </c>
      <c r="E12" s="10"/>
      <c r="F12" s="35"/>
      <c r="G12" s="36"/>
      <c r="H12" s="11"/>
      <c r="I12" s="28"/>
      <c r="J12" s="115">
        <v>23475169.260000002</v>
      </c>
      <c r="K12" s="37">
        <v>0</v>
      </c>
      <c r="L12" s="116">
        <v>23475169.260000002</v>
      </c>
      <c r="M12" s="111"/>
      <c r="N12" s="37">
        <v>0</v>
      </c>
      <c r="O12" s="117">
        <v>23475169</v>
      </c>
      <c r="P12" s="38"/>
    </row>
    <row r="13" spans="1:16" s="31" customFormat="1">
      <c r="A13" s="1" t="s">
        <v>17</v>
      </c>
      <c r="B13" s="27" t="s">
        <v>15</v>
      </c>
      <c r="C13" s="28"/>
      <c r="D13" s="29" t="s">
        <v>18</v>
      </c>
      <c r="E13" s="10"/>
      <c r="F13" s="35"/>
      <c r="G13" s="35"/>
      <c r="H13" s="10"/>
      <c r="I13" s="28"/>
      <c r="J13" s="115">
        <v>3781342.62</v>
      </c>
      <c r="K13" s="37">
        <v>0</v>
      </c>
      <c r="L13" s="116">
        <v>3781342.62</v>
      </c>
      <c r="M13" s="111"/>
      <c r="N13" s="37">
        <v>0</v>
      </c>
      <c r="O13" s="117">
        <v>3781343</v>
      </c>
      <c r="P13" s="38"/>
    </row>
    <row r="14" spans="1:16" s="31" customFormat="1">
      <c r="A14" s="1" t="s">
        <v>19</v>
      </c>
      <c r="B14" s="27" t="s">
        <v>15</v>
      </c>
      <c r="C14" s="28"/>
      <c r="D14" s="29" t="s">
        <v>20</v>
      </c>
      <c r="E14" s="10"/>
      <c r="F14" s="35"/>
      <c r="G14" s="35"/>
      <c r="H14" s="10"/>
      <c r="I14" s="28"/>
      <c r="J14" s="115">
        <v>17984046.640000001</v>
      </c>
      <c r="K14" s="37">
        <v>0</v>
      </c>
      <c r="L14" s="116">
        <v>17984046.640000001</v>
      </c>
      <c r="M14" s="111"/>
      <c r="N14" s="37">
        <v>0</v>
      </c>
      <c r="O14" s="117">
        <v>17984047</v>
      </c>
      <c r="P14" s="38"/>
    </row>
    <row r="15" spans="1:16" s="31" customFormat="1">
      <c r="A15" s="1" t="s">
        <v>21</v>
      </c>
      <c r="B15" s="27" t="s">
        <v>12</v>
      </c>
      <c r="C15" s="28"/>
      <c r="D15" s="29" t="s">
        <v>22</v>
      </c>
      <c r="E15" s="10"/>
      <c r="F15" s="35"/>
      <c r="G15" s="35"/>
      <c r="H15" s="28"/>
      <c r="I15" s="28"/>
      <c r="J15" s="115">
        <v>19817</v>
      </c>
      <c r="K15" s="37">
        <v>4483912.5999999996</v>
      </c>
      <c r="L15" s="116">
        <v>4503729.5999999996</v>
      </c>
      <c r="M15" s="111"/>
      <c r="N15" s="37">
        <v>0</v>
      </c>
      <c r="O15" s="117">
        <v>4503730</v>
      </c>
      <c r="P15" s="38"/>
    </row>
    <row r="16" spans="1:16" s="31" customFormat="1">
      <c r="A16" s="39"/>
      <c r="B16" s="40"/>
      <c r="C16" s="28"/>
      <c r="D16" s="29" t="s">
        <v>328</v>
      </c>
      <c r="E16" s="10"/>
      <c r="F16" s="41"/>
      <c r="G16" s="36"/>
      <c r="H16" s="42"/>
      <c r="I16" s="28"/>
      <c r="J16" s="144"/>
      <c r="K16" s="118">
        <v>0</v>
      </c>
      <c r="L16" s="119"/>
      <c r="M16" s="111"/>
      <c r="N16" s="28">
        <v>0</v>
      </c>
      <c r="O16" s="117"/>
      <c r="P16" s="30"/>
    </row>
    <row r="17" spans="1:16" s="31" customFormat="1">
      <c r="A17" s="39" t="s">
        <v>24</v>
      </c>
      <c r="B17" s="40" t="s">
        <v>12</v>
      </c>
      <c r="C17" s="28"/>
      <c r="D17" s="32" t="s">
        <v>329</v>
      </c>
      <c r="E17" s="28"/>
      <c r="F17" s="166"/>
      <c r="G17" s="166"/>
      <c r="H17" s="42"/>
      <c r="I17" s="28"/>
      <c r="J17" s="115">
        <v>6034705.5</v>
      </c>
      <c r="K17" s="37">
        <v>-4483912.5999999996</v>
      </c>
      <c r="L17" s="116">
        <v>1550792.9000000004</v>
      </c>
      <c r="M17" s="111"/>
      <c r="N17" s="37">
        <v>0</v>
      </c>
      <c r="O17" s="117">
        <v>1550793</v>
      </c>
      <c r="P17" s="38"/>
    </row>
    <row r="18" spans="1:16" s="31" customFormat="1">
      <c r="A18" s="39" t="s">
        <v>25</v>
      </c>
      <c r="B18" s="43" t="s">
        <v>26</v>
      </c>
      <c r="C18" s="28"/>
      <c r="D18" s="44" t="s">
        <v>27</v>
      </c>
      <c r="E18" s="10"/>
      <c r="F18" s="10"/>
      <c r="G18" s="10"/>
      <c r="H18" s="10"/>
      <c r="I18" s="29"/>
      <c r="J18" s="120">
        <v>6176065.5999999996</v>
      </c>
      <c r="K18" s="45">
        <v>0</v>
      </c>
      <c r="L18" s="121">
        <v>6176065.5999999996</v>
      </c>
      <c r="M18" s="111"/>
      <c r="N18" s="45">
        <v>21143439</v>
      </c>
      <c r="O18" s="122">
        <v>27319505</v>
      </c>
      <c r="P18" s="38"/>
    </row>
    <row r="19" spans="1:16" s="49" customFormat="1">
      <c r="A19" s="39"/>
      <c r="B19" s="43"/>
      <c r="C19" s="29"/>
      <c r="D19" s="29"/>
      <c r="E19" s="29"/>
      <c r="F19" s="29"/>
      <c r="G19" s="29"/>
      <c r="H19" s="46"/>
      <c r="I19" s="46"/>
      <c r="J19" s="46"/>
      <c r="K19" s="46"/>
      <c r="L19" s="51"/>
      <c r="M19" s="47"/>
      <c r="N19" s="47"/>
      <c r="O19" s="123"/>
      <c r="P19" s="48"/>
    </row>
    <row r="20" spans="1:16" s="31" customFormat="1" ht="13.5" thickBot="1">
      <c r="A20" s="39" t="s">
        <v>28</v>
      </c>
      <c r="B20" s="43"/>
      <c r="C20" s="28"/>
      <c r="D20" s="50" t="s">
        <v>29</v>
      </c>
      <c r="E20" s="28"/>
      <c r="F20" s="10"/>
      <c r="G20" s="10"/>
      <c r="H20" s="10"/>
      <c r="I20" s="11"/>
      <c r="J20" s="145">
        <v>125648160.62</v>
      </c>
      <c r="K20" s="124">
        <v>0</v>
      </c>
      <c r="L20" s="125">
        <v>125648162</v>
      </c>
      <c r="M20" s="51"/>
      <c r="N20" s="124">
        <v>21143439</v>
      </c>
      <c r="O20" s="126">
        <v>146791601</v>
      </c>
      <c r="P20" s="52"/>
    </row>
    <row r="21" spans="1:16" s="31" customFormat="1" ht="13.5" thickTop="1">
      <c r="A21" s="39"/>
      <c r="B21" s="43"/>
      <c r="C21" s="10"/>
      <c r="D21" s="10"/>
      <c r="E21" s="10"/>
      <c r="F21" s="10"/>
      <c r="G21" s="10"/>
      <c r="H21" s="10"/>
      <c r="I21" s="11"/>
      <c r="J21" s="127"/>
      <c r="K21" s="11"/>
      <c r="L21" s="127"/>
      <c r="M21" s="13"/>
      <c r="N21" s="13"/>
      <c r="O21" s="110"/>
      <c r="P21" s="14"/>
    </row>
    <row r="22" spans="1:16" s="31" customFormat="1">
      <c r="A22" s="53"/>
      <c r="B22" s="54"/>
      <c r="C22" s="23" t="s">
        <v>30</v>
      </c>
      <c r="D22" s="10"/>
      <c r="E22" s="10"/>
      <c r="F22" s="10"/>
      <c r="G22" s="10"/>
      <c r="H22" s="10"/>
      <c r="I22" s="11"/>
      <c r="J22" s="128"/>
      <c r="K22" s="11"/>
      <c r="L22" s="128"/>
      <c r="M22" s="13"/>
      <c r="N22" s="12"/>
      <c r="O22" s="129"/>
      <c r="P22" s="14"/>
    </row>
    <row r="23" spans="1:16" s="31" customFormat="1">
      <c r="A23" s="39"/>
      <c r="B23" s="40"/>
      <c r="C23" s="10" t="s">
        <v>31</v>
      </c>
      <c r="D23" s="10"/>
      <c r="E23" s="10"/>
      <c r="F23" s="10"/>
      <c r="G23" s="28"/>
      <c r="H23" s="10"/>
      <c r="I23" s="11"/>
      <c r="J23" s="128"/>
      <c r="K23" s="11"/>
      <c r="L23" s="128"/>
      <c r="M23" s="13"/>
      <c r="N23" s="12"/>
      <c r="O23" s="129"/>
      <c r="P23" s="14"/>
    </row>
    <row r="24" spans="1:16" s="31" customFormat="1">
      <c r="A24" s="8" t="s">
        <v>32</v>
      </c>
      <c r="B24" s="55" t="s">
        <v>33</v>
      </c>
      <c r="C24" s="32"/>
      <c r="D24" s="29" t="s">
        <v>34</v>
      </c>
      <c r="E24" s="10"/>
      <c r="F24" s="10"/>
      <c r="G24" s="28"/>
      <c r="H24" s="10"/>
      <c r="I24" s="11"/>
      <c r="J24" s="146">
        <v>286692490.57000005</v>
      </c>
      <c r="K24" s="109">
        <v>0</v>
      </c>
      <c r="L24" s="130">
        <v>286692490.57000005</v>
      </c>
      <c r="M24" s="111"/>
      <c r="N24" s="109">
        <v>1845217</v>
      </c>
      <c r="O24" s="114">
        <v>288537708</v>
      </c>
      <c r="P24" s="38"/>
    </row>
    <row r="25" spans="1:16" s="31" customFormat="1">
      <c r="A25" s="1" t="s">
        <v>35</v>
      </c>
      <c r="B25" s="55" t="s">
        <v>33</v>
      </c>
      <c r="C25" s="32"/>
      <c r="D25" s="29" t="s">
        <v>36</v>
      </c>
      <c r="E25" s="10"/>
      <c r="F25" s="10"/>
      <c r="G25" s="28"/>
      <c r="H25" s="10"/>
      <c r="I25" s="11"/>
      <c r="J25" s="115">
        <v>179467384.18000001</v>
      </c>
      <c r="K25" s="37">
        <v>0</v>
      </c>
      <c r="L25" s="116">
        <v>179467384.18000001</v>
      </c>
      <c r="M25" s="111"/>
      <c r="N25" s="37">
        <v>24504507</v>
      </c>
      <c r="O25" s="117">
        <v>203971891</v>
      </c>
      <c r="P25" s="38"/>
    </row>
    <row r="26" spans="1:16" s="31" customFormat="1">
      <c r="A26" s="8" t="s">
        <v>37</v>
      </c>
      <c r="B26" s="27" t="s">
        <v>33</v>
      </c>
      <c r="C26" s="32"/>
      <c r="D26" s="29" t="s">
        <v>38</v>
      </c>
      <c r="E26" s="10"/>
      <c r="F26" s="10"/>
      <c r="G26" s="28"/>
      <c r="H26" s="10"/>
      <c r="I26" s="11"/>
      <c r="J26" s="115">
        <v>13336119.810000001</v>
      </c>
      <c r="K26" s="37">
        <v>0</v>
      </c>
      <c r="L26" s="116">
        <v>13336119.810000001</v>
      </c>
      <c r="M26" s="111"/>
      <c r="N26" s="37">
        <v>0</v>
      </c>
      <c r="O26" s="117">
        <v>13336120</v>
      </c>
      <c r="P26" s="38"/>
    </row>
    <row r="27" spans="1:16" s="31" customFormat="1">
      <c r="A27" s="1" t="s">
        <v>39</v>
      </c>
      <c r="B27" s="55" t="s">
        <v>33</v>
      </c>
      <c r="C27" s="32"/>
      <c r="D27" s="156" t="s">
        <v>40</v>
      </c>
      <c r="E27" s="167"/>
      <c r="F27" s="10"/>
      <c r="G27" s="28"/>
      <c r="H27" s="10"/>
      <c r="I27" s="11"/>
      <c r="J27" s="115">
        <v>33940989.530000001</v>
      </c>
      <c r="K27" s="37">
        <v>0</v>
      </c>
      <c r="L27" s="116">
        <v>33940989.530000001</v>
      </c>
      <c r="M27" s="111"/>
      <c r="N27" s="37">
        <v>0</v>
      </c>
      <c r="O27" s="117">
        <v>33940990</v>
      </c>
      <c r="P27" s="38"/>
    </row>
    <row r="28" spans="1:16" s="31" customFormat="1">
      <c r="A28" s="8" t="s">
        <v>41</v>
      </c>
      <c r="B28" s="27" t="s">
        <v>33</v>
      </c>
      <c r="C28" s="32"/>
      <c r="D28" s="29" t="s">
        <v>42</v>
      </c>
      <c r="E28" s="10"/>
      <c r="F28" s="10"/>
      <c r="G28" s="28"/>
      <c r="H28" s="10"/>
      <c r="I28" s="11"/>
      <c r="J28" s="115">
        <v>34357922.859999999</v>
      </c>
      <c r="K28" s="37">
        <v>74325.489999999991</v>
      </c>
      <c r="L28" s="116">
        <v>34432248.350000001</v>
      </c>
      <c r="M28" s="111"/>
      <c r="N28" s="37">
        <v>10254855</v>
      </c>
      <c r="O28" s="117">
        <v>44687103</v>
      </c>
      <c r="P28" s="38"/>
    </row>
    <row r="29" spans="1:16" s="31" customFormat="1">
      <c r="A29" s="1" t="s">
        <v>43</v>
      </c>
      <c r="B29" s="27" t="s">
        <v>33</v>
      </c>
      <c r="C29" s="32"/>
      <c r="D29" s="29" t="s">
        <v>44</v>
      </c>
      <c r="E29" s="10"/>
      <c r="F29" s="10"/>
      <c r="G29" s="28"/>
      <c r="H29" s="10"/>
      <c r="I29" s="11"/>
      <c r="J29" s="115">
        <v>38038307.939999998</v>
      </c>
      <c r="K29" s="37">
        <v>0</v>
      </c>
      <c r="L29" s="116">
        <v>38038307.939999998</v>
      </c>
      <c r="M29" s="111"/>
      <c r="N29" s="37">
        <v>0</v>
      </c>
      <c r="O29" s="117">
        <v>38038308</v>
      </c>
      <c r="P29" s="38"/>
    </row>
    <row r="30" spans="1:16" s="31" customFormat="1">
      <c r="A30" s="8" t="s">
        <v>45</v>
      </c>
      <c r="B30" s="55" t="s">
        <v>46</v>
      </c>
      <c r="C30" s="32"/>
      <c r="D30" s="29" t="s">
        <v>47</v>
      </c>
      <c r="E30" s="10"/>
      <c r="F30" s="10"/>
      <c r="G30" s="28"/>
      <c r="H30" s="10"/>
      <c r="I30" s="11"/>
      <c r="J30" s="120">
        <v>35657418.32</v>
      </c>
      <c r="K30" s="45">
        <v>0</v>
      </c>
      <c r="L30" s="121">
        <v>35657418.32</v>
      </c>
      <c r="M30" s="111"/>
      <c r="N30" s="45">
        <v>0</v>
      </c>
      <c r="O30" s="122">
        <v>35657418</v>
      </c>
      <c r="P30" s="38"/>
    </row>
    <row r="31" spans="1:16" s="31" customFormat="1">
      <c r="A31" s="1"/>
      <c r="B31" s="55"/>
      <c r="C31" s="32"/>
      <c r="D31" s="29"/>
      <c r="E31" s="10"/>
      <c r="F31" s="10"/>
      <c r="G31" s="28"/>
      <c r="H31" s="10"/>
      <c r="I31" s="11"/>
      <c r="J31" s="147"/>
      <c r="K31" s="11"/>
      <c r="L31" s="127"/>
      <c r="M31" s="56"/>
      <c r="N31" s="56"/>
      <c r="O31" s="110"/>
      <c r="P31" s="57"/>
    </row>
    <row r="32" spans="1:16" s="31" customFormat="1" ht="13.5" thickBot="1">
      <c r="A32" s="1" t="s">
        <v>48</v>
      </c>
      <c r="B32" s="55"/>
      <c r="C32" s="10"/>
      <c r="D32" s="50" t="s">
        <v>49</v>
      </c>
      <c r="E32" s="28"/>
      <c r="F32" s="10"/>
      <c r="G32" s="10"/>
      <c r="H32" s="10"/>
      <c r="I32" s="11"/>
      <c r="J32" s="145">
        <v>621490633.21000016</v>
      </c>
      <c r="K32" s="124">
        <v>74325.489999999991</v>
      </c>
      <c r="L32" s="125">
        <v>621564959</v>
      </c>
      <c r="M32" s="131"/>
      <c r="N32" s="124">
        <v>36604579</v>
      </c>
      <c r="O32" s="126">
        <v>658169538</v>
      </c>
      <c r="P32" s="52"/>
    </row>
    <row r="33" spans="1:16" s="31" customFormat="1" ht="13.5" thickTop="1">
      <c r="A33" s="8"/>
      <c r="B33" s="55"/>
      <c r="C33" s="32"/>
      <c r="D33" s="58"/>
      <c r="E33" s="10"/>
      <c r="F33" s="10"/>
      <c r="G33" s="28"/>
      <c r="H33" s="10"/>
      <c r="I33" s="11"/>
      <c r="J33" s="46"/>
      <c r="K33" s="11"/>
      <c r="L33" s="51"/>
      <c r="M33" s="46"/>
      <c r="N33" s="46"/>
      <c r="O33" s="107"/>
      <c r="P33" s="59"/>
    </row>
    <row r="34" spans="1:16" s="31" customFormat="1">
      <c r="A34" s="1"/>
      <c r="B34" s="55"/>
      <c r="C34" s="10"/>
      <c r="D34" s="50" t="s">
        <v>308</v>
      </c>
      <c r="E34" s="28"/>
      <c r="F34" s="10"/>
      <c r="G34" s="10"/>
      <c r="H34" s="10"/>
      <c r="I34" s="11"/>
      <c r="J34" s="148">
        <v>-495842472.59000015</v>
      </c>
      <c r="K34" s="132">
        <v>-74325.489999999991</v>
      </c>
      <c r="L34" s="133">
        <v>-495916797</v>
      </c>
      <c r="M34" s="51"/>
      <c r="N34" s="132">
        <v>-15461140</v>
      </c>
      <c r="O34" s="134">
        <v>-511377937</v>
      </c>
      <c r="P34" s="52"/>
    </row>
    <row r="35" spans="1:16" s="31" customFormat="1">
      <c r="A35" s="8"/>
      <c r="B35" s="55"/>
      <c r="C35" s="10"/>
      <c r="D35" s="10"/>
      <c r="E35" s="10"/>
      <c r="F35" s="10"/>
      <c r="G35" s="10"/>
      <c r="H35" s="10"/>
      <c r="I35" s="11"/>
      <c r="J35" s="127"/>
      <c r="K35" s="11"/>
      <c r="L35" s="127"/>
      <c r="M35" s="60"/>
      <c r="N35" s="60"/>
      <c r="O35" s="110"/>
      <c r="P35" s="61"/>
    </row>
    <row r="36" spans="1:16" s="31" customFormat="1">
      <c r="A36" s="1"/>
      <c r="B36" s="55"/>
      <c r="C36" s="23" t="s">
        <v>50</v>
      </c>
      <c r="D36" s="28"/>
      <c r="E36" s="10"/>
      <c r="F36" s="10"/>
      <c r="G36" s="10"/>
      <c r="H36" s="10"/>
      <c r="I36" s="11"/>
      <c r="J36" s="128"/>
      <c r="K36" s="11"/>
      <c r="L36" s="128"/>
      <c r="M36" s="13"/>
      <c r="N36" s="12"/>
      <c r="O36" s="129"/>
      <c r="P36" s="14"/>
    </row>
    <row r="37" spans="1:16" s="31" customFormat="1">
      <c r="A37" s="8" t="s">
        <v>51</v>
      </c>
      <c r="B37" s="55" t="s">
        <v>52</v>
      </c>
      <c r="C37" s="29" t="s">
        <v>53</v>
      </c>
      <c r="D37" s="28"/>
      <c r="E37" s="10"/>
      <c r="F37" s="10"/>
      <c r="G37" s="28"/>
      <c r="H37" s="10"/>
      <c r="I37" s="11"/>
      <c r="J37" s="143">
        <v>183998805.34</v>
      </c>
      <c r="K37" s="109">
        <v>0</v>
      </c>
      <c r="L37" s="113">
        <v>183998805.34</v>
      </c>
      <c r="M37" s="36"/>
      <c r="N37" s="109">
        <v>0</v>
      </c>
      <c r="O37" s="114">
        <v>183998805</v>
      </c>
      <c r="P37" s="63"/>
    </row>
    <row r="38" spans="1:16" s="31" customFormat="1">
      <c r="A38" s="1" t="s">
        <v>54</v>
      </c>
      <c r="B38" s="55" t="s">
        <v>15</v>
      </c>
      <c r="C38" s="29" t="s">
        <v>55</v>
      </c>
      <c r="D38" s="28"/>
      <c r="E38" s="10"/>
      <c r="F38" s="10"/>
      <c r="G38" s="28"/>
      <c r="H38" s="10"/>
      <c r="I38" s="11"/>
      <c r="J38" s="115">
        <v>86565115</v>
      </c>
      <c r="K38" s="37">
        <v>196297670.28</v>
      </c>
      <c r="L38" s="116">
        <v>282862785.27999997</v>
      </c>
      <c r="M38" s="36"/>
      <c r="N38" s="62">
        <v>0</v>
      </c>
      <c r="O38" s="117">
        <v>282862785</v>
      </c>
      <c r="P38" s="63"/>
    </row>
    <row r="39" spans="1:16" s="31" customFormat="1">
      <c r="A39" s="8" t="s">
        <v>56</v>
      </c>
      <c r="B39" s="55" t="s">
        <v>15</v>
      </c>
      <c r="C39" s="29" t="s">
        <v>57</v>
      </c>
      <c r="D39" s="28"/>
      <c r="E39" s="10"/>
      <c r="F39" s="10"/>
      <c r="G39" s="28"/>
      <c r="H39" s="10"/>
      <c r="I39" s="11"/>
      <c r="J39" s="115">
        <v>190465261.31</v>
      </c>
      <c r="K39" s="37">
        <v>-190465261.31</v>
      </c>
      <c r="L39" s="116">
        <v>0</v>
      </c>
      <c r="M39" s="36"/>
      <c r="N39" s="62">
        <v>0</v>
      </c>
      <c r="O39" s="117">
        <v>0</v>
      </c>
      <c r="P39" s="63"/>
    </row>
    <row r="40" spans="1:16" s="31" customFormat="1">
      <c r="A40" s="1" t="s">
        <v>58</v>
      </c>
      <c r="B40" s="55" t="s">
        <v>59</v>
      </c>
      <c r="C40" s="29" t="s">
        <v>60</v>
      </c>
      <c r="D40" s="28"/>
      <c r="E40" s="10"/>
      <c r="F40" s="10"/>
      <c r="G40" s="28"/>
      <c r="H40" s="10"/>
      <c r="I40" s="11"/>
      <c r="J40" s="115">
        <v>7050441.3399999999</v>
      </c>
      <c r="K40" s="37">
        <v>0</v>
      </c>
      <c r="L40" s="116">
        <v>7050441.3399999999</v>
      </c>
      <c r="M40" s="36"/>
      <c r="N40" s="62">
        <v>0</v>
      </c>
      <c r="O40" s="117">
        <v>7050441</v>
      </c>
      <c r="P40" s="63"/>
    </row>
    <row r="41" spans="1:16" s="31" customFormat="1">
      <c r="A41" s="8" t="s">
        <v>61</v>
      </c>
      <c r="B41" s="55" t="s">
        <v>59</v>
      </c>
      <c r="C41" s="135" t="s">
        <v>309</v>
      </c>
      <c r="D41" s="136"/>
      <c r="E41" s="137"/>
      <c r="F41" s="137"/>
      <c r="G41" s="28"/>
      <c r="H41" s="10"/>
      <c r="I41" s="11"/>
      <c r="J41" s="115">
        <v>-38596137.790000007</v>
      </c>
      <c r="K41" s="37">
        <v>0</v>
      </c>
      <c r="L41" s="116">
        <v>-38596137.790000007</v>
      </c>
      <c r="M41" s="36"/>
      <c r="N41" s="62">
        <v>9352576</v>
      </c>
      <c r="O41" s="117">
        <v>-29243562</v>
      </c>
      <c r="P41" s="63"/>
    </row>
    <row r="42" spans="1:16" s="31" customFormat="1">
      <c r="A42" s="1" t="s">
        <v>62</v>
      </c>
      <c r="B42" s="55" t="s">
        <v>26</v>
      </c>
      <c r="C42" s="29" t="s">
        <v>63</v>
      </c>
      <c r="D42" s="28"/>
      <c r="E42" s="10"/>
      <c r="F42" s="10"/>
      <c r="G42" s="28"/>
      <c r="H42" s="10"/>
      <c r="I42" s="11"/>
      <c r="J42" s="115">
        <v>114651.26999999999</v>
      </c>
      <c r="K42" s="37">
        <v>0</v>
      </c>
      <c r="L42" s="116">
        <v>114651.26999999999</v>
      </c>
      <c r="M42" s="36"/>
      <c r="N42" s="62">
        <v>0</v>
      </c>
      <c r="O42" s="117">
        <v>114651</v>
      </c>
      <c r="P42" s="63"/>
    </row>
    <row r="43" spans="1:16" s="31" customFormat="1">
      <c r="A43" s="8" t="s">
        <v>64</v>
      </c>
      <c r="B43" s="55" t="s">
        <v>65</v>
      </c>
      <c r="C43" s="29" t="s">
        <v>313</v>
      </c>
      <c r="D43" s="28"/>
      <c r="E43" s="10"/>
      <c r="F43" s="10"/>
      <c r="G43" s="28"/>
      <c r="H43" s="10"/>
      <c r="I43" s="11"/>
      <c r="J43" s="115">
        <v>2000</v>
      </c>
      <c r="K43" s="37">
        <v>0</v>
      </c>
      <c r="L43" s="116">
        <v>2000</v>
      </c>
      <c r="M43" s="36"/>
      <c r="N43" s="62">
        <v>0</v>
      </c>
      <c r="O43" s="117">
        <v>2000</v>
      </c>
      <c r="P43" s="63"/>
    </row>
    <row r="44" spans="1:16" s="31" customFormat="1">
      <c r="A44" s="1" t="s">
        <v>66</v>
      </c>
      <c r="B44" s="55" t="s">
        <v>33</v>
      </c>
      <c r="C44" s="29" t="s">
        <v>67</v>
      </c>
      <c r="D44" s="28"/>
      <c r="E44" s="28"/>
      <c r="F44" s="28"/>
      <c r="G44" s="28"/>
      <c r="H44" s="28"/>
      <c r="I44" s="28"/>
      <c r="J44" s="115">
        <v>0</v>
      </c>
      <c r="K44" s="37">
        <v>0</v>
      </c>
      <c r="L44" s="116">
        <v>0</v>
      </c>
      <c r="M44" s="36"/>
      <c r="N44" s="62">
        <v>0</v>
      </c>
      <c r="O44" s="117">
        <v>0</v>
      </c>
      <c r="P44" s="63"/>
    </row>
    <row r="45" spans="1:16" s="31" customFormat="1">
      <c r="A45" s="8" t="s">
        <v>68</v>
      </c>
      <c r="B45" s="55" t="s">
        <v>33</v>
      </c>
      <c r="C45" s="29" t="s">
        <v>69</v>
      </c>
      <c r="D45" s="28"/>
      <c r="E45" s="10"/>
      <c r="F45" s="10"/>
      <c r="G45" s="28"/>
      <c r="H45" s="10"/>
      <c r="I45" s="11"/>
      <c r="J45" s="120">
        <v>0</v>
      </c>
      <c r="K45" s="45">
        <v>0</v>
      </c>
      <c r="L45" s="121">
        <v>0</v>
      </c>
      <c r="M45" s="36"/>
      <c r="N45" s="64">
        <v>0</v>
      </c>
      <c r="O45" s="122">
        <v>0</v>
      </c>
      <c r="P45" s="63"/>
    </row>
    <row r="46" spans="1:16" s="31" customFormat="1">
      <c r="A46" s="1"/>
      <c r="B46" s="55"/>
      <c r="C46" s="28"/>
      <c r="D46" s="28"/>
      <c r="E46" s="28"/>
      <c r="F46" s="28"/>
      <c r="G46" s="28"/>
      <c r="H46" s="28"/>
      <c r="I46" s="28"/>
      <c r="J46" s="115"/>
      <c r="K46" s="28"/>
      <c r="L46" s="116"/>
      <c r="M46" s="66"/>
      <c r="N46" s="65"/>
      <c r="O46" s="117"/>
      <c r="P46" s="67"/>
    </row>
    <row r="47" spans="1:16" s="31" customFormat="1">
      <c r="A47" s="39" t="s">
        <v>70</v>
      </c>
      <c r="B47" s="40"/>
      <c r="C47" s="23" t="s">
        <v>71</v>
      </c>
      <c r="D47" s="28"/>
      <c r="E47" s="10"/>
      <c r="F47" s="10"/>
      <c r="G47" s="10"/>
      <c r="H47" s="10"/>
      <c r="I47" s="11"/>
      <c r="J47" s="148">
        <v>429600136.46999997</v>
      </c>
      <c r="K47" s="132">
        <v>5832408.9699999988</v>
      </c>
      <c r="L47" s="133">
        <v>435432544</v>
      </c>
      <c r="M47" s="46"/>
      <c r="N47" s="132">
        <v>9352576</v>
      </c>
      <c r="O47" s="134">
        <v>444785120</v>
      </c>
      <c r="P47" s="52"/>
    </row>
    <row r="48" spans="1:16" s="30" customFormat="1">
      <c r="A48" s="39"/>
      <c r="B48" s="40"/>
      <c r="C48" s="68"/>
      <c r="D48" s="69"/>
      <c r="E48" s="11"/>
      <c r="F48" s="11"/>
      <c r="G48" s="11"/>
      <c r="H48" s="11"/>
      <c r="I48" s="11"/>
      <c r="J48" s="46"/>
      <c r="K48" s="46"/>
      <c r="L48" s="51"/>
      <c r="M48" s="46"/>
      <c r="N48" s="46"/>
      <c r="O48" s="107"/>
      <c r="P48" s="59"/>
    </row>
    <row r="49" spans="1:16" s="31" customFormat="1">
      <c r="A49" s="39"/>
      <c r="B49" s="40"/>
      <c r="C49" s="50" t="s">
        <v>330</v>
      </c>
      <c r="D49" s="28"/>
      <c r="E49" s="28"/>
      <c r="F49" s="10"/>
      <c r="G49" s="10"/>
      <c r="H49" s="10"/>
      <c r="I49" s="11"/>
      <c r="J49" s="115"/>
      <c r="K49" s="28"/>
      <c r="L49" s="116"/>
      <c r="M49" s="28"/>
      <c r="N49" s="28"/>
      <c r="O49" s="117"/>
      <c r="P49" s="30"/>
    </row>
    <row r="50" spans="1:16" s="31" customFormat="1">
      <c r="A50" s="39"/>
      <c r="B50" s="40"/>
      <c r="C50" s="10"/>
      <c r="D50" s="23" t="s">
        <v>72</v>
      </c>
      <c r="E50" s="10"/>
      <c r="F50" s="10"/>
      <c r="G50" s="10"/>
      <c r="H50" s="10"/>
      <c r="I50" s="11"/>
      <c r="J50" s="148">
        <v>-66242336.120000184</v>
      </c>
      <c r="K50" s="132">
        <v>5758083.4799999986</v>
      </c>
      <c r="L50" s="133">
        <v>-60484253</v>
      </c>
      <c r="M50" s="46"/>
      <c r="N50" s="132">
        <v>-6108564</v>
      </c>
      <c r="O50" s="134">
        <v>-66592817</v>
      </c>
      <c r="P50" s="52"/>
    </row>
    <row r="51" spans="1:16" s="31" customFormat="1">
      <c r="A51" s="39"/>
      <c r="B51" s="40"/>
      <c r="C51" s="10"/>
      <c r="D51" s="23"/>
      <c r="E51" s="10"/>
      <c r="F51" s="10"/>
      <c r="G51" s="10"/>
      <c r="H51" s="10"/>
      <c r="I51" s="11"/>
      <c r="J51" s="127"/>
      <c r="K51" s="11"/>
      <c r="L51" s="127"/>
      <c r="M51" s="13"/>
      <c r="N51" s="13"/>
      <c r="O51" s="110"/>
      <c r="P51" s="14"/>
    </row>
    <row r="52" spans="1:16" s="31" customFormat="1">
      <c r="A52" s="39" t="s">
        <v>73</v>
      </c>
      <c r="B52" s="40" t="s">
        <v>52</v>
      </c>
      <c r="C52" s="29" t="s">
        <v>74</v>
      </c>
      <c r="D52" s="28"/>
      <c r="E52" s="10"/>
      <c r="F52" s="10"/>
      <c r="G52" s="10"/>
      <c r="H52" s="28"/>
      <c r="I52" s="11"/>
      <c r="J52" s="143">
        <v>1272000</v>
      </c>
      <c r="K52" s="109">
        <v>0</v>
      </c>
      <c r="L52" s="113">
        <v>1272000</v>
      </c>
      <c r="M52" s="36"/>
      <c r="N52" s="109">
        <v>0</v>
      </c>
      <c r="O52" s="114">
        <v>1272000</v>
      </c>
      <c r="P52" s="63"/>
    </row>
    <row r="53" spans="1:16" s="31" customFormat="1">
      <c r="A53" s="39" t="s">
        <v>75</v>
      </c>
      <c r="B53" s="40" t="s">
        <v>76</v>
      </c>
      <c r="C53" s="29" t="s">
        <v>77</v>
      </c>
      <c r="D53" s="28"/>
      <c r="E53" s="10"/>
      <c r="F53" s="10"/>
      <c r="G53" s="10"/>
      <c r="H53" s="28"/>
      <c r="I53" s="11"/>
      <c r="J53" s="115">
        <v>18495104.400000002</v>
      </c>
      <c r="K53" s="37">
        <v>5867232.4699999997</v>
      </c>
      <c r="L53" s="116">
        <v>24362336.870000001</v>
      </c>
      <c r="M53" s="111"/>
      <c r="N53" s="37">
        <v>0</v>
      </c>
      <c r="O53" s="117">
        <v>24362337</v>
      </c>
      <c r="P53" s="38"/>
    </row>
    <row r="54" spans="1:16">
      <c r="A54" s="39" t="s">
        <v>78</v>
      </c>
      <c r="B54" s="40" t="s">
        <v>79</v>
      </c>
      <c r="C54" s="10" t="s">
        <v>80</v>
      </c>
      <c r="D54" s="28"/>
      <c r="E54" s="10"/>
      <c r="F54" s="10"/>
      <c r="G54" s="10"/>
      <c r="H54" s="28"/>
      <c r="I54" s="11"/>
      <c r="J54" s="115">
        <v>358295.83</v>
      </c>
      <c r="K54" s="37">
        <v>0</v>
      </c>
      <c r="L54" s="116">
        <v>358295.83</v>
      </c>
      <c r="M54" s="111"/>
      <c r="N54" s="70">
        <v>0</v>
      </c>
      <c r="O54" s="117">
        <v>358296</v>
      </c>
      <c r="P54" s="38"/>
    </row>
    <row r="55" spans="1:16">
      <c r="A55" s="39" t="s">
        <v>81</v>
      </c>
      <c r="B55" s="40" t="s">
        <v>79</v>
      </c>
      <c r="C55" s="58" t="s">
        <v>311</v>
      </c>
      <c r="D55" s="28"/>
      <c r="E55" s="10"/>
      <c r="F55" s="10"/>
      <c r="G55" s="10"/>
      <c r="H55" s="28"/>
      <c r="I55" s="11"/>
      <c r="J55" s="120">
        <v>0</v>
      </c>
      <c r="K55" s="45">
        <v>0</v>
      </c>
      <c r="L55" s="121">
        <v>0</v>
      </c>
      <c r="M55" s="111"/>
      <c r="N55" s="45">
        <v>0</v>
      </c>
      <c r="O55" s="122">
        <v>0</v>
      </c>
      <c r="P55" s="38"/>
    </row>
    <row r="56" spans="1:16">
      <c r="A56" s="39"/>
      <c r="B56" s="40"/>
      <c r="C56" s="28"/>
      <c r="D56" s="28"/>
      <c r="E56" s="10"/>
      <c r="F56" s="10"/>
      <c r="G56" s="10"/>
      <c r="H56" s="10"/>
      <c r="I56" s="11"/>
      <c r="J56" s="65"/>
      <c r="K56" s="11">
        <v>0</v>
      </c>
      <c r="L56" s="65"/>
      <c r="M56" s="66"/>
      <c r="N56" s="65"/>
      <c r="O56" s="117"/>
      <c r="P56" s="67"/>
    </row>
    <row r="57" spans="1:16" ht="13.5" thickBot="1">
      <c r="A57" s="53" t="s">
        <v>82</v>
      </c>
      <c r="B57" s="40"/>
      <c r="C57" s="23" t="s">
        <v>83</v>
      </c>
      <c r="D57" s="28"/>
      <c r="E57" s="28"/>
      <c r="F57" s="10"/>
      <c r="G57" s="10"/>
      <c r="H57" s="10"/>
      <c r="I57" s="11"/>
      <c r="J57" s="141">
        <v>20125400.23</v>
      </c>
      <c r="K57" s="124">
        <v>5867232.4699999997</v>
      </c>
      <c r="L57" s="126">
        <v>25992633</v>
      </c>
      <c r="M57" s="131"/>
      <c r="N57" s="124">
        <v>0</v>
      </c>
      <c r="O57" s="126">
        <v>25992633</v>
      </c>
      <c r="P57" s="72"/>
    </row>
    <row r="58" spans="1:16" ht="13.5" thickTop="1">
      <c r="A58" s="39"/>
      <c r="B58" s="40"/>
      <c r="C58" s="23"/>
      <c r="D58" s="28"/>
      <c r="E58" s="28"/>
      <c r="F58" s="10"/>
      <c r="G58" s="10"/>
      <c r="H58" s="10"/>
      <c r="I58" s="11"/>
      <c r="J58" s="140"/>
      <c r="K58" s="46"/>
      <c r="L58" s="107"/>
      <c r="M58" s="46"/>
      <c r="N58" s="46"/>
      <c r="O58" s="107"/>
      <c r="P58" s="59"/>
    </row>
    <row r="59" spans="1:16">
      <c r="A59" s="53"/>
      <c r="B59" s="40"/>
      <c r="C59" s="50" t="s">
        <v>331</v>
      </c>
      <c r="D59" s="28"/>
      <c r="E59" s="28"/>
      <c r="F59" s="10"/>
      <c r="G59" s="10"/>
      <c r="H59" s="10"/>
      <c r="I59" s="11"/>
      <c r="J59" s="142">
        <v>-46116935.890000179</v>
      </c>
      <c r="K59" s="132">
        <v>11625315.949999999</v>
      </c>
      <c r="L59" s="134">
        <v>-34491620</v>
      </c>
      <c r="M59" s="73"/>
      <c r="N59" s="132">
        <v>-6108564</v>
      </c>
      <c r="O59" s="134">
        <v>-40600184</v>
      </c>
      <c r="P59" s="72"/>
    </row>
    <row r="60" spans="1:16">
      <c r="A60" s="39"/>
      <c r="B60" s="40"/>
      <c r="C60" s="74"/>
      <c r="D60" s="28"/>
      <c r="E60" s="28"/>
      <c r="F60" s="10"/>
      <c r="G60" s="10"/>
      <c r="H60" s="10"/>
      <c r="I60" s="11"/>
      <c r="J60" s="75"/>
      <c r="K60" s="11"/>
      <c r="L60" s="75"/>
      <c r="M60" s="75"/>
      <c r="N60" s="75"/>
      <c r="O60" s="75"/>
      <c r="P60" s="76"/>
    </row>
    <row r="61" spans="1:16">
      <c r="A61" s="39" t="s">
        <v>84</v>
      </c>
      <c r="B61" s="40"/>
      <c r="C61" s="10" t="s">
        <v>85</v>
      </c>
      <c r="D61" s="28"/>
      <c r="E61" s="10"/>
      <c r="F61" s="10"/>
      <c r="G61" s="10"/>
      <c r="H61" s="10"/>
      <c r="I61" s="11"/>
      <c r="J61" s="77"/>
      <c r="K61" s="11"/>
      <c r="L61" s="77">
        <v>1381492064</v>
      </c>
      <c r="M61" s="36"/>
      <c r="N61" s="77">
        <v>231137233</v>
      </c>
      <c r="O61" s="116">
        <v>1612629297</v>
      </c>
      <c r="P61" s="78"/>
    </row>
    <row r="62" spans="1:16">
      <c r="A62" s="39" t="s">
        <v>86</v>
      </c>
      <c r="B62" s="40" t="s">
        <v>87</v>
      </c>
      <c r="C62" s="10" t="s">
        <v>88</v>
      </c>
      <c r="D62" s="28"/>
      <c r="E62" s="10"/>
      <c r="F62" s="10"/>
      <c r="G62" s="10"/>
      <c r="H62" s="10"/>
      <c r="I62" s="11"/>
      <c r="J62" s="149"/>
      <c r="K62" s="11"/>
      <c r="L62" s="151">
        <v>0</v>
      </c>
      <c r="M62" s="36"/>
      <c r="N62" s="64"/>
      <c r="O62" s="121">
        <v>0</v>
      </c>
      <c r="P62" s="63"/>
    </row>
    <row r="63" spans="1:16" s="49" customFormat="1">
      <c r="A63" s="39"/>
      <c r="B63" s="40"/>
      <c r="C63" s="29"/>
      <c r="D63" s="29"/>
      <c r="E63" s="29"/>
      <c r="F63" s="29"/>
      <c r="G63" s="29"/>
      <c r="H63" s="79"/>
      <c r="I63" s="29"/>
      <c r="J63" s="106"/>
      <c r="K63" s="29"/>
      <c r="L63" s="73"/>
      <c r="M63" s="80"/>
      <c r="N63" s="80"/>
      <c r="O63" s="80"/>
      <c r="P63" s="81"/>
    </row>
    <row r="64" spans="1:16" s="49" customFormat="1">
      <c r="A64" s="53"/>
      <c r="B64" s="40"/>
      <c r="C64" s="82" t="s">
        <v>89</v>
      </c>
      <c r="D64" s="29"/>
      <c r="E64" s="29"/>
      <c r="F64" s="29"/>
      <c r="G64" s="29"/>
      <c r="H64" s="47"/>
      <c r="I64" s="47"/>
      <c r="J64" s="139"/>
      <c r="K64" s="47"/>
      <c r="L64" s="71">
        <v>1381492064</v>
      </c>
      <c r="M64" s="73"/>
      <c r="N64" s="71">
        <v>231137233</v>
      </c>
      <c r="O64" s="71">
        <v>1612629297</v>
      </c>
      <c r="P64" s="72"/>
    </row>
    <row r="65" spans="1:16" s="49" customFormat="1">
      <c r="A65" s="39"/>
      <c r="B65" s="40"/>
      <c r="C65" s="29"/>
      <c r="D65" s="29"/>
      <c r="E65" s="29"/>
      <c r="F65" s="29"/>
      <c r="G65" s="29"/>
      <c r="H65" s="83"/>
      <c r="I65" s="29"/>
      <c r="J65" s="83"/>
      <c r="K65" s="29"/>
      <c r="L65" s="83"/>
      <c r="M65" s="47"/>
      <c r="N65" s="47"/>
      <c r="O65" s="47"/>
      <c r="P65" s="48"/>
    </row>
    <row r="66" spans="1:16">
      <c r="A66" s="39"/>
      <c r="B66" s="40"/>
      <c r="C66" s="23" t="s">
        <v>90</v>
      </c>
      <c r="D66" s="28"/>
      <c r="E66" s="10"/>
      <c r="F66" s="10"/>
      <c r="G66" s="10"/>
      <c r="H66" s="10"/>
      <c r="I66" s="84"/>
      <c r="J66" s="150"/>
      <c r="K66" s="84"/>
      <c r="L66" s="71">
        <v>1347000444</v>
      </c>
      <c r="M66" s="73"/>
      <c r="N66" s="71">
        <v>225028669</v>
      </c>
      <c r="O66" s="71">
        <v>1572029113</v>
      </c>
      <c r="P66" s="34"/>
    </row>
    <row r="67" spans="1:16">
      <c r="A67" s="53"/>
      <c r="B67" s="40"/>
      <c r="C67" s="10"/>
      <c r="D67" s="10"/>
      <c r="E67" s="10"/>
      <c r="F67" s="10"/>
      <c r="G67" s="10"/>
      <c r="H67" s="10"/>
      <c r="I67" s="11"/>
      <c r="J67" s="85"/>
      <c r="K67" s="11"/>
      <c r="L67" s="85"/>
      <c r="M67" s="11"/>
      <c r="N67" s="85"/>
      <c r="O67" s="85"/>
      <c r="P67" s="86"/>
    </row>
    <row r="68" spans="1:16">
      <c r="A68" s="39"/>
      <c r="B68" s="40"/>
      <c r="C68" s="28" t="s">
        <v>91</v>
      </c>
      <c r="D68" s="28"/>
      <c r="E68" s="28"/>
      <c r="F68" s="28"/>
      <c r="G68" s="28"/>
      <c r="H68" s="28"/>
      <c r="I68" s="69"/>
      <c r="J68" s="28"/>
      <c r="K68" s="69"/>
      <c r="L68" s="28"/>
      <c r="M68" s="69"/>
      <c r="N68" s="28"/>
      <c r="O68" s="28"/>
      <c r="P68" s="30"/>
    </row>
    <row r="69" spans="1:16">
      <c r="B69" s="55"/>
      <c r="I69" s="4"/>
      <c r="J69" s="87"/>
      <c r="K69" s="4"/>
      <c r="L69" s="87">
        <v>0</v>
      </c>
      <c r="M69" s="88"/>
      <c r="N69" s="89">
        <v>0</v>
      </c>
      <c r="O69" s="89">
        <v>2</v>
      </c>
      <c r="P69" s="90"/>
    </row>
    <row r="70" spans="1:16">
      <c r="B70" s="55"/>
      <c r="I70" s="91" t="s">
        <v>92</v>
      </c>
      <c r="J70" s="91"/>
      <c r="K70" s="91"/>
      <c r="L70" s="152"/>
      <c r="M70" s="153"/>
      <c r="N70" s="152">
        <v>0</v>
      </c>
      <c r="O70" s="152"/>
      <c r="P70" s="152"/>
    </row>
    <row r="71" spans="1:16">
      <c r="B71" s="55"/>
      <c r="L71" s="152"/>
      <c r="M71" s="153"/>
      <c r="N71" s="152"/>
      <c r="O71" s="152"/>
      <c r="P71" s="152"/>
    </row>
    <row r="72" spans="1:16">
      <c r="B72" s="55"/>
      <c r="L72" s="152"/>
      <c r="M72" s="153"/>
      <c r="N72" s="154"/>
      <c r="O72" s="154"/>
      <c r="P72" s="154"/>
    </row>
    <row r="73" spans="1:16">
      <c r="B73" s="55"/>
      <c r="L73" s="152"/>
      <c r="M73" s="153"/>
      <c r="N73" s="152"/>
      <c r="O73" s="152"/>
      <c r="P73" s="152"/>
    </row>
    <row r="74" spans="1:16">
      <c r="B74" s="55"/>
      <c r="L74" s="152"/>
      <c r="M74" s="153"/>
      <c r="N74" s="152"/>
      <c r="O74" s="152"/>
      <c r="P74" s="152"/>
    </row>
    <row r="75" spans="1:16">
      <c r="B75" s="55"/>
      <c r="L75" s="152"/>
      <c r="M75" s="153"/>
      <c r="N75" s="152"/>
      <c r="O75" s="152"/>
      <c r="P75" s="152"/>
    </row>
    <row r="76" spans="1:16">
      <c r="A76" s="8"/>
      <c r="B76" s="95"/>
      <c r="L76" s="152"/>
      <c r="M76" s="153"/>
      <c r="N76" s="152"/>
      <c r="O76" s="152"/>
      <c r="P76" s="152"/>
    </row>
    <row r="77" spans="1:16">
      <c r="B77" s="55"/>
      <c r="L77" s="152"/>
      <c r="M77" s="153"/>
      <c r="N77" s="152"/>
      <c r="O77" s="152"/>
      <c r="P77" s="152"/>
    </row>
    <row r="78" spans="1:16">
      <c r="A78" s="8"/>
      <c r="B78" s="95"/>
      <c r="L78" s="152"/>
      <c r="M78" s="153"/>
      <c r="N78" s="152"/>
      <c r="O78" s="152"/>
      <c r="P78" s="152"/>
    </row>
    <row r="79" spans="1:16">
      <c r="B79" s="55"/>
      <c r="L79" s="152"/>
      <c r="M79" s="153"/>
      <c r="N79" s="152"/>
      <c r="O79" s="152"/>
      <c r="P79" s="152"/>
    </row>
    <row r="80" spans="1:16">
      <c r="A80" s="8"/>
      <c r="B80" s="95"/>
      <c r="L80" s="152"/>
      <c r="M80" s="153"/>
      <c r="N80" s="152"/>
      <c r="O80" s="152"/>
      <c r="P80" s="152"/>
    </row>
    <row r="81" spans="1:16">
      <c r="B81" s="55"/>
      <c r="L81" s="152"/>
      <c r="M81" s="153"/>
      <c r="N81" s="152"/>
      <c r="O81" s="152"/>
      <c r="P81" s="152"/>
    </row>
    <row r="82" spans="1:16">
      <c r="B82" s="55"/>
      <c r="L82" s="152"/>
      <c r="M82" s="153"/>
      <c r="N82" s="152"/>
      <c r="O82" s="152"/>
      <c r="P82" s="152"/>
    </row>
    <row r="83" spans="1:16">
      <c r="B83" s="55"/>
      <c r="L83" s="152"/>
      <c r="M83" s="153"/>
      <c r="N83" s="152"/>
      <c r="O83" s="152"/>
      <c r="P83" s="152"/>
    </row>
    <row r="84" spans="1:16">
      <c r="B84" s="55"/>
      <c r="L84" s="152"/>
      <c r="M84" s="153"/>
      <c r="N84" s="152"/>
      <c r="O84" s="152"/>
      <c r="P84" s="152"/>
    </row>
    <row r="85" spans="1:16">
      <c r="B85" s="55"/>
      <c r="L85" s="152"/>
      <c r="M85" s="153"/>
      <c r="N85" s="152"/>
      <c r="O85" s="152"/>
      <c r="P85" s="152"/>
    </row>
    <row r="86" spans="1:16">
      <c r="B86" s="55"/>
      <c r="L86" s="152"/>
      <c r="M86" s="153"/>
      <c r="N86" s="152"/>
      <c r="O86" s="152"/>
      <c r="P86" s="152"/>
    </row>
    <row r="87" spans="1:16">
      <c r="B87" s="55"/>
      <c r="L87" s="152"/>
      <c r="M87" s="153"/>
      <c r="N87" s="152"/>
      <c r="O87" s="152"/>
      <c r="P87" s="152"/>
    </row>
    <row r="88" spans="1:16">
      <c r="B88" s="55"/>
      <c r="L88" s="152"/>
      <c r="M88" s="153"/>
      <c r="N88" s="152"/>
      <c r="O88" s="152"/>
      <c r="P88" s="152"/>
    </row>
    <row r="89" spans="1:16">
      <c r="B89" s="55"/>
      <c r="L89" s="152"/>
      <c r="M89" s="153"/>
      <c r="N89" s="152"/>
      <c r="O89" s="152"/>
      <c r="P89" s="152"/>
    </row>
    <row r="90" spans="1:16">
      <c r="B90" s="55"/>
      <c r="L90" s="152"/>
      <c r="M90" s="153"/>
      <c r="N90" s="152"/>
      <c r="O90" s="152"/>
      <c r="P90" s="152"/>
    </row>
    <row r="91" spans="1:16">
      <c r="B91" s="55"/>
      <c r="L91" s="152"/>
      <c r="M91" s="153"/>
      <c r="N91" s="152"/>
      <c r="O91" s="152"/>
      <c r="P91" s="152"/>
    </row>
    <row r="92" spans="1:16">
      <c r="B92" s="55"/>
      <c r="L92" s="152"/>
      <c r="M92" s="153"/>
      <c r="N92" s="152"/>
      <c r="O92" s="152"/>
      <c r="P92" s="152"/>
    </row>
    <row r="93" spans="1:16">
      <c r="B93" s="55"/>
      <c r="L93" s="152"/>
      <c r="M93" s="153"/>
      <c r="N93" s="152"/>
      <c r="O93" s="152"/>
      <c r="P93" s="152"/>
    </row>
    <row r="94" spans="1:16">
      <c r="A94" s="8"/>
      <c r="B94" s="95"/>
      <c r="L94" s="92"/>
      <c r="M94" s="93"/>
      <c r="N94" s="92"/>
      <c r="O94" s="92"/>
      <c r="P94" s="92"/>
    </row>
    <row r="95" spans="1:16">
      <c r="B95" s="55"/>
    </row>
    <row r="96" spans="1:16">
      <c r="A96" s="8"/>
      <c r="B96" s="95"/>
    </row>
    <row r="97" spans="1:13">
      <c r="A97" s="4"/>
      <c r="B97" s="55"/>
      <c r="I97" s="4"/>
      <c r="J97" s="4"/>
      <c r="K97" s="4"/>
      <c r="M97" s="4"/>
    </row>
  </sheetData>
  <sheetProtection formatColumns="0" formatRows="0"/>
  <conditionalFormatting sqref="L69 N69">
    <cfRule type="cellIs" dxfId="83" priority="9" operator="notEqual">
      <formula>0</formula>
    </cfRule>
    <cfRule type="cellIs" dxfId="82" priority="10" operator="equal">
      <formula>0</formula>
    </cfRule>
  </conditionalFormatting>
  <conditionalFormatting sqref="O69">
    <cfRule type="cellIs" dxfId="81" priority="3" operator="notEqual">
      <formula>0</formula>
    </cfRule>
    <cfRule type="cellIs" dxfId="80" priority="4" operator="equal">
      <formula>0</formula>
    </cfRule>
  </conditionalFormatting>
  <conditionalFormatting sqref="J69">
    <cfRule type="cellIs" dxfId="79" priority="1" operator="notEqual">
      <formula>0</formula>
    </cfRule>
    <cfRule type="cellIs" dxfId="78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activeCellId="1" sqref="C1 C1"/>
    </sheetView>
  </sheetViews>
  <sheetFormatPr defaultColWidth="11.140625" defaultRowHeight="12.75"/>
  <cols>
    <col min="1" max="1" width="5.28515625" style="1" hidden="1" customWidth="1"/>
    <col min="2" max="2" width="6.5703125" style="15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8" width="9.140625" style="4" hidden="1" customWidth="1"/>
    <col min="9" max="9" width="9.140625" style="7" hidden="1" customWidth="1"/>
    <col min="10" max="11" width="17.7109375" style="7" customWidth="1"/>
    <col min="12" max="12" width="17.7109375" style="4" customWidth="1"/>
    <col min="13" max="13" width="0.140625" style="7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61"/>
      <c r="D1" s="161"/>
      <c r="E1" s="161"/>
      <c r="F1" s="161"/>
      <c r="G1" s="161"/>
      <c r="H1" s="161"/>
      <c r="I1" s="161"/>
      <c r="J1" s="158" t="s">
        <v>320</v>
      </c>
      <c r="K1" s="161"/>
      <c r="L1" s="161"/>
      <c r="M1" s="161"/>
      <c r="N1" s="161"/>
      <c r="O1" s="161"/>
      <c r="P1" s="3"/>
    </row>
    <row r="2" spans="1:16">
      <c r="B2" s="2"/>
      <c r="C2" s="161"/>
      <c r="D2" s="161"/>
      <c r="E2" s="161"/>
      <c r="F2" s="161"/>
      <c r="G2" s="161"/>
      <c r="H2" s="161"/>
      <c r="I2" s="161"/>
      <c r="J2" s="158" t="s">
        <v>0</v>
      </c>
      <c r="K2" s="161"/>
      <c r="L2" s="161"/>
      <c r="M2" s="161"/>
      <c r="N2" s="161"/>
      <c r="O2" s="161"/>
      <c r="P2" s="5"/>
    </row>
    <row r="3" spans="1:16" ht="12.75" customHeight="1">
      <c r="B3" s="2"/>
      <c r="C3" s="68"/>
      <c r="D3" s="68"/>
      <c r="E3" s="68"/>
      <c r="F3" s="68"/>
      <c r="G3" s="68"/>
      <c r="H3" s="68"/>
      <c r="I3" s="68"/>
      <c r="J3" s="159" t="s">
        <v>1</v>
      </c>
      <c r="K3" s="68"/>
      <c r="L3" s="68"/>
      <c r="M3" s="68"/>
      <c r="N3" s="68"/>
      <c r="O3" s="173"/>
      <c r="P3" s="4" t="s">
        <v>2</v>
      </c>
    </row>
    <row r="4" spans="1:16">
      <c r="B4" s="2"/>
      <c r="C4" s="162"/>
      <c r="D4" s="163"/>
      <c r="E4" s="163"/>
      <c r="F4" s="163"/>
      <c r="G4" s="163"/>
      <c r="H4" s="163"/>
      <c r="I4" s="163"/>
      <c r="J4" s="164" t="s">
        <v>323</v>
      </c>
      <c r="K4" s="163"/>
      <c r="L4" s="163"/>
      <c r="M4" s="163"/>
      <c r="N4" s="163"/>
      <c r="O4" s="174"/>
      <c r="P4" s="4" t="s">
        <v>324</v>
      </c>
    </row>
    <row r="5" spans="1:16">
      <c r="A5" s="8"/>
      <c r="B5" s="9"/>
      <c r="C5" s="10"/>
      <c r="D5" s="10"/>
      <c r="E5" s="10"/>
      <c r="F5" s="10"/>
      <c r="G5" s="10"/>
      <c r="H5" s="10"/>
      <c r="I5" s="11"/>
      <c r="J5" s="29"/>
      <c r="K5" s="46"/>
      <c r="L5" s="12"/>
      <c r="M5" s="13"/>
      <c r="N5" s="12"/>
      <c r="O5" s="12"/>
      <c r="P5" s="14"/>
    </row>
    <row r="6" spans="1:16">
      <c r="C6" s="10"/>
      <c r="D6" s="10"/>
      <c r="E6" s="10"/>
      <c r="F6" s="10"/>
      <c r="G6" s="10"/>
      <c r="H6" s="10"/>
      <c r="I6" s="11"/>
      <c r="J6" s="108" t="s">
        <v>3</v>
      </c>
      <c r="K6" s="157"/>
      <c r="L6" s="160" t="s">
        <v>3</v>
      </c>
      <c r="M6" s="16"/>
      <c r="N6" s="17" t="s">
        <v>4</v>
      </c>
      <c r="O6" s="17" t="s">
        <v>5</v>
      </c>
      <c r="P6" s="18"/>
    </row>
    <row r="7" spans="1:16">
      <c r="C7" s="10"/>
      <c r="D7" s="10"/>
      <c r="E7" s="10"/>
      <c r="F7" s="10"/>
      <c r="G7" s="10"/>
      <c r="H7" s="10"/>
      <c r="I7" s="11"/>
      <c r="J7" s="21" t="s">
        <v>291</v>
      </c>
      <c r="K7" s="112" t="s">
        <v>292</v>
      </c>
      <c r="L7" s="19"/>
      <c r="M7" s="20"/>
      <c r="N7" s="21" t="s">
        <v>127</v>
      </c>
      <c r="O7" s="21"/>
      <c r="P7" s="22"/>
    </row>
    <row r="8" spans="1:16">
      <c r="C8" s="23" t="s">
        <v>6</v>
      </c>
      <c r="D8" s="10"/>
      <c r="E8" s="10"/>
      <c r="F8" s="10"/>
      <c r="G8" s="10"/>
      <c r="H8" s="10"/>
      <c r="I8" s="11"/>
      <c r="L8" s="20"/>
      <c r="M8" s="20"/>
      <c r="N8" s="20"/>
      <c r="O8" s="20"/>
      <c r="P8" s="24"/>
    </row>
    <row r="9" spans="1:16">
      <c r="A9" s="25" t="s">
        <v>7</v>
      </c>
      <c r="B9" s="26" t="s">
        <v>8</v>
      </c>
      <c r="C9" s="10" t="s">
        <v>9</v>
      </c>
      <c r="D9" s="10"/>
      <c r="E9" s="10"/>
      <c r="F9" s="10"/>
      <c r="G9" s="10"/>
      <c r="H9" s="10"/>
      <c r="I9" s="11"/>
      <c r="J9" s="11"/>
      <c r="K9" s="11"/>
      <c r="L9" s="13"/>
      <c r="M9" s="13"/>
      <c r="N9" s="13"/>
      <c r="O9" s="13"/>
      <c r="P9" s="14"/>
    </row>
    <row r="10" spans="1:16" s="31" customFormat="1">
      <c r="A10" s="1"/>
      <c r="B10" s="27"/>
      <c r="C10" s="28"/>
      <c r="D10" s="29" t="s">
        <v>325</v>
      </c>
      <c r="E10" s="10"/>
      <c r="F10" s="10"/>
      <c r="G10" s="10"/>
      <c r="H10" s="10"/>
      <c r="I10" s="28"/>
      <c r="J10" s="28"/>
      <c r="K10" s="28"/>
      <c r="L10" s="28"/>
      <c r="M10" s="13"/>
      <c r="N10" s="28"/>
      <c r="O10" s="28"/>
      <c r="P10" s="30"/>
    </row>
    <row r="11" spans="1:16" s="31" customFormat="1">
      <c r="A11" s="1" t="s">
        <v>11</v>
      </c>
      <c r="B11" s="27" t="s">
        <v>12</v>
      </c>
      <c r="C11" s="28"/>
      <c r="D11" s="32" t="s">
        <v>326</v>
      </c>
      <c r="E11" s="28"/>
      <c r="F11" s="166"/>
      <c r="G11" s="166">
        <v>1480947</v>
      </c>
      <c r="H11" s="33"/>
      <c r="I11" s="29"/>
      <c r="J11" s="143">
        <v>575890.45999999985</v>
      </c>
      <c r="K11" s="109">
        <v>0</v>
      </c>
      <c r="L11" s="113">
        <v>575890.45999999985</v>
      </c>
      <c r="M11" s="110"/>
      <c r="N11" s="109">
        <v>0</v>
      </c>
      <c r="O11" s="114">
        <v>575890</v>
      </c>
      <c r="P11" s="34"/>
    </row>
    <row r="12" spans="1:16" s="31" customFormat="1">
      <c r="A12" s="1" t="s">
        <v>14</v>
      </c>
      <c r="B12" s="27" t="s">
        <v>15</v>
      </c>
      <c r="C12" s="28"/>
      <c r="D12" s="29" t="s">
        <v>327</v>
      </c>
      <c r="E12" s="10"/>
      <c r="F12" s="35"/>
      <c r="G12" s="36"/>
      <c r="H12" s="11"/>
      <c r="I12" s="28"/>
      <c r="J12" s="115">
        <v>539586.45000000019</v>
      </c>
      <c r="K12" s="37">
        <v>0</v>
      </c>
      <c r="L12" s="116">
        <v>539586.45000000019</v>
      </c>
      <c r="M12" s="111"/>
      <c r="N12" s="37">
        <v>0</v>
      </c>
      <c r="O12" s="117">
        <v>539586</v>
      </c>
      <c r="P12" s="38"/>
    </row>
    <row r="13" spans="1:16" s="31" customFormat="1">
      <c r="A13" s="1" t="s">
        <v>17</v>
      </c>
      <c r="B13" s="27" t="s">
        <v>15</v>
      </c>
      <c r="C13" s="28"/>
      <c r="D13" s="29" t="s">
        <v>18</v>
      </c>
      <c r="E13" s="10"/>
      <c r="F13" s="35"/>
      <c r="G13" s="35"/>
      <c r="H13" s="10"/>
      <c r="I13" s="28"/>
      <c r="J13" s="115">
        <v>0</v>
      </c>
      <c r="K13" s="37">
        <v>0</v>
      </c>
      <c r="L13" s="116">
        <v>0</v>
      </c>
      <c r="M13" s="111"/>
      <c r="N13" s="37">
        <v>249457</v>
      </c>
      <c r="O13" s="117">
        <v>249457</v>
      </c>
      <c r="P13" s="38"/>
    </row>
    <row r="14" spans="1:16" s="31" customFormat="1">
      <c r="A14" s="1" t="s">
        <v>19</v>
      </c>
      <c r="B14" s="27" t="s">
        <v>15</v>
      </c>
      <c r="C14" s="28"/>
      <c r="D14" s="29" t="s">
        <v>20</v>
      </c>
      <c r="E14" s="10"/>
      <c r="F14" s="35"/>
      <c r="G14" s="35"/>
      <c r="H14" s="10"/>
      <c r="I14" s="28"/>
      <c r="J14" s="115">
        <v>352955.17</v>
      </c>
      <c r="K14" s="37">
        <v>0</v>
      </c>
      <c r="L14" s="116">
        <v>352955.17</v>
      </c>
      <c r="M14" s="111"/>
      <c r="N14" s="37">
        <v>0</v>
      </c>
      <c r="O14" s="117">
        <v>352955</v>
      </c>
      <c r="P14" s="38"/>
    </row>
    <row r="15" spans="1:16" s="31" customFormat="1">
      <c r="A15" s="1" t="s">
        <v>21</v>
      </c>
      <c r="B15" s="27" t="s">
        <v>12</v>
      </c>
      <c r="C15" s="28"/>
      <c r="D15" s="29" t="s">
        <v>22</v>
      </c>
      <c r="E15" s="10"/>
      <c r="F15" s="35"/>
      <c r="G15" s="35"/>
      <c r="H15" s="28"/>
      <c r="I15" s="28"/>
      <c r="J15" s="115">
        <v>1877.8</v>
      </c>
      <c r="K15" s="37">
        <v>0</v>
      </c>
      <c r="L15" s="116">
        <v>1877.8</v>
      </c>
      <c r="M15" s="111"/>
      <c r="N15" s="37">
        <v>0</v>
      </c>
      <c r="O15" s="117">
        <v>1878</v>
      </c>
      <c r="P15" s="38"/>
    </row>
    <row r="16" spans="1:16" s="31" customFormat="1">
      <c r="A16" s="39"/>
      <c r="B16" s="40"/>
      <c r="C16" s="28"/>
      <c r="D16" s="29" t="s">
        <v>328</v>
      </c>
      <c r="E16" s="10"/>
      <c r="F16" s="41"/>
      <c r="G16" s="36"/>
      <c r="H16" s="42"/>
      <c r="I16" s="28"/>
      <c r="J16" s="144"/>
      <c r="K16" s="118">
        <v>0</v>
      </c>
      <c r="L16" s="119"/>
      <c r="M16" s="111"/>
      <c r="N16" s="28">
        <v>0</v>
      </c>
      <c r="O16" s="117"/>
      <c r="P16" s="30"/>
    </row>
    <row r="17" spans="1:16" s="31" customFormat="1">
      <c r="A17" s="39" t="s">
        <v>24</v>
      </c>
      <c r="B17" s="40" t="s">
        <v>12</v>
      </c>
      <c r="C17" s="28"/>
      <c r="D17" s="32" t="s">
        <v>329</v>
      </c>
      <c r="E17" s="28"/>
      <c r="F17" s="166"/>
      <c r="G17" s="166"/>
      <c r="H17" s="42"/>
      <c r="I17" s="28"/>
      <c r="J17" s="115">
        <v>187841.05000000002</v>
      </c>
      <c r="K17" s="37">
        <v>0</v>
      </c>
      <c r="L17" s="116">
        <v>187841.05000000002</v>
      </c>
      <c r="M17" s="111"/>
      <c r="N17" s="37">
        <v>0</v>
      </c>
      <c r="O17" s="117">
        <v>187841</v>
      </c>
      <c r="P17" s="38"/>
    </row>
    <row r="18" spans="1:16" s="31" customFormat="1">
      <c r="A18" s="39" t="s">
        <v>25</v>
      </c>
      <c r="B18" s="43" t="s">
        <v>26</v>
      </c>
      <c r="C18" s="28"/>
      <c r="D18" s="44" t="s">
        <v>27</v>
      </c>
      <c r="E18" s="10"/>
      <c r="F18" s="10"/>
      <c r="G18" s="10"/>
      <c r="H18" s="10"/>
      <c r="I18" s="29"/>
      <c r="J18" s="120">
        <v>41425.97</v>
      </c>
      <c r="K18" s="45">
        <v>0</v>
      </c>
      <c r="L18" s="121">
        <v>41425.97</v>
      </c>
      <c r="M18" s="111"/>
      <c r="N18" s="45">
        <v>110704</v>
      </c>
      <c r="O18" s="122">
        <v>152130</v>
      </c>
      <c r="P18" s="38"/>
    </row>
    <row r="19" spans="1:16" s="49" customFormat="1">
      <c r="A19" s="39"/>
      <c r="B19" s="43"/>
      <c r="C19" s="29"/>
      <c r="D19" s="29"/>
      <c r="E19" s="29"/>
      <c r="F19" s="29"/>
      <c r="G19" s="29"/>
      <c r="H19" s="46"/>
      <c r="I19" s="46"/>
      <c r="J19" s="46"/>
      <c r="K19" s="46"/>
      <c r="L19" s="51"/>
      <c r="M19" s="47"/>
      <c r="N19" s="47"/>
      <c r="O19" s="123"/>
      <c r="P19" s="48"/>
    </row>
    <row r="20" spans="1:16" s="31" customFormat="1" ht="13.5" thickBot="1">
      <c r="A20" s="39" t="s">
        <v>28</v>
      </c>
      <c r="B20" s="43"/>
      <c r="C20" s="28"/>
      <c r="D20" s="50" t="s">
        <v>29</v>
      </c>
      <c r="E20" s="28"/>
      <c r="F20" s="10"/>
      <c r="G20" s="10"/>
      <c r="H20" s="10"/>
      <c r="I20" s="11"/>
      <c r="J20" s="145">
        <v>1699576.9000000001</v>
      </c>
      <c r="K20" s="124">
        <v>0</v>
      </c>
      <c r="L20" s="125">
        <v>1699576</v>
      </c>
      <c r="M20" s="51"/>
      <c r="N20" s="124">
        <v>360161</v>
      </c>
      <c r="O20" s="126">
        <v>2059737</v>
      </c>
      <c r="P20" s="52"/>
    </row>
    <row r="21" spans="1:16" s="31" customFormat="1" ht="13.5" thickTop="1">
      <c r="A21" s="39"/>
      <c r="B21" s="43"/>
      <c r="C21" s="10"/>
      <c r="D21" s="10"/>
      <c r="E21" s="10"/>
      <c r="F21" s="10"/>
      <c r="G21" s="10"/>
      <c r="H21" s="10"/>
      <c r="I21" s="11"/>
      <c r="J21" s="127"/>
      <c r="K21" s="11"/>
      <c r="L21" s="127"/>
      <c r="M21" s="13"/>
      <c r="N21" s="13"/>
      <c r="O21" s="110"/>
      <c r="P21" s="14"/>
    </row>
    <row r="22" spans="1:16" s="31" customFormat="1">
      <c r="A22" s="53"/>
      <c r="B22" s="54"/>
      <c r="C22" s="23" t="s">
        <v>30</v>
      </c>
      <c r="D22" s="10"/>
      <c r="E22" s="10"/>
      <c r="F22" s="10"/>
      <c r="G22" s="10"/>
      <c r="H22" s="10"/>
      <c r="I22" s="11"/>
      <c r="J22" s="128"/>
      <c r="K22" s="11"/>
      <c r="L22" s="128"/>
      <c r="M22" s="13"/>
      <c r="N22" s="12"/>
      <c r="O22" s="129"/>
      <c r="P22" s="14"/>
    </row>
    <row r="23" spans="1:16" s="31" customFormat="1">
      <c r="A23" s="39"/>
      <c r="B23" s="40"/>
      <c r="C23" s="10" t="s">
        <v>31</v>
      </c>
      <c r="D23" s="10"/>
      <c r="E23" s="10"/>
      <c r="F23" s="10"/>
      <c r="G23" s="28"/>
      <c r="H23" s="10"/>
      <c r="I23" s="11"/>
      <c r="J23" s="128"/>
      <c r="K23" s="11"/>
      <c r="L23" s="128"/>
      <c r="M23" s="13"/>
      <c r="N23" s="12"/>
      <c r="O23" s="129"/>
      <c r="P23" s="14"/>
    </row>
    <row r="24" spans="1:16" s="31" customFormat="1">
      <c r="A24" s="8" t="s">
        <v>32</v>
      </c>
      <c r="B24" s="55" t="s">
        <v>33</v>
      </c>
      <c r="C24" s="32"/>
      <c r="D24" s="29" t="s">
        <v>34</v>
      </c>
      <c r="E24" s="10"/>
      <c r="F24" s="10"/>
      <c r="G24" s="28"/>
      <c r="H24" s="10"/>
      <c r="I24" s="11"/>
      <c r="J24" s="146">
        <v>7148107.3899999997</v>
      </c>
      <c r="K24" s="109">
        <v>0</v>
      </c>
      <c r="L24" s="130">
        <v>7148107.3899999997</v>
      </c>
      <c r="M24" s="111"/>
      <c r="N24" s="109">
        <v>0</v>
      </c>
      <c r="O24" s="114">
        <v>7148107</v>
      </c>
      <c r="P24" s="38"/>
    </row>
    <row r="25" spans="1:16" s="31" customFormat="1">
      <c r="A25" s="1" t="s">
        <v>35</v>
      </c>
      <c r="B25" s="55" t="s">
        <v>33</v>
      </c>
      <c r="C25" s="32"/>
      <c r="D25" s="29" t="s">
        <v>36</v>
      </c>
      <c r="E25" s="10"/>
      <c r="F25" s="10"/>
      <c r="G25" s="28"/>
      <c r="H25" s="10"/>
      <c r="I25" s="11"/>
      <c r="J25" s="115">
        <v>2858106.4299999997</v>
      </c>
      <c r="K25" s="37">
        <v>1</v>
      </c>
      <c r="L25" s="116">
        <v>2858107.4299999997</v>
      </c>
      <c r="M25" s="111"/>
      <c r="N25" s="37">
        <v>272182</v>
      </c>
      <c r="O25" s="117">
        <v>3130289</v>
      </c>
      <c r="P25" s="38"/>
    </row>
    <row r="26" spans="1:16" s="31" customFormat="1">
      <c r="A26" s="8" t="s">
        <v>37</v>
      </c>
      <c r="B26" s="27" t="s">
        <v>33</v>
      </c>
      <c r="C26" s="32"/>
      <c r="D26" s="29" t="s">
        <v>38</v>
      </c>
      <c r="E26" s="10"/>
      <c r="F26" s="10"/>
      <c r="G26" s="28"/>
      <c r="H26" s="10"/>
      <c r="I26" s="11"/>
      <c r="J26" s="115">
        <v>586412.6100000001</v>
      </c>
      <c r="K26" s="37">
        <v>0</v>
      </c>
      <c r="L26" s="116">
        <v>586412.6100000001</v>
      </c>
      <c r="M26" s="111"/>
      <c r="N26" s="37">
        <v>0</v>
      </c>
      <c r="O26" s="117">
        <v>586413</v>
      </c>
      <c r="P26" s="38"/>
    </row>
    <row r="27" spans="1:16" s="31" customFormat="1">
      <c r="A27" s="1" t="s">
        <v>39</v>
      </c>
      <c r="B27" s="55" t="s">
        <v>33</v>
      </c>
      <c r="C27" s="32"/>
      <c r="D27" s="156" t="s">
        <v>40</v>
      </c>
      <c r="E27" s="167"/>
      <c r="F27" s="10"/>
      <c r="G27" s="28"/>
      <c r="H27" s="10"/>
      <c r="I27" s="11"/>
      <c r="J27" s="115">
        <v>1640935.27</v>
      </c>
      <c r="K27" s="37">
        <v>0</v>
      </c>
      <c r="L27" s="116">
        <v>1640935.27</v>
      </c>
      <c r="M27" s="111"/>
      <c r="N27" s="37">
        <v>55534</v>
      </c>
      <c r="O27" s="117">
        <v>1696469</v>
      </c>
      <c r="P27" s="38"/>
    </row>
    <row r="28" spans="1:16" s="31" customFormat="1">
      <c r="A28" s="8" t="s">
        <v>41</v>
      </c>
      <c r="B28" s="27" t="s">
        <v>33</v>
      </c>
      <c r="C28" s="32"/>
      <c r="D28" s="29" t="s">
        <v>42</v>
      </c>
      <c r="E28" s="10"/>
      <c r="F28" s="10"/>
      <c r="G28" s="28"/>
      <c r="H28" s="10"/>
      <c r="I28" s="11"/>
      <c r="J28" s="115">
        <v>734125.49000000011</v>
      </c>
      <c r="K28" s="37">
        <v>0</v>
      </c>
      <c r="L28" s="116">
        <v>734125.49000000011</v>
      </c>
      <c r="M28" s="111"/>
      <c r="N28" s="37">
        <v>127304</v>
      </c>
      <c r="O28" s="117">
        <v>861429</v>
      </c>
      <c r="P28" s="38"/>
    </row>
    <row r="29" spans="1:16" s="31" customFormat="1">
      <c r="A29" s="1" t="s">
        <v>43</v>
      </c>
      <c r="B29" s="27" t="s">
        <v>33</v>
      </c>
      <c r="C29" s="32"/>
      <c r="D29" s="29" t="s">
        <v>44</v>
      </c>
      <c r="E29" s="10"/>
      <c r="F29" s="10"/>
      <c r="G29" s="28"/>
      <c r="H29" s="10"/>
      <c r="I29" s="11"/>
      <c r="J29" s="115">
        <v>1025023.14</v>
      </c>
      <c r="K29" s="37">
        <v>0</v>
      </c>
      <c r="L29" s="116">
        <v>1025023.14</v>
      </c>
      <c r="M29" s="111"/>
      <c r="N29" s="37">
        <v>1969</v>
      </c>
      <c r="O29" s="117">
        <v>1026992</v>
      </c>
      <c r="P29" s="38"/>
    </row>
    <row r="30" spans="1:16" s="31" customFormat="1">
      <c r="A30" s="8" t="s">
        <v>45</v>
      </c>
      <c r="B30" s="55" t="s">
        <v>46</v>
      </c>
      <c r="C30" s="32"/>
      <c r="D30" s="29" t="s">
        <v>47</v>
      </c>
      <c r="E30" s="10"/>
      <c r="F30" s="10"/>
      <c r="G30" s="28"/>
      <c r="H30" s="10"/>
      <c r="I30" s="11"/>
      <c r="J30" s="120">
        <v>950040.26</v>
      </c>
      <c r="K30" s="45">
        <v>0</v>
      </c>
      <c r="L30" s="121">
        <v>950040.26</v>
      </c>
      <c r="M30" s="111"/>
      <c r="N30" s="45">
        <v>0</v>
      </c>
      <c r="O30" s="122">
        <v>950040</v>
      </c>
      <c r="P30" s="38"/>
    </row>
    <row r="31" spans="1:16" s="31" customFormat="1">
      <c r="A31" s="1"/>
      <c r="B31" s="55"/>
      <c r="C31" s="32"/>
      <c r="D31" s="29"/>
      <c r="E31" s="10"/>
      <c r="F31" s="10"/>
      <c r="G31" s="28"/>
      <c r="H31" s="10"/>
      <c r="I31" s="11"/>
      <c r="J31" s="147"/>
      <c r="K31" s="11"/>
      <c r="L31" s="127"/>
      <c r="M31" s="56"/>
      <c r="N31" s="56"/>
      <c r="O31" s="110"/>
      <c r="P31" s="57"/>
    </row>
    <row r="32" spans="1:16" s="31" customFormat="1" ht="13.5" thickBot="1">
      <c r="A32" s="1" t="s">
        <v>48</v>
      </c>
      <c r="B32" s="55"/>
      <c r="C32" s="10"/>
      <c r="D32" s="50" t="s">
        <v>49</v>
      </c>
      <c r="E32" s="28"/>
      <c r="F32" s="10"/>
      <c r="G32" s="10"/>
      <c r="H32" s="10"/>
      <c r="I32" s="11"/>
      <c r="J32" s="145">
        <v>14942750.59</v>
      </c>
      <c r="K32" s="124">
        <v>1</v>
      </c>
      <c r="L32" s="125">
        <v>14942750</v>
      </c>
      <c r="M32" s="131"/>
      <c r="N32" s="124">
        <v>456989</v>
      </c>
      <c r="O32" s="126">
        <v>15399739</v>
      </c>
      <c r="P32" s="52"/>
    </row>
    <row r="33" spans="1:16" s="31" customFormat="1" ht="13.5" thickTop="1">
      <c r="A33" s="8"/>
      <c r="B33" s="55"/>
      <c r="C33" s="32"/>
      <c r="D33" s="58"/>
      <c r="E33" s="10"/>
      <c r="F33" s="10"/>
      <c r="G33" s="28"/>
      <c r="H33" s="10"/>
      <c r="I33" s="11"/>
      <c r="J33" s="46"/>
      <c r="K33" s="11"/>
      <c r="L33" s="51"/>
      <c r="M33" s="46"/>
      <c r="N33" s="46"/>
      <c r="O33" s="107"/>
      <c r="P33" s="59"/>
    </row>
    <row r="34" spans="1:16" s="31" customFormat="1">
      <c r="A34" s="1"/>
      <c r="B34" s="55"/>
      <c r="C34" s="10"/>
      <c r="D34" s="50" t="s">
        <v>308</v>
      </c>
      <c r="E34" s="28"/>
      <c r="F34" s="10"/>
      <c r="G34" s="10"/>
      <c r="H34" s="10"/>
      <c r="I34" s="11"/>
      <c r="J34" s="148">
        <v>-13243173.689999999</v>
      </c>
      <c r="K34" s="132">
        <v>-1</v>
      </c>
      <c r="L34" s="133">
        <v>-13243174</v>
      </c>
      <c r="M34" s="51"/>
      <c r="N34" s="132">
        <v>-96828</v>
      </c>
      <c r="O34" s="134">
        <v>-13340002</v>
      </c>
      <c r="P34" s="52"/>
    </row>
    <row r="35" spans="1:16" s="31" customFormat="1">
      <c r="A35" s="8"/>
      <c r="B35" s="55"/>
      <c r="C35" s="10"/>
      <c r="D35" s="10"/>
      <c r="E35" s="10"/>
      <c r="F35" s="10"/>
      <c r="G35" s="10"/>
      <c r="H35" s="10"/>
      <c r="I35" s="11"/>
      <c r="J35" s="127"/>
      <c r="K35" s="11"/>
      <c r="L35" s="127"/>
      <c r="M35" s="60"/>
      <c r="N35" s="60"/>
      <c r="O35" s="110"/>
      <c r="P35" s="61"/>
    </row>
    <row r="36" spans="1:16" s="31" customFormat="1">
      <c r="A36" s="1"/>
      <c r="B36" s="55"/>
      <c r="C36" s="23" t="s">
        <v>50</v>
      </c>
      <c r="D36" s="28"/>
      <c r="E36" s="10"/>
      <c r="F36" s="10"/>
      <c r="G36" s="10"/>
      <c r="H36" s="10"/>
      <c r="I36" s="11"/>
      <c r="J36" s="128"/>
      <c r="K36" s="11"/>
      <c r="L36" s="128"/>
      <c r="M36" s="13"/>
      <c r="N36" s="12"/>
      <c r="O36" s="129"/>
      <c r="P36" s="14"/>
    </row>
    <row r="37" spans="1:16" s="31" customFormat="1">
      <c r="A37" s="8" t="s">
        <v>51</v>
      </c>
      <c r="B37" s="55" t="s">
        <v>52</v>
      </c>
      <c r="C37" s="29" t="s">
        <v>53</v>
      </c>
      <c r="D37" s="28"/>
      <c r="E37" s="10"/>
      <c r="F37" s="10"/>
      <c r="G37" s="28"/>
      <c r="H37" s="10"/>
      <c r="I37" s="11"/>
      <c r="J37" s="143">
        <v>8511661.5899999999</v>
      </c>
      <c r="K37" s="109">
        <v>0</v>
      </c>
      <c r="L37" s="113">
        <v>8511661.5899999999</v>
      </c>
      <c r="M37" s="36"/>
      <c r="N37" s="109">
        <v>0</v>
      </c>
      <c r="O37" s="114">
        <v>8511662</v>
      </c>
      <c r="P37" s="63"/>
    </row>
    <row r="38" spans="1:16" s="31" customFormat="1">
      <c r="A38" s="1" t="s">
        <v>54</v>
      </c>
      <c r="B38" s="55" t="s">
        <v>15</v>
      </c>
      <c r="C38" s="29" t="s">
        <v>55</v>
      </c>
      <c r="D38" s="28"/>
      <c r="E38" s="10"/>
      <c r="F38" s="10"/>
      <c r="G38" s="28"/>
      <c r="H38" s="10"/>
      <c r="I38" s="11"/>
      <c r="J38" s="115">
        <v>3582841.67</v>
      </c>
      <c r="K38" s="37">
        <v>0</v>
      </c>
      <c r="L38" s="116">
        <v>3582841.67</v>
      </c>
      <c r="M38" s="36"/>
      <c r="N38" s="62">
        <v>0</v>
      </c>
      <c r="O38" s="117">
        <v>3582842</v>
      </c>
      <c r="P38" s="63"/>
    </row>
    <row r="39" spans="1:16" s="31" customFormat="1">
      <c r="A39" s="8" t="s">
        <v>56</v>
      </c>
      <c r="B39" s="55" t="s">
        <v>15</v>
      </c>
      <c r="C39" s="29" t="s">
        <v>57</v>
      </c>
      <c r="D39" s="28"/>
      <c r="E39" s="10"/>
      <c r="F39" s="10"/>
      <c r="G39" s="28"/>
      <c r="H39" s="10"/>
      <c r="I39" s="11"/>
      <c r="J39" s="115">
        <v>970589.46</v>
      </c>
      <c r="K39" s="37">
        <v>0</v>
      </c>
      <c r="L39" s="116">
        <v>970589.46</v>
      </c>
      <c r="M39" s="36"/>
      <c r="N39" s="62">
        <v>0</v>
      </c>
      <c r="O39" s="117">
        <v>970589</v>
      </c>
      <c r="P39" s="63"/>
    </row>
    <row r="40" spans="1:16" s="31" customFormat="1">
      <c r="A40" s="1" t="s">
        <v>58</v>
      </c>
      <c r="B40" s="55" t="s">
        <v>59</v>
      </c>
      <c r="C40" s="29" t="s">
        <v>60</v>
      </c>
      <c r="D40" s="28"/>
      <c r="E40" s="10"/>
      <c r="F40" s="10"/>
      <c r="G40" s="28"/>
      <c r="H40" s="10"/>
      <c r="I40" s="11"/>
      <c r="J40" s="115">
        <v>23588.22</v>
      </c>
      <c r="K40" s="37">
        <v>0</v>
      </c>
      <c r="L40" s="116">
        <v>23588.22</v>
      </c>
      <c r="M40" s="36"/>
      <c r="N40" s="62">
        <v>113373</v>
      </c>
      <c r="O40" s="117">
        <v>136961</v>
      </c>
      <c r="P40" s="63"/>
    </row>
    <row r="41" spans="1:16" s="31" customFormat="1">
      <c r="A41" s="8" t="s">
        <v>61</v>
      </c>
      <c r="B41" s="55" t="s">
        <v>59</v>
      </c>
      <c r="C41" s="135" t="s">
        <v>309</v>
      </c>
      <c r="D41" s="136"/>
      <c r="E41" s="137"/>
      <c r="F41" s="137"/>
      <c r="G41" s="28"/>
      <c r="H41" s="10"/>
      <c r="I41" s="11"/>
      <c r="J41" s="115">
        <v>0</v>
      </c>
      <c r="K41" s="37">
        <v>0</v>
      </c>
      <c r="L41" s="116">
        <v>0</v>
      </c>
      <c r="M41" s="36"/>
      <c r="N41" s="62">
        <v>242407</v>
      </c>
      <c r="O41" s="117">
        <v>242407</v>
      </c>
      <c r="P41" s="63"/>
    </row>
    <row r="42" spans="1:16" s="31" customFormat="1">
      <c r="A42" s="1" t="s">
        <v>62</v>
      </c>
      <c r="B42" s="55" t="s">
        <v>26</v>
      </c>
      <c r="C42" s="29" t="s">
        <v>63</v>
      </c>
      <c r="D42" s="28"/>
      <c r="E42" s="10"/>
      <c r="F42" s="10"/>
      <c r="G42" s="28"/>
      <c r="H42" s="10"/>
      <c r="I42" s="11"/>
      <c r="J42" s="115">
        <v>422404.27</v>
      </c>
      <c r="K42" s="37">
        <v>0</v>
      </c>
      <c r="L42" s="116">
        <v>422404.27</v>
      </c>
      <c r="M42" s="36"/>
      <c r="N42" s="62">
        <v>0</v>
      </c>
      <c r="O42" s="117">
        <v>422404</v>
      </c>
      <c r="P42" s="63"/>
    </row>
    <row r="43" spans="1:16" s="31" customFormat="1">
      <c r="A43" s="8" t="s">
        <v>64</v>
      </c>
      <c r="B43" s="55" t="s">
        <v>65</v>
      </c>
      <c r="C43" s="29" t="s">
        <v>313</v>
      </c>
      <c r="D43" s="28"/>
      <c r="E43" s="10"/>
      <c r="F43" s="10"/>
      <c r="G43" s="28"/>
      <c r="H43" s="10"/>
      <c r="I43" s="11"/>
      <c r="J43" s="115">
        <v>0</v>
      </c>
      <c r="K43" s="37">
        <v>0</v>
      </c>
      <c r="L43" s="116">
        <v>0</v>
      </c>
      <c r="M43" s="36"/>
      <c r="N43" s="62">
        <v>0</v>
      </c>
      <c r="O43" s="117">
        <v>0</v>
      </c>
      <c r="P43" s="63"/>
    </row>
    <row r="44" spans="1:16" s="31" customFormat="1">
      <c r="A44" s="1" t="s">
        <v>66</v>
      </c>
      <c r="B44" s="55" t="s">
        <v>33</v>
      </c>
      <c r="C44" s="29" t="s">
        <v>67</v>
      </c>
      <c r="D44" s="28"/>
      <c r="E44" s="28"/>
      <c r="F44" s="28"/>
      <c r="G44" s="28"/>
      <c r="H44" s="28"/>
      <c r="I44" s="28"/>
      <c r="J44" s="115">
        <v>0</v>
      </c>
      <c r="K44" s="37">
        <v>0</v>
      </c>
      <c r="L44" s="116">
        <v>0</v>
      </c>
      <c r="M44" s="36"/>
      <c r="N44" s="62">
        <v>0</v>
      </c>
      <c r="O44" s="117">
        <v>0</v>
      </c>
      <c r="P44" s="63"/>
    </row>
    <row r="45" spans="1:16" s="31" customFormat="1">
      <c r="A45" s="8" t="s">
        <v>68</v>
      </c>
      <c r="B45" s="55" t="s">
        <v>33</v>
      </c>
      <c r="C45" s="29" t="s">
        <v>69</v>
      </c>
      <c r="D45" s="28"/>
      <c r="E45" s="10"/>
      <c r="F45" s="10"/>
      <c r="G45" s="28"/>
      <c r="H45" s="10"/>
      <c r="I45" s="11"/>
      <c r="J45" s="120">
        <v>0</v>
      </c>
      <c r="K45" s="45">
        <v>0</v>
      </c>
      <c r="L45" s="121">
        <v>0</v>
      </c>
      <c r="M45" s="36"/>
      <c r="N45" s="64">
        <v>-333317</v>
      </c>
      <c r="O45" s="122">
        <v>-333317</v>
      </c>
      <c r="P45" s="63"/>
    </row>
    <row r="46" spans="1:16" s="31" customFormat="1">
      <c r="A46" s="1"/>
      <c r="B46" s="55"/>
      <c r="C46" s="28"/>
      <c r="D46" s="28"/>
      <c r="E46" s="28"/>
      <c r="F46" s="28"/>
      <c r="G46" s="28"/>
      <c r="H46" s="28"/>
      <c r="I46" s="28"/>
      <c r="J46" s="115"/>
      <c r="K46" s="28"/>
      <c r="L46" s="116"/>
      <c r="M46" s="66"/>
      <c r="N46" s="65"/>
      <c r="O46" s="117"/>
      <c r="P46" s="67"/>
    </row>
    <row r="47" spans="1:16" s="31" customFormat="1">
      <c r="A47" s="39" t="s">
        <v>70</v>
      </c>
      <c r="B47" s="40"/>
      <c r="C47" s="23" t="s">
        <v>71</v>
      </c>
      <c r="D47" s="28"/>
      <c r="E47" s="10"/>
      <c r="F47" s="10"/>
      <c r="G47" s="10"/>
      <c r="H47" s="10"/>
      <c r="I47" s="11"/>
      <c r="J47" s="148">
        <v>13511085.209999999</v>
      </c>
      <c r="K47" s="132">
        <v>0</v>
      </c>
      <c r="L47" s="133">
        <v>13511085</v>
      </c>
      <c r="M47" s="46"/>
      <c r="N47" s="132">
        <v>22463</v>
      </c>
      <c r="O47" s="134">
        <v>13533548</v>
      </c>
      <c r="P47" s="52"/>
    </row>
    <row r="48" spans="1:16" s="30" customFormat="1">
      <c r="A48" s="39"/>
      <c r="B48" s="40"/>
      <c r="C48" s="68"/>
      <c r="D48" s="69"/>
      <c r="E48" s="11"/>
      <c r="F48" s="11"/>
      <c r="G48" s="11"/>
      <c r="H48" s="11"/>
      <c r="I48" s="11"/>
      <c r="J48" s="46"/>
      <c r="K48" s="46"/>
      <c r="L48" s="51"/>
      <c r="M48" s="46"/>
      <c r="N48" s="46"/>
      <c r="O48" s="107"/>
      <c r="P48" s="59"/>
    </row>
    <row r="49" spans="1:16" s="31" customFormat="1">
      <c r="A49" s="39"/>
      <c r="B49" s="40"/>
      <c r="C49" s="50" t="s">
        <v>310</v>
      </c>
      <c r="D49" s="28"/>
      <c r="E49" s="28"/>
      <c r="F49" s="10"/>
      <c r="G49" s="10"/>
      <c r="H49" s="10"/>
      <c r="I49" s="11"/>
      <c r="J49" s="115"/>
      <c r="K49" s="28"/>
      <c r="L49" s="116"/>
      <c r="M49" s="28"/>
      <c r="N49" s="28"/>
      <c r="O49" s="117"/>
      <c r="P49" s="30"/>
    </row>
    <row r="50" spans="1:16" s="31" customFormat="1">
      <c r="A50" s="39"/>
      <c r="B50" s="40"/>
      <c r="C50" s="10"/>
      <c r="D50" s="23" t="s">
        <v>72</v>
      </c>
      <c r="E50" s="10"/>
      <c r="F50" s="10"/>
      <c r="G50" s="10"/>
      <c r="H50" s="10"/>
      <c r="I50" s="11"/>
      <c r="J50" s="148">
        <v>267911.51999999955</v>
      </c>
      <c r="K50" s="132">
        <v>-1</v>
      </c>
      <c r="L50" s="133">
        <v>267911</v>
      </c>
      <c r="M50" s="46"/>
      <c r="N50" s="132">
        <v>-74365</v>
      </c>
      <c r="O50" s="134">
        <v>193546</v>
      </c>
      <c r="P50" s="52"/>
    </row>
    <row r="51" spans="1:16" s="31" customFormat="1">
      <c r="A51" s="39"/>
      <c r="B51" s="40"/>
      <c r="C51" s="10"/>
      <c r="D51" s="23"/>
      <c r="E51" s="10"/>
      <c r="F51" s="10"/>
      <c r="G51" s="10"/>
      <c r="H51" s="10"/>
      <c r="I51" s="11"/>
      <c r="J51" s="127"/>
      <c r="K51" s="11"/>
      <c r="L51" s="127"/>
      <c r="M51" s="13"/>
      <c r="N51" s="13"/>
      <c r="O51" s="110"/>
      <c r="P51" s="14"/>
    </row>
    <row r="52" spans="1:16" s="31" customFormat="1">
      <c r="A52" s="39" t="s">
        <v>73</v>
      </c>
      <c r="B52" s="40" t="s">
        <v>52</v>
      </c>
      <c r="C52" s="29" t="s">
        <v>74</v>
      </c>
      <c r="D52" s="28"/>
      <c r="E52" s="10"/>
      <c r="F52" s="10"/>
      <c r="G52" s="10"/>
      <c r="H52" s="28"/>
      <c r="I52" s="11"/>
      <c r="J52" s="143">
        <v>669.78</v>
      </c>
      <c r="K52" s="109">
        <v>0</v>
      </c>
      <c r="L52" s="113">
        <v>669.78</v>
      </c>
      <c r="M52" s="36"/>
      <c r="N52" s="109">
        <v>0</v>
      </c>
      <c r="O52" s="114">
        <v>670</v>
      </c>
      <c r="P52" s="63"/>
    </row>
    <row r="53" spans="1:16" s="31" customFormat="1">
      <c r="A53" s="39" t="s">
        <v>75</v>
      </c>
      <c r="B53" s="40" t="s">
        <v>76</v>
      </c>
      <c r="C53" s="29" t="s">
        <v>77</v>
      </c>
      <c r="D53" s="28"/>
      <c r="E53" s="10"/>
      <c r="F53" s="10"/>
      <c r="G53" s="10"/>
      <c r="H53" s="28"/>
      <c r="I53" s="11"/>
      <c r="J53" s="115">
        <v>227807.95</v>
      </c>
      <c r="K53" s="37">
        <v>0</v>
      </c>
      <c r="L53" s="116">
        <v>227807.95</v>
      </c>
      <c r="M53" s="111"/>
      <c r="N53" s="37">
        <v>0</v>
      </c>
      <c r="O53" s="117">
        <v>227808</v>
      </c>
      <c r="P53" s="38"/>
    </row>
    <row r="54" spans="1:16">
      <c r="A54" s="39" t="s">
        <v>78</v>
      </c>
      <c r="B54" s="40" t="s">
        <v>79</v>
      </c>
      <c r="C54" s="10" t="s">
        <v>80</v>
      </c>
      <c r="D54" s="28"/>
      <c r="E54" s="10"/>
      <c r="F54" s="10"/>
      <c r="G54" s="10"/>
      <c r="H54" s="28"/>
      <c r="I54" s="11"/>
      <c r="J54" s="115">
        <v>0</v>
      </c>
      <c r="K54" s="37">
        <v>0</v>
      </c>
      <c r="L54" s="116">
        <v>0</v>
      </c>
      <c r="M54" s="111"/>
      <c r="N54" s="70">
        <v>0</v>
      </c>
      <c r="O54" s="117">
        <v>0</v>
      </c>
      <c r="P54" s="38"/>
    </row>
    <row r="55" spans="1:16">
      <c r="A55" s="39" t="s">
        <v>81</v>
      </c>
      <c r="B55" s="40" t="s">
        <v>79</v>
      </c>
      <c r="C55" s="58" t="s">
        <v>311</v>
      </c>
      <c r="D55" s="28"/>
      <c r="E55" s="10"/>
      <c r="F55" s="10"/>
      <c r="G55" s="10"/>
      <c r="H55" s="28"/>
      <c r="I55" s="11"/>
      <c r="J55" s="120">
        <v>0</v>
      </c>
      <c r="K55" s="45">
        <v>0</v>
      </c>
      <c r="L55" s="121">
        <v>0</v>
      </c>
      <c r="M55" s="111"/>
      <c r="N55" s="45">
        <v>0</v>
      </c>
      <c r="O55" s="122">
        <v>0</v>
      </c>
      <c r="P55" s="38"/>
    </row>
    <row r="56" spans="1:16">
      <c r="A56" s="39"/>
      <c r="B56" s="40"/>
      <c r="C56" s="28"/>
      <c r="D56" s="28"/>
      <c r="E56" s="10"/>
      <c r="F56" s="10"/>
      <c r="G56" s="10"/>
      <c r="H56" s="10"/>
      <c r="I56" s="11"/>
      <c r="J56" s="65"/>
      <c r="K56" s="11">
        <v>0</v>
      </c>
      <c r="L56" s="65"/>
      <c r="M56" s="66"/>
      <c r="N56" s="65"/>
      <c r="O56" s="117"/>
      <c r="P56" s="67"/>
    </row>
    <row r="57" spans="1:16" ht="13.5" thickBot="1">
      <c r="A57" s="53" t="s">
        <v>82</v>
      </c>
      <c r="B57" s="40"/>
      <c r="C57" s="23" t="s">
        <v>83</v>
      </c>
      <c r="D57" s="28"/>
      <c r="E57" s="28"/>
      <c r="F57" s="10"/>
      <c r="G57" s="10"/>
      <c r="H57" s="10"/>
      <c r="I57" s="11"/>
      <c r="J57" s="141">
        <v>228477.73</v>
      </c>
      <c r="K57" s="124">
        <v>0</v>
      </c>
      <c r="L57" s="126">
        <v>228478</v>
      </c>
      <c r="M57" s="131"/>
      <c r="N57" s="124">
        <v>0</v>
      </c>
      <c r="O57" s="126">
        <v>228478</v>
      </c>
      <c r="P57" s="72"/>
    </row>
    <row r="58" spans="1:16" ht="13.5" thickTop="1">
      <c r="A58" s="39"/>
      <c r="B58" s="40"/>
      <c r="C58" s="23"/>
      <c r="D58" s="28"/>
      <c r="E58" s="28"/>
      <c r="F58" s="10"/>
      <c r="G58" s="10"/>
      <c r="H58" s="10"/>
      <c r="I58" s="11"/>
      <c r="J58" s="140"/>
      <c r="K58" s="46"/>
      <c r="L58" s="107"/>
      <c r="M58" s="46"/>
      <c r="N58" s="46"/>
      <c r="O58" s="107"/>
      <c r="P58" s="59"/>
    </row>
    <row r="59" spans="1:16">
      <c r="A59" s="53"/>
      <c r="B59" s="40"/>
      <c r="C59" s="50" t="s">
        <v>312</v>
      </c>
      <c r="D59" s="28"/>
      <c r="E59" s="28"/>
      <c r="F59" s="10"/>
      <c r="G59" s="10"/>
      <c r="H59" s="10"/>
      <c r="I59" s="11"/>
      <c r="J59" s="142">
        <v>496389.24999999953</v>
      </c>
      <c r="K59" s="132">
        <v>-1</v>
      </c>
      <c r="L59" s="134">
        <v>496389</v>
      </c>
      <c r="M59" s="73"/>
      <c r="N59" s="132">
        <v>-74365</v>
      </c>
      <c r="O59" s="134">
        <v>422024</v>
      </c>
      <c r="P59" s="72"/>
    </row>
    <row r="60" spans="1:16">
      <c r="A60" s="39"/>
      <c r="B60" s="40"/>
      <c r="C60" s="74"/>
      <c r="D60" s="28"/>
      <c r="E60" s="28"/>
      <c r="F60" s="10"/>
      <c r="G60" s="10"/>
      <c r="H60" s="10"/>
      <c r="I60" s="11"/>
      <c r="J60" s="75"/>
      <c r="K60" s="11"/>
      <c r="L60" s="75"/>
      <c r="M60" s="75"/>
      <c r="N60" s="75"/>
      <c r="O60" s="75"/>
      <c r="P60" s="76"/>
    </row>
    <row r="61" spans="1:16">
      <c r="A61" s="39" t="s">
        <v>84</v>
      </c>
      <c r="B61" s="40"/>
      <c r="C61" s="10" t="s">
        <v>85</v>
      </c>
      <c r="D61" s="28"/>
      <c r="E61" s="10"/>
      <c r="F61" s="10"/>
      <c r="G61" s="10"/>
      <c r="H61" s="10"/>
      <c r="I61" s="11"/>
      <c r="J61" s="77"/>
      <c r="K61" s="11"/>
      <c r="L61" s="77">
        <v>22449075</v>
      </c>
      <c r="M61" s="36"/>
      <c r="N61" s="77">
        <v>5745884</v>
      </c>
      <c r="O61" s="116">
        <v>28194959</v>
      </c>
      <c r="P61" s="78"/>
    </row>
    <row r="62" spans="1:16">
      <c r="A62" s="39" t="s">
        <v>86</v>
      </c>
      <c r="B62" s="40" t="s">
        <v>87</v>
      </c>
      <c r="C62" s="10" t="s">
        <v>88</v>
      </c>
      <c r="D62" s="28"/>
      <c r="E62" s="10"/>
      <c r="F62" s="10"/>
      <c r="G62" s="10"/>
      <c r="H62" s="10"/>
      <c r="I62" s="11"/>
      <c r="J62" s="149"/>
      <c r="K62" s="11"/>
      <c r="L62" s="151">
        <v>0</v>
      </c>
      <c r="M62" s="36"/>
      <c r="N62" s="64"/>
      <c r="O62" s="121">
        <v>0</v>
      </c>
      <c r="P62" s="63"/>
    </row>
    <row r="63" spans="1:16" s="49" customFormat="1">
      <c r="A63" s="39"/>
      <c r="B63" s="40"/>
      <c r="C63" s="29"/>
      <c r="D63" s="29"/>
      <c r="E63" s="29"/>
      <c r="F63" s="29"/>
      <c r="G63" s="29"/>
      <c r="H63" s="79"/>
      <c r="I63" s="29"/>
      <c r="J63" s="106"/>
      <c r="K63" s="29"/>
      <c r="L63" s="73"/>
      <c r="M63" s="80"/>
      <c r="N63" s="80"/>
      <c r="O63" s="80"/>
      <c r="P63" s="81"/>
    </row>
    <row r="64" spans="1:16" s="49" customFormat="1">
      <c r="A64" s="53"/>
      <c r="B64" s="40"/>
      <c r="C64" s="82" t="s">
        <v>89</v>
      </c>
      <c r="D64" s="29"/>
      <c r="E64" s="29"/>
      <c r="F64" s="29"/>
      <c r="G64" s="29"/>
      <c r="H64" s="47"/>
      <c r="I64" s="47"/>
      <c r="J64" s="139"/>
      <c r="K64" s="47"/>
      <c r="L64" s="71">
        <v>22449075</v>
      </c>
      <c r="M64" s="73"/>
      <c r="N64" s="71">
        <v>5745884</v>
      </c>
      <c r="O64" s="71">
        <v>28194959</v>
      </c>
      <c r="P64" s="72"/>
    </row>
    <row r="65" spans="1:16" s="49" customFormat="1">
      <c r="A65" s="39"/>
      <c r="B65" s="40"/>
      <c r="C65" s="29"/>
      <c r="D65" s="29"/>
      <c r="E65" s="29"/>
      <c r="F65" s="29"/>
      <c r="G65" s="29"/>
      <c r="H65" s="83"/>
      <c r="I65" s="29"/>
      <c r="J65" s="83"/>
      <c r="K65" s="29"/>
      <c r="L65" s="83"/>
      <c r="M65" s="47"/>
      <c r="N65" s="47"/>
      <c r="O65" s="47"/>
      <c r="P65" s="48"/>
    </row>
    <row r="66" spans="1:16">
      <c r="A66" s="39"/>
      <c r="B66" s="40"/>
      <c r="C66" s="23" t="s">
        <v>90</v>
      </c>
      <c r="D66" s="28"/>
      <c r="E66" s="10"/>
      <c r="F66" s="10"/>
      <c r="G66" s="10"/>
      <c r="H66" s="10"/>
      <c r="I66" s="84"/>
      <c r="J66" s="150"/>
      <c r="K66" s="84"/>
      <c r="L66" s="71">
        <v>22945464</v>
      </c>
      <c r="M66" s="73"/>
      <c r="N66" s="71">
        <v>5671519</v>
      </c>
      <c r="O66" s="71">
        <v>28616983</v>
      </c>
      <c r="P66" s="34"/>
    </row>
    <row r="67" spans="1:16">
      <c r="A67" s="53"/>
      <c r="B67" s="40"/>
      <c r="C67" s="10"/>
      <c r="D67" s="10"/>
      <c r="E67" s="10"/>
      <c r="F67" s="10"/>
      <c r="G67" s="10"/>
      <c r="H67" s="10"/>
      <c r="I67" s="11"/>
      <c r="J67" s="85"/>
      <c r="K67" s="11"/>
      <c r="L67" s="85"/>
      <c r="M67" s="11"/>
      <c r="N67" s="85"/>
      <c r="O67" s="85"/>
      <c r="P67" s="86"/>
    </row>
    <row r="68" spans="1:16">
      <c r="A68" s="39"/>
      <c r="B68" s="40"/>
      <c r="C68" s="28" t="s">
        <v>91</v>
      </c>
      <c r="D68" s="28"/>
      <c r="E68" s="28"/>
      <c r="F68" s="28"/>
      <c r="G68" s="28"/>
      <c r="H68" s="28"/>
      <c r="I68" s="69"/>
      <c r="J68" s="28"/>
      <c r="K68" s="69"/>
      <c r="L68" s="28"/>
      <c r="M68" s="69"/>
      <c r="N68" s="28"/>
      <c r="O68" s="28"/>
      <c r="P68" s="30"/>
    </row>
    <row r="69" spans="1:16">
      <c r="B69" s="55"/>
      <c r="I69" s="4"/>
      <c r="J69" s="87"/>
      <c r="K69" s="4"/>
      <c r="L69" s="87">
        <v>0</v>
      </c>
      <c r="M69" s="88"/>
      <c r="N69" s="89">
        <v>0</v>
      </c>
      <c r="O69" s="89">
        <v>-3</v>
      </c>
      <c r="P69" s="90"/>
    </row>
    <row r="70" spans="1:16">
      <c r="B70" s="55"/>
      <c r="I70" s="91" t="s">
        <v>92</v>
      </c>
      <c r="J70" s="91"/>
      <c r="K70" s="91"/>
      <c r="L70" s="152"/>
      <c r="M70" s="153"/>
      <c r="N70" s="152">
        <v>0</v>
      </c>
      <c r="O70" s="152"/>
      <c r="P70" s="152"/>
    </row>
    <row r="71" spans="1:16">
      <c r="B71" s="55"/>
      <c r="L71" s="152">
        <v>0</v>
      </c>
      <c r="M71" s="153"/>
      <c r="N71" s="152"/>
      <c r="O71" s="152"/>
      <c r="P71" s="152"/>
    </row>
    <row r="72" spans="1:16">
      <c r="B72" s="55"/>
      <c r="L72" s="152"/>
      <c r="M72" s="153"/>
      <c r="N72" s="154"/>
      <c r="O72" s="154"/>
      <c r="P72" s="154"/>
    </row>
    <row r="73" spans="1:16">
      <c r="B73" s="55"/>
      <c r="L73" s="152"/>
      <c r="M73" s="153"/>
      <c r="N73" s="152"/>
      <c r="O73" s="152"/>
      <c r="P73" s="152"/>
    </row>
    <row r="74" spans="1:16">
      <c r="B74" s="55"/>
      <c r="L74" s="152"/>
      <c r="M74" s="153"/>
      <c r="N74" s="152"/>
      <c r="O74" s="152"/>
      <c r="P74" s="152"/>
    </row>
    <row r="75" spans="1:16">
      <c r="B75" s="55"/>
      <c r="L75" s="152"/>
      <c r="M75" s="153"/>
      <c r="N75" s="152"/>
      <c r="O75" s="152"/>
      <c r="P75" s="152"/>
    </row>
    <row r="76" spans="1:16">
      <c r="A76" s="8"/>
      <c r="B76" s="95"/>
      <c r="L76" s="152"/>
      <c r="M76" s="153"/>
      <c r="N76" s="152"/>
      <c r="O76" s="152"/>
      <c r="P76" s="152"/>
    </row>
    <row r="77" spans="1:16">
      <c r="B77" s="55"/>
      <c r="L77" s="152"/>
      <c r="M77" s="153"/>
      <c r="N77" s="152"/>
      <c r="O77" s="152"/>
      <c r="P77" s="152"/>
    </row>
    <row r="78" spans="1:16">
      <c r="A78" s="8"/>
      <c r="B78" s="95"/>
      <c r="L78" s="152"/>
      <c r="M78" s="153"/>
      <c r="N78" s="152"/>
      <c r="O78" s="152"/>
      <c r="P78" s="152"/>
    </row>
    <row r="79" spans="1:16">
      <c r="B79" s="55"/>
      <c r="L79" s="152"/>
      <c r="M79" s="153"/>
      <c r="N79" s="152"/>
      <c r="O79" s="152"/>
      <c r="P79" s="152"/>
    </row>
    <row r="80" spans="1:16">
      <c r="A80" s="8"/>
      <c r="B80" s="95"/>
      <c r="L80" s="152"/>
      <c r="M80" s="153"/>
      <c r="N80" s="152"/>
      <c r="O80" s="152"/>
      <c r="P80" s="152"/>
    </row>
    <row r="81" spans="1:16">
      <c r="B81" s="55"/>
      <c r="L81" s="152"/>
      <c r="M81" s="153"/>
      <c r="N81" s="152"/>
      <c r="O81" s="152"/>
      <c r="P81" s="152"/>
    </row>
    <row r="82" spans="1:16">
      <c r="B82" s="55"/>
      <c r="L82" s="152"/>
      <c r="M82" s="153"/>
      <c r="N82" s="152"/>
      <c r="O82" s="152"/>
      <c r="P82" s="152"/>
    </row>
    <row r="83" spans="1:16">
      <c r="B83" s="55"/>
      <c r="L83" s="152"/>
      <c r="M83" s="153"/>
      <c r="N83" s="152"/>
      <c r="O83" s="152"/>
      <c r="P83" s="152"/>
    </row>
    <row r="84" spans="1:16">
      <c r="B84" s="55"/>
      <c r="L84" s="152"/>
      <c r="M84" s="153"/>
      <c r="N84" s="152"/>
      <c r="O84" s="152"/>
      <c r="P84" s="152"/>
    </row>
    <row r="85" spans="1:16">
      <c r="B85" s="55"/>
      <c r="L85" s="152"/>
      <c r="M85" s="153"/>
      <c r="N85" s="152"/>
      <c r="O85" s="152"/>
      <c r="P85" s="152"/>
    </row>
    <row r="86" spans="1:16">
      <c r="B86" s="55"/>
      <c r="L86" s="152"/>
      <c r="M86" s="153"/>
      <c r="N86" s="152"/>
      <c r="O86" s="152"/>
      <c r="P86" s="152"/>
    </row>
    <row r="87" spans="1:16">
      <c r="B87" s="55"/>
      <c r="L87" s="152"/>
      <c r="M87" s="153"/>
      <c r="N87" s="152"/>
      <c r="O87" s="152"/>
      <c r="P87" s="152"/>
    </row>
    <row r="88" spans="1:16">
      <c r="B88" s="55"/>
      <c r="L88" s="152"/>
      <c r="M88" s="153"/>
      <c r="N88" s="152"/>
      <c r="O88" s="152"/>
      <c r="P88" s="152"/>
    </row>
    <row r="89" spans="1:16">
      <c r="B89" s="55"/>
      <c r="L89" s="152"/>
      <c r="M89" s="153"/>
      <c r="N89" s="152"/>
      <c r="O89" s="152"/>
      <c r="P89" s="152"/>
    </row>
    <row r="90" spans="1:16">
      <c r="B90" s="55"/>
      <c r="L90" s="152"/>
      <c r="M90" s="153"/>
      <c r="N90" s="152"/>
      <c r="O90" s="152"/>
      <c r="P90" s="152"/>
    </row>
    <row r="91" spans="1:16">
      <c r="B91" s="55"/>
      <c r="L91" s="152"/>
      <c r="M91" s="153"/>
      <c r="N91" s="152"/>
      <c r="O91" s="152"/>
      <c r="P91" s="152"/>
    </row>
    <row r="92" spans="1:16">
      <c r="B92" s="55"/>
      <c r="L92" s="152"/>
      <c r="M92" s="153"/>
      <c r="N92" s="152"/>
      <c r="O92" s="152"/>
      <c r="P92" s="152"/>
    </row>
    <row r="93" spans="1:16">
      <c r="B93" s="55"/>
      <c r="L93" s="152"/>
      <c r="M93" s="153"/>
      <c r="N93" s="152"/>
      <c r="O93" s="152"/>
      <c r="P93" s="152"/>
    </row>
    <row r="94" spans="1:16">
      <c r="A94" s="8"/>
      <c r="B94" s="95"/>
      <c r="L94" s="92"/>
      <c r="M94" s="93"/>
      <c r="N94" s="92"/>
      <c r="O94" s="92"/>
      <c r="P94" s="92"/>
    </row>
    <row r="95" spans="1:16">
      <c r="B95" s="55"/>
    </row>
    <row r="96" spans="1:16">
      <c r="A96" s="8"/>
      <c r="B96" s="95"/>
    </row>
    <row r="97" spans="1:13">
      <c r="A97" s="4"/>
      <c r="B97" s="55"/>
      <c r="I97" s="4"/>
      <c r="J97" s="4"/>
      <c r="K97" s="4"/>
      <c r="M97" s="4"/>
    </row>
  </sheetData>
  <sheetProtection formatColumns="0" formatRows="0"/>
  <conditionalFormatting sqref="L69 N69">
    <cfRule type="cellIs" dxfId="77" priority="9" operator="notEqual">
      <formula>0</formula>
    </cfRule>
    <cfRule type="cellIs" dxfId="76" priority="10" operator="equal">
      <formula>0</formula>
    </cfRule>
  </conditionalFormatting>
  <conditionalFormatting sqref="O69">
    <cfRule type="cellIs" dxfId="75" priority="3" operator="notEqual">
      <formula>0</formula>
    </cfRule>
    <cfRule type="cellIs" dxfId="74" priority="4" operator="equal">
      <formula>0</formula>
    </cfRule>
  </conditionalFormatting>
  <conditionalFormatting sqref="J69">
    <cfRule type="cellIs" dxfId="73" priority="1" operator="notEqual">
      <formula>0</formula>
    </cfRule>
    <cfRule type="cellIs" dxfId="72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activeCellId="1" sqref="C1 C1"/>
    </sheetView>
  </sheetViews>
  <sheetFormatPr defaultColWidth="11.140625" defaultRowHeight="12.75"/>
  <cols>
    <col min="1" max="1" width="5.28515625" style="1" hidden="1" customWidth="1"/>
    <col min="2" max="2" width="6.5703125" style="15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140625" style="4" customWidth="1"/>
    <col min="8" max="8" width="0.5703125" style="4" hidden="1" customWidth="1"/>
    <col min="9" max="9" width="2" style="7" hidden="1" customWidth="1"/>
    <col min="10" max="11" width="17.7109375" style="7" customWidth="1"/>
    <col min="12" max="12" width="17.7109375" style="4" customWidth="1"/>
    <col min="13" max="13" width="0.140625" style="7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61"/>
      <c r="D1" s="161"/>
      <c r="E1" s="161"/>
      <c r="F1" s="161"/>
      <c r="G1" s="161"/>
      <c r="H1" s="161"/>
      <c r="I1" s="161"/>
      <c r="J1" s="158" t="s">
        <v>111</v>
      </c>
      <c r="K1" s="161"/>
      <c r="L1" s="161"/>
      <c r="M1" s="161"/>
      <c r="N1" s="161"/>
      <c r="O1" s="161"/>
      <c r="P1" s="3"/>
    </row>
    <row r="2" spans="1:16">
      <c r="B2" s="2"/>
      <c r="C2" s="161"/>
      <c r="D2" s="161"/>
      <c r="E2" s="161"/>
      <c r="F2" s="161"/>
      <c r="G2" s="161"/>
      <c r="H2" s="161"/>
      <c r="I2" s="161"/>
      <c r="J2" s="158" t="s">
        <v>0</v>
      </c>
      <c r="K2" s="161"/>
      <c r="L2" s="161"/>
      <c r="M2" s="161"/>
      <c r="N2" s="161"/>
      <c r="O2" s="161"/>
      <c r="P2" s="5"/>
    </row>
    <row r="3" spans="1:16" ht="12.75" customHeight="1">
      <c r="B3" s="2"/>
      <c r="C3" s="68"/>
      <c r="D3" s="68"/>
      <c r="E3" s="68"/>
      <c r="F3" s="68"/>
      <c r="G3" s="68"/>
      <c r="H3" s="68"/>
      <c r="I3" s="68"/>
      <c r="J3" s="159" t="s">
        <v>1</v>
      </c>
      <c r="K3" s="68"/>
      <c r="L3" s="68"/>
      <c r="M3" s="68"/>
      <c r="N3" s="68"/>
      <c r="O3" s="173"/>
      <c r="P3" s="4" t="s">
        <v>2</v>
      </c>
    </row>
    <row r="4" spans="1:16">
      <c r="B4" s="2"/>
      <c r="C4" s="162"/>
      <c r="D4" s="163"/>
      <c r="E4" s="163"/>
      <c r="F4" s="163"/>
      <c r="G4" s="163"/>
      <c r="H4" s="163"/>
      <c r="I4" s="163"/>
      <c r="J4" s="164" t="s">
        <v>323</v>
      </c>
      <c r="K4" s="163"/>
      <c r="L4" s="163"/>
      <c r="M4" s="163"/>
      <c r="N4" s="163"/>
      <c r="O4" s="174"/>
      <c r="P4" s="4" t="s">
        <v>324</v>
      </c>
    </row>
    <row r="5" spans="1:16">
      <c r="A5" s="8"/>
      <c r="B5" s="9"/>
      <c r="C5" s="10"/>
      <c r="D5" s="10"/>
      <c r="E5" s="10"/>
      <c r="F5" s="10"/>
      <c r="G5" s="10"/>
      <c r="H5" s="10"/>
      <c r="I5" s="11"/>
      <c r="J5" s="29"/>
      <c r="K5" s="46"/>
      <c r="L5" s="12"/>
      <c r="M5" s="13"/>
      <c r="N5" s="12"/>
      <c r="O5" s="12"/>
      <c r="P5" s="14"/>
    </row>
    <row r="6" spans="1:16">
      <c r="C6" s="10"/>
      <c r="D6" s="10"/>
      <c r="E6" s="10"/>
      <c r="F6" s="10"/>
      <c r="G6" s="10"/>
      <c r="H6" s="10"/>
      <c r="I6" s="11"/>
      <c r="J6" s="108" t="s">
        <v>3</v>
      </c>
      <c r="K6" s="157"/>
      <c r="L6" s="160" t="s">
        <v>3</v>
      </c>
      <c r="M6" s="16"/>
      <c r="N6" s="17" t="s">
        <v>4</v>
      </c>
      <c r="O6" s="17" t="s">
        <v>5</v>
      </c>
      <c r="P6" s="18"/>
    </row>
    <row r="7" spans="1:16">
      <c r="C7" s="10"/>
      <c r="D7" s="10"/>
      <c r="E7" s="10"/>
      <c r="F7" s="10"/>
      <c r="G7" s="10"/>
      <c r="H7" s="10"/>
      <c r="I7" s="11"/>
      <c r="J7" s="21" t="s">
        <v>291</v>
      </c>
      <c r="K7" s="112" t="s">
        <v>292</v>
      </c>
      <c r="L7" s="19"/>
      <c r="M7" s="20"/>
      <c r="N7" s="21" t="s">
        <v>127</v>
      </c>
      <c r="O7" s="21"/>
      <c r="P7" s="22"/>
    </row>
    <row r="8" spans="1:16">
      <c r="C8" s="23" t="s">
        <v>6</v>
      </c>
      <c r="D8" s="10"/>
      <c r="E8" s="10"/>
      <c r="F8" s="10"/>
      <c r="G8" s="10"/>
      <c r="H8" s="10"/>
      <c r="I8" s="11"/>
      <c r="L8" s="20"/>
      <c r="M8" s="20"/>
      <c r="N8" s="20"/>
      <c r="O8" s="20"/>
      <c r="P8" s="24"/>
    </row>
    <row r="9" spans="1:16">
      <c r="A9" s="25" t="s">
        <v>7</v>
      </c>
      <c r="B9" s="26" t="s">
        <v>8</v>
      </c>
      <c r="C9" s="10" t="s">
        <v>9</v>
      </c>
      <c r="D9" s="10"/>
      <c r="E9" s="10"/>
      <c r="F9" s="10"/>
      <c r="G9" s="10"/>
      <c r="H9" s="10"/>
      <c r="I9" s="11"/>
      <c r="J9" s="11"/>
      <c r="K9" s="11"/>
      <c r="L9" s="13"/>
      <c r="M9" s="13"/>
      <c r="N9" s="13"/>
      <c r="O9" s="13"/>
      <c r="P9" s="14"/>
    </row>
    <row r="10" spans="1:16" s="31" customFormat="1">
      <c r="A10" s="1"/>
      <c r="B10" s="27"/>
      <c r="C10" s="28"/>
      <c r="D10" s="29" t="s">
        <v>325</v>
      </c>
      <c r="E10" s="10"/>
      <c r="F10" s="10"/>
      <c r="G10" s="10"/>
      <c r="H10" s="10"/>
      <c r="I10" s="28"/>
      <c r="J10" s="28"/>
      <c r="K10" s="28"/>
      <c r="L10" s="28"/>
      <c r="M10" s="13"/>
      <c r="N10" s="28"/>
      <c r="O10" s="28"/>
      <c r="P10" s="30"/>
    </row>
    <row r="11" spans="1:16" s="31" customFormat="1">
      <c r="A11" s="1" t="s">
        <v>11</v>
      </c>
      <c r="B11" s="27" t="s">
        <v>12</v>
      </c>
      <c r="C11" s="28"/>
      <c r="D11" s="32" t="s">
        <v>326</v>
      </c>
      <c r="E11" s="28"/>
      <c r="F11" s="166"/>
      <c r="G11" s="166">
        <v>2683961.84</v>
      </c>
      <c r="H11" s="33"/>
      <c r="I11" s="29"/>
      <c r="J11" s="143">
        <v>6219340.0700000003</v>
      </c>
      <c r="K11" s="109">
        <v>0</v>
      </c>
      <c r="L11" s="113">
        <v>6219340.0700000003</v>
      </c>
      <c r="M11" s="110"/>
      <c r="N11" s="109">
        <v>0</v>
      </c>
      <c r="O11" s="114">
        <v>6219340</v>
      </c>
      <c r="P11" s="34"/>
    </row>
    <row r="12" spans="1:16" s="31" customFormat="1">
      <c r="A12" s="1" t="s">
        <v>14</v>
      </c>
      <c r="B12" s="27" t="s">
        <v>15</v>
      </c>
      <c r="C12" s="28"/>
      <c r="D12" s="29" t="s">
        <v>327</v>
      </c>
      <c r="E12" s="10"/>
      <c r="F12" s="35"/>
      <c r="G12" s="36"/>
      <c r="H12" s="11"/>
      <c r="I12" s="28"/>
      <c r="J12" s="115">
        <v>309033.90999999997</v>
      </c>
      <c r="K12" s="37">
        <v>0</v>
      </c>
      <c r="L12" s="116">
        <v>309033.90999999997</v>
      </c>
      <c r="M12" s="111"/>
      <c r="N12" s="37">
        <v>0</v>
      </c>
      <c r="O12" s="117">
        <v>309034</v>
      </c>
      <c r="P12" s="38"/>
    </row>
    <row r="13" spans="1:16" s="31" customFormat="1">
      <c r="A13" s="1" t="s">
        <v>17</v>
      </c>
      <c r="B13" s="27" t="s">
        <v>15</v>
      </c>
      <c r="C13" s="28"/>
      <c r="D13" s="29" t="s">
        <v>18</v>
      </c>
      <c r="E13" s="10"/>
      <c r="F13" s="35"/>
      <c r="G13" s="35"/>
      <c r="H13" s="10"/>
      <c r="I13" s="28"/>
      <c r="J13" s="115">
        <v>2536311.04</v>
      </c>
      <c r="K13" s="37">
        <v>0</v>
      </c>
      <c r="L13" s="116">
        <v>2536311.04</v>
      </c>
      <c r="M13" s="111"/>
      <c r="N13" s="37">
        <v>0</v>
      </c>
      <c r="O13" s="117">
        <v>2536311</v>
      </c>
      <c r="P13" s="38"/>
    </row>
    <row r="14" spans="1:16" s="31" customFormat="1">
      <c r="A14" s="1" t="s">
        <v>19</v>
      </c>
      <c r="B14" s="27" t="s">
        <v>15</v>
      </c>
      <c r="C14" s="28"/>
      <c r="D14" s="29" t="s">
        <v>20</v>
      </c>
      <c r="E14" s="10"/>
      <c r="F14" s="35"/>
      <c r="G14" s="35"/>
      <c r="H14" s="10"/>
      <c r="I14" s="28"/>
      <c r="J14" s="115">
        <v>732564.43</v>
      </c>
      <c r="K14" s="37"/>
      <c r="L14" s="116">
        <v>732564.43</v>
      </c>
      <c r="M14" s="111"/>
      <c r="N14" s="37">
        <v>0</v>
      </c>
      <c r="O14" s="117">
        <v>732564</v>
      </c>
      <c r="P14" s="38"/>
    </row>
    <row r="15" spans="1:16" s="31" customFormat="1">
      <c r="A15" s="1" t="s">
        <v>21</v>
      </c>
      <c r="B15" s="27" t="s">
        <v>12</v>
      </c>
      <c r="C15" s="28"/>
      <c r="D15" s="29" t="s">
        <v>22</v>
      </c>
      <c r="E15" s="10"/>
      <c r="F15" s="35"/>
      <c r="G15" s="35"/>
      <c r="H15" s="28"/>
      <c r="I15" s="28"/>
      <c r="J15" s="115">
        <v>119886.39</v>
      </c>
      <c r="K15" s="37">
        <v>0</v>
      </c>
      <c r="L15" s="116">
        <v>119886.39</v>
      </c>
      <c r="M15" s="111"/>
      <c r="N15" s="37">
        <v>0</v>
      </c>
      <c r="O15" s="117">
        <v>119886</v>
      </c>
      <c r="P15" s="38"/>
    </row>
    <row r="16" spans="1:16" s="31" customFormat="1">
      <c r="A16" s="39"/>
      <c r="B16" s="40"/>
      <c r="C16" s="28"/>
      <c r="D16" s="29" t="s">
        <v>328</v>
      </c>
      <c r="E16" s="10"/>
      <c r="F16" s="41"/>
      <c r="G16" s="36"/>
      <c r="H16" s="42"/>
      <c r="I16" s="28"/>
      <c r="J16" s="144"/>
      <c r="K16" s="118">
        <v>0</v>
      </c>
      <c r="L16" s="119"/>
      <c r="M16" s="111"/>
      <c r="N16" s="28">
        <v>0</v>
      </c>
      <c r="O16" s="117"/>
      <c r="P16" s="30"/>
    </row>
    <row r="17" spans="1:16" s="31" customFormat="1">
      <c r="A17" s="39" t="s">
        <v>24</v>
      </c>
      <c r="B17" s="40" t="s">
        <v>12</v>
      </c>
      <c r="C17" s="28"/>
      <c r="D17" s="32" t="s">
        <v>329</v>
      </c>
      <c r="E17" s="28"/>
      <c r="F17" s="166"/>
      <c r="G17" s="166">
        <v>0</v>
      </c>
      <c r="H17" s="42"/>
      <c r="I17" s="28"/>
      <c r="J17" s="115">
        <v>1754702.11</v>
      </c>
      <c r="K17" s="37">
        <v>0</v>
      </c>
      <c r="L17" s="116">
        <v>1754702.11</v>
      </c>
      <c r="M17" s="111"/>
      <c r="N17" s="37">
        <v>0</v>
      </c>
      <c r="O17" s="117">
        <v>1754702</v>
      </c>
      <c r="P17" s="38"/>
    </row>
    <row r="18" spans="1:16" s="31" customFormat="1">
      <c r="A18" s="39" t="s">
        <v>25</v>
      </c>
      <c r="B18" s="43" t="s">
        <v>26</v>
      </c>
      <c r="C18" s="28"/>
      <c r="D18" s="44" t="s">
        <v>27</v>
      </c>
      <c r="E18" s="10"/>
      <c r="F18" s="10"/>
      <c r="G18" s="10"/>
      <c r="H18" s="10"/>
      <c r="I18" s="29"/>
      <c r="J18" s="120">
        <v>347469.75000000006</v>
      </c>
      <c r="K18" s="45">
        <v>0</v>
      </c>
      <c r="L18" s="121">
        <v>347469.75000000006</v>
      </c>
      <c r="M18" s="111"/>
      <c r="N18" s="45">
        <v>100266.3</v>
      </c>
      <c r="O18" s="122">
        <v>447736</v>
      </c>
      <c r="P18" s="38"/>
    </row>
    <row r="19" spans="1:16" s="49" customFormat="1">
      <c r="A19" s="39"/>
      <c r="B19" s="43"/>
      <c r="C19" s="29"/>
      <c r="D19" s="29"/>
      <c r="E19" s="29"/>
      <c r="F19" s="29"/>
      <c r="G19" s="29"/>
      <c r="H19" s="46"/>
      <c r="I19" s="46"/>
      <c r="J19" s="46"/>
      <c r="K19" s="46"/>
      <c r="L19" s="51"/>
      <c r="M19" s="47"/>
      <c r="N19" s="47"/>
      <c r="O19" s="123"/>
      <c r="P19" s="48"/>
    </row>
    <row r="20" spans="1:16" s="31" customFormat="1" ht="13.5" thickBot="1">
      <c r="A20" s="39" t="s">
        <v>28</v>
      </c>
      <c r="B20" s="43"/>
      <c r="C20" s="28"/>
      <c r="D20" s="50" t="s">
        <v>29</v>
      </c>
      <c r="E20" s="28"/>
      <c r="F20" s="10"/>
      <c r="G20" s="10"/>
      <c r="H20" s="10"/>
      <c r="I20" s="11"/>
      <c r="J20" s="145">
        <v>12019307.699999999</v>
      </c>
      <c r="K20" s="124">
        <v>0</v>
      </c>
      <c r="L20" s="125">
        <v>12019307</v>
      </c>
      <c r="M20" s="51"/>
      <c r="N20" s="124">
        <v>100266</v>
      </c>
      <c r="O20" s="126">
        <v>12119573</v>
      </c>
      <c r="P20" s="52"/>
    </row>
    <row r="21" spans="1:16" s="31" customFormat="1" ht="13.5" thickTop="1">
      <c r="A21" s="39"/>
      <c r="B21" s="43"/>
      <c r="C21" s="10"/>
      <c r="D21" s="10"/>
      <c r="E21" s="10"/>
      <c r="F21" s="10"/>
      <c r="G21" s="10"/>
      <c r="H21" s="10"/>
      <c r="I21" s="11"/>
      <c r="J21" s="127"/>
      <c r="K21" s="11"/>
      <c r="L21" s="127"/>
      <c r="M21" s="13"/>
      <c r="N21" s="13"/>
      <c r="O21" s="110"/>
      <c r="P21" s="14"/>
    </row>
    <row r="22" spans="1:16" s="31" customFormat="1">
      <c r="A22" s="53"/>
      <c r="B22" s="54"/>
      <c r="C22" s="23" t="s">
        <v>30</v>
      </c>
      <c r="D22" s="10"/>
      <c r="E22" s="10"/>
      <c r="F22" s="10"/>
      <c r="G22" s="10"/>
      <c r="H22" s="10"/>
      <c r="I22" s="11"/>
      <c r="J22" s="128"/>
      <c r="K22" s="11"/>
      <c r="L22" s="128"/>
      <c r="M22" s="13"/>
      <c r="N22" s="12"/>
      <c r="O22" s="129"/>
      <c r="P22" s="14"/>
    </row>
    <row r="23" spans="1:16" s="31" customFormat="1">
      <c r="A23" s="39"/>
      <c r="B23" s="40"/>
      <c r="C23" s="10" t="s">
        <v>31</v>
      </c>
      <c r="D23" s="10"/>
      <c r="E23" s="10"/>
      <c r="F23" s="10"/>
      <c r="G23" s="28"/>
      <c r="H23" s="10"/>
      <c r="I23" s="11"/>
      <c r="J23" s="128"/>
      <c r="K23" s="11"/>
      <c r="L23" s="128"/>
      <c r="M23" s="13"/>
      <c r="N23" s="12"/>
      <c r="O23" s="129"/>
      <c r="P23" s="14"/>
    </row>
    <row r="24" spans="1:16" s="31" customFormat="1">
      <c r="A24" s="8" t="s">
        <v>32</v>
      </c>
      <c r="B24" s="55" t="s">
        <v>33</v>
      </c>
      <c r="C24" s="32"/>
      <c r="D24" s="29" t="s">
        <v>34</v>
      </c>
      <c r="E24" s="10"/>
      <c r="F24" s="10"/>
      <c r="G24" s="28"/>
      <c r="H24" s="10"/>
      <c r="I24" s="11"/>
      <c r="J24" s="146">
        <v>24959944.459999997</v>
      </c>
      <c r="K24" s="109">
        <v>0</v>
      </c>
      <c r="L24" s="130">
        <v>24959944.459999997</v>
      </c>
      <c r="M24" s="111"/>
      <c r="N24" s="109">
        <v>195246</v>
      </c>
      <c r="O24" s="114">
        <v>25155190</v>
      </c>
      <c r="P24" s="38"/>
    </row>
    <row r="25" spans="1:16" s="31" customFormat="1">
      <c r="A25" s="1" t="s">
        <v>35</v>
      </c>
      <c r="B25" s="55" t="s">
        <v>33</v>
      </c>
      <c r="C25" s="32"/>
      <c r="D25" s="29" t="s">
        <v>36</v>
      </c>
      <c r="E25" s="10"/>
      <c r="F25" s="10"/>
      <c r="G25" s="28"/>
      <c r="H25" s="10"/>
      <c r="I25" s="11"/>
      <c r="J25" s="115">
        <v>6797390.1400000006</v>
      </c>
      <c r="K25" s="37">
        <v>0</v>
      </c>
      <c r="L25" s="116">
        <v>6797390.1400000006</v>
      </c>
      <c r="M25" s="111"/>
      <c r="N25" s="37">
        <v>636030</v>
      </c>
      <c r="O25" s="117">
        <v>7433420</v>
      </c>
      <c r="P25" s="38"/>
    </row>
    <row r="26" spans="1:16" s="31" customFormat="1">
      <c r="A26" s="8" t="s">
        <v>37</v>
      </c>
      <c r="B26" s="27" t="s">
        <v>33</v>
      </c>
      <c r="C26" s="32"/>
      <c r="D26" s="29" t="s">
        <v>38</v>
      </c>
      <c r="E26" s="10"/>
      <c r="F26" s="10"/>
      <c r="G26" s="28"/>
      <c r="H26" s="10"/>
      <c r="I26" s="11"/>
      <c r="J26" s="115">
        <v>1633825.17</v>
      </c>
      <c r="K26" s="37">
        <v>0</v>
      </c>
      <c r="L26" s="116">
        <v>1633825.17</v>
      </c>
      <c r="M26" s="111"/>
      <c r="N26" s="37">
        <v>15522</v>
      </c>
      <c r="O26" s="117">
        <v>1649347</v>
      </c>
      <c r="P26" s="38"/>
    </row>
    <row r="27" spans="1:16" s="31" customFormat="1">
      <c r="A27" s="1" t="s">
        <v>39</v>
      </c>
      <c r="B27" s="55" t="s">
        <v>33</v>
      </c>
      <c r="C27" s="32"/>
      <c r="D27" s="156" t="s">
        <v>40</v>
      </c>
      <c r="E27" s="167"/>
      <c r="F27" s="10"/>
      <c r="G27" s="28"/>
      <c r="H27" s="10"/>
      <c r="I27" s="11"/>
      <c r="J27" s="115">
        <v>5486524.9100000001</v>
      </c>
      <c r="K27" s="37">
        <v>0</v>
      </c>
      <c r="L27" s="116">
        <v>5486524.9100000001</v>
      </c>
      <c r="M27" s="111"/>
      <c r="N27" s="37">
        <v>390496</v>
      </c>
      <c r="O27" s="117">
        <v>5877021</v>
      </c>
      <c r="P27" s="38"/>
    </row>
    <row r="28" spans="1:16" s="31" customFormat="1">
      <c r="A28" s="8" t="s">
        <v>41</v>
      </c>
      <c r="B28" s="27" t="s">
        <v>33</v>
      </c>
      <c r="C28" s="32"/>
      <c r="D28" s="29" t="s">
        <v>42</v>
      </c>
      <c r="E28" s="10"/>
      <c r="F28" s="10"/>
      <c r="G28" s="28"/>
      <c r="H28" s="10"/>
      <c r="I28" s="11"/>
      <c r="J28" s="115">
        <v>3503233.39</v>
      </c>
      <c r="K28" s="37"/>
      <c r="L28" s="116">
        <v>3503233.39</v>
      </c>
      <c r="M28" s="111"/>
      <c r="N28" s="37">
        <v>4647603</v>
      </c>
      <c r="O28" s="117">
        <v>8150836</v>
      </c>
      <c r="P28" s="38"/>
    </row>
    <row r="29" spans="1:16" s="31" customFormat="1">
      <c r="A29" s="1" t="s">
        <v>43</v>
      </c>
      <c r="B29" s="27" t="s">
        <v>33</v>
      </c>
      <c r="C29" s="32"/>
      <c r="D29" s="29" t="s">
        <v>44</v>
      </c>
      <c r="E29" s="10"/>
      <c r="F29" s="10"/>
      <c r="G29" s="28"/>
      <c r="H29" s="10"/>
      <c r="I29" s="11"/>
      <c r="J29" s="115">
        <v>3612183.67</v>
      </c>
      <c r="K29" s="37">
        <v>0</v>
      </c>
      <c r="L29" s="116">
        <v>3612183.67</v>
      </c>
      <c r="M29" s="111"/>
      <c r="N29" s="37">
        <v>38130</v>
      </c>
      <c r="O29" s="117">
        <v>3650314</v>
      </c>
      <c r="P29" s="38"/>
    </row>
    <row r="30" spans="1:16" s="31" customFormat="1">
      <c r="A30" s="8" t="s">
        <v>45</v>
      </c>
      <c r="B30" s="55" t="s">
        <v>46</v>
      </c>
      <c r="C30" s="32"/>
      <c r="D30" s="29" t="s">
        <v>47</v>
      </c>
      <c r="E30" s="10"/>
      <c r="F30" s="10"/>
      <c r="G30" s="28"/>
      <c r="H30" s="10"/>
      <c r="I30" s="11"/>
      <c r="J30" s="120">
        <v>8662061.5700000003</v>
      </c>
      <c r="K30" s="45">
        <v>0</v>
      </c>
      <c r="L30" s="121">
        <v>8662061.5700000003</v>
      </c>
      <c r="M30" s="111"/>
      <c r="N30" s="45">
        <v>0</v>
      </c>
      <c r="O30" s="122">
        <v>8662062</v>
      </c>
      <c r="P30" s="38"/>
    </row>
    <row r="31" spans="1:16" s="31" customFormat="1">
      <c r="A31" s="1"/>
      <c r="B31" s="55"/>
      <c r="C31" s="32"/>
      <c r="D31" s="29"/>
      <c r="E31" s="10"/>
      <c r="F31" s="10"/>
      <c r="G31" s="28"/>
      <c r="H31" s="10"/>
      <c r="I31" s="11"/>
      <c r="J31" s="147"/>
      <c r="K31" s="11"/>
      <c r="L31" s="127"/>
      <c r="M31" s="56"/>
      <c r="N31" s="56"/>
      <c r="O31" s="110"/>
      <c r="P31" s="57"/>
    </row>
    <row r="32" spans="1:16" s="31" customFormat="1" ht="13.5" thickBot="1">
      <c r="A32" s="1" t="s">
        <v>48</v>
      </c>
      <c r="B32" s="55"/>
      <c r="C32" s="10"/>
      <c r="D32" s="50" t="s">
        <v>49</v>
      </c>
      <c r="E32" s="28"/>
      <c r="F32" s="10"/>
      <c r="G32" s="10"/>
      <c r="H32" s="10"/>
      <c r="I32" s="11"/>
      <c r="J32" s="145">
        <v>54655163.309999995</v>
      </c>
      <c r="K32" s="124">
        <v>0</v>
      </c>
      <c r="L32" s="125">
        <v>54655163</v>
      </c>
      <c r="M32" s="131"/>
      <c r="N32" s="124">
        <v>5923027</v>
      </c>
      <c r="O32" s="126">
        <v>60578190</v>
      </c>
      <c r="P32" s="52"/>
    </row>
    <row r="33" spans="1:16" s="31" customFormat="1" ht="13.5" thickTop="1">
      <c r="A33" s="8"/>
      <c r="B33" s="55"/>
      <c r="C33" s="32"/>
      <c r="D33" s="58"/>
      <c r="E33" s="10"/>
      <c r="F33" s="10"/>
      <c r="G33" s="28"/>
      <c r="H33" s="10"/>
      <c r="I33" s="11"/>
      <c r="J33" s="46"/>
      <c r="K33" s="11"/>
      <c r="L33" s="51"/>
      <c r="M33" s="46"/>
      <c r="N33" s="46"/>
      <c r="O33" s="107"/>
      <c r="P33" s="59"/>
    </row>
    <row r="34" spans="1:16" s="31" customFormat="1">
      <c r="A34" s="1"/>
      <c r="B34" s="55"/>
      <c r="C34" s="10"/>
      <c r="D34" s="50" t="s">
        <v>308</v>
      </c>
      <c r="E34" s="28"/>
      <c r="F34" s="10"/>
      <c r="G34" s="10"/>
      <c r="H34" s="10"/>
      <c r="I34" s="11"/>
      <c r="J34" s="148">
        <v>-42635855.609999999</v>
      </c>
      <c r="K34" s="132">
        <v>0</v>
      </c>
      <c r="L34" s="133">
        <v>-42635856</v>
      </c>
      <c r="M34" s="51"/>
      <c r="N34" s="132">
        <v>-5822761</v>
      </c>
      <c r="O34" s="134">
        <v>-48458617</v>
      </c>
      <c r="P34" s="52"/>
    </row>
    <row r="35" spans="1:16" s="31" customFormat="1">
      <c r="A35" s="8"/>
      <c r="B35" s="55"/>
      <c r="C35" s="10"/>
      <c r="D35" s="10"/>
      <c r="E35" s="10"/>
      <c r="F35" s="10"/>
      <c r="G35" s="10"/>
      <c r="H35" s="10"/>
      <c r="I35" s="11"/>
      <c r="J35" s="127"/>
      <c r="K35" s="11"/>
      <c r="L35" s="127"/>
      <c r="M35" s="60"/>
      <c r="N35" s="60"/>
      <c r="O35" s="110"/>
      <c r="P35" s="61"/>
    </row>
    <row r="36" spans="1:16" s="31" customFormat="1">
      <c r="A36" s="1"/>
      <c r="B36" s="55"/>
      <c r="C36" s="23" t="s">
        <v>50</v>
      </c>
      <c r="D36" s="28"/>
      <c r="E36" s="10"/>
      <c r="F36" s="10"/>
      <c r="G36" s="10"/>
      <c r="H36" s="10"/>
      <c r="I36" s="11"/>
      <c r="J36" s="128"/>
      <c r="K36" s="11"/>
      <c r="L36" s="128"/>
      <c r="M36" s="13"/>
      <c r="N36" s="12"/>
      <c r="O36" s="129"/>
      <c r="P36" s="14"/>
    </row>
    <row r="37" spans="1:16" s="31" customFormat="1">
      <c r="A37" s="8" t="s">
        <v>51</v>
      </c>
      <c r="B37" s="55" t="s">
        <v>52</v>
      </c>
      <c r="C37" s="29" t="s">
        <v>53</v>
      </c>
      <c r="D37" s="28"/>
      <c r="E37" s="10"/>
      <c r="F37" s="10"/>
      <c r="G37" s="28"/>
      <c r="H37" s="10"/>
      <c r="I37" s="11"/>
      <c r="J37" s="143">
        <v>21021919.559999999</v>
      </c>
      <c r="K37" s="109">
        <v>0</v>
      </c>
      <c r="L37" s="113">
        <v>21021919.559999999</v>
      </c>
      <c r="M37" s="36"/>
      <c r="N37" s="109">
        <v>0</v>
      </c>
      <c r="O37" s="114">
        <v>21021920</v>
      </c>
      <c r="P37" s="63"/>
    </row>
    <row r="38" spans="1:16" s="31" customFormat="1">
      <c r="A38" s="1" t="s">
        <v>54</v>
      </c>
      <c r="B38" s="55" t="s">
        <v>15</v>
      </c>
      <c r="C38" s="29" t="s">
        <v>55</v>
      </c>
      <c r="D38" s="28"/>
      <c r="E38" s="10"/>
      <c r="F38" s="10"/>
      <c r="G38" s="28"/>
      <c r="H38" s="10"/>
      <c r="I38" s="11"/>
      <c r="J38" s="115">
        <v>8796243.4199999999</v>
      </c>
      <c r="K38" s="37"/>
      <c r="L38" s="116">
        <v>8796243.4199999999</v>
      </c>
      <c r="M38" s="36"/>
      <c r="N38" s="62">
        <v>0</v>
      </c>
      <c r="O38" s="117">
        <v>8796243</v>
      </c>
      <c r="P38" s="63"/>
    </row>
    <row r="39" spans="1:16" s="31" customFormat="1">
      <c r="A39" s="8" t="s">
        <v>56</v>
      </c>
      <c r="B39" s="55" t="s">
        <v>15</v>
      </c>
      <c r="C39" s="29" t="s">
        <v>57</v>
      </c>
      <c r="D39" s="28"/>
      <c r="E39" s="10"/>
      <c r="F39" s="10"/>
      <c r="G39" s="28"/>
      <c r="H39" s="10"/>
      <c r="I39" s="11"/>
      <c r="J39" s="115">
        <v>13518810.59</v>
      </c>
      <c r="K39" s="37">
        <v>0</v>
      </c>
      <c r="L39" s="116">
        <v>13518810.59</v>
      </c>
      <c r="M39" s="36"/>
      <c r="N39" s="62">
        <v>692178</v>
      </c>
      <c r="O39" s="117">
        <v>14210989</v>
      </c>
      <c r="P39" s="63"/>
    </row>
    <row r="40" spans="1:16" s="31" customFormat="1">
      <c r="A40" s="1" t="s">
        <v>58</v>
      </c>
      <c r="B40" s="55" t="s">
        <v>59</v>
      </c>
      <c r="C40" s="29" t="s">
        <v>60</v>
      </c>
      <c r="D40" s="28"/>
      <c r="E40" s="10"/>
      <c r="F40" s="10"/>
      <c r="G40" s="28"/>
      <c r="H40" s="10"/>
      <c r="I40" s="11"/>
      <c r="J40" s="115">
        <v>23641.98</v>
      </c>
      <c r="K40" s="37">
        <v>0</v>
      </c>
      <c r="L40" s="116">
        <v>23641.98</v>
      </c>
      <c r="M40" s="36"/>
      <c r="N40" s="62">
        <v>1379957</v>
      </c>
      <c r="O40" s="117">
        <v>1403599</v>
      </c>
      <c r="P40" s="63"/>
    </row>
    <row r="41" spans="1:16" s="31" customFormat="1">
      <c r="A41" s="8" t="s">
        <v>61</v>
      </c>
      <c r="B41" s="55" t="s">
        <v>59</v>
      </c>
      <c r="C41" s="135" t="s">
        <v>309</v>
      </c>
      <c r="D41" s="136"/>
      <c r="E41" s="137"/>
      <c r="F41" s="137"/>
      <c r="G41" s="28"/>
      <c r="H41" s="10"/>
      <c r="I41" s="11"/>
      <c r="J41" s="115">
        <v>0</v>
      </c>
      <c r="K41" s="37">
        <v>0</v>
      </c>
      <c r="L41" s="116">
        <v>0</v>
      </c>
      <c r="M41" s="36"/>
      <c r="N41" s="62">
        <v>-7791995</v>
      </c>
      <c r="O41" s="117">
        <v>-7791995</v>
      </c>
      <c r="P41" s="63"/>
    </row>
    <row r="42" spans="1:16" s="31" customFormat="1">
      <c r="A42" s="1" t="s">
        <v>62</v>
      </c>
      <c r="B42" s="55" t="s">
        <v>26</v>
      </c>
      <c r="C42" s="29" t="s">
        <v>63</v>
      </c>
      <c r="D42" s="28"/>
      <c r="E42" s="10"/>
      <c r="F42" s="10"/>
      <c r="G42" s="28"/>
      <c r="H42" s="10"/>
      <c r="I42" s="11"/>
      <c r="J42" s="115">
        <v>0</v>
      </c>
      <c r="K42" s="37">
        <v>0</v>
      </c>
      <c r="L42" s="116">
        <v>0</v>
      </c>
      <c r="M42" s="36"/>
      <c r="N42" s="62">
        <v>163072</v>
      </c>
      <c r="O42" s="117">
        <v>163072</v>
      </c>
      <c r="P42" s="63"/>
    </row>
    <row r="43" spans="1:16" s="31" customFormat="1">
      <c r="A43" s="8" t="s">
        <v>64</v>
      </c>
      <c r="B43" s="55" t="s">
        <v>65</v>
      </c>
      <c r="C43" s="29" t="s">
        <v>313</v>
      </c>
      <c r="D43" s="28"/>
      <c r="E43" s="10"/>
      <c r="F43" s="10"/>
      <c r="G43" s="28"/>
      <c r="H43" s="10"/>
      <c r="I43" s="11"/>
      <c r="J43" s="115">
        <v>0</v>
      </c>
      <c r="K43" s="37">
        <v>0</v>
      </c>
      <c r="L43" s="116">
        <v>0</v>
      </c>
      <c r="M43" s="36"/>
      <c r="N43" s="62">
        <v>2687966</v>
      </c>
      <c r="O43" s="117">
        <v>2687966</v>
      </c>
      <c r="P43" s="63"/>
    </row>
    <row r="44" spans="1:16" s="31" customFormat="1">
      <c r="A44" s="1" t="s">
        <v>66</v>
      </c>
      <c r="B44" s="55" t="s">
        <v>33</v>
      </c>
      <c r="C44" s="29" t="s">
        <v>67</v>
      </c>
      <c r="D44" s="28"/>
      <c r="E44" s="28"/>
      <c r="F44" s="28"/>
      <c r="G44" s="28"/>
      <c r="H44" s="28"/>
      <c r="I44" s="28"/>
      <c r="J44" s="115">
        <v>-907201.14</v>
      </c>
      <c r="K44" s="37">
        <v>0</v>
      </c>
      <c r="L44" s="116">
        <v>-907201.14</v>
      </c>
      <c r="M44" s="36"/>
      <c r="N44" s="62">
        <v>0</v>
      </c>
      <c r="O44" s="117">
        <v>-907201</v>
      </c>
      <c r="P44" s="63"/>
    </row>
    <row r="45" spans="1:16" s="31" customFormat="1">
      <c r="A45" s="8" t="s">
        <v>68</v>
      </c>
      <c r="B45" s="55" t="s">
        <v>33</v>
      </c>
      <c r="C45" s="29" t="s">
        <v>69</v>
      </c>
      <c r="D45" s="28"/>
      <c r="E45" s="10"/>
      <c r="F45" s="10"/>
      <c r="G45" s="28"/>
      <c r="H45" s="10"/>
      <c r="I45" s="11"/>
      <c r="J45" s="120">
        <v>0</v>
      </c>
      <c r="K45" s="45">
        <v>0</v>
      </c>
      <c r="L45" s="121">
        <v>0</v>
      </c>
      <c r="M45" s="36"/>
      <c r="N45" s="64">
        <v>0</v>
      </c>
      <c r="O45" s="122">
        <v>0</v>
      </c>
      <c r="P45" s="63"/>
    </row>
    <row r="46" spans="1:16" s="31" customFormat="1">
      <c r="A46" s="1"/>
      <c r="B46" s="55"/>
      <c r="C46" s="28"/>
      <c r="D46" s="28"/>
      <c r="E46" s="28"/>
      <c r="F46" s="28"/>
      <c r="G46" s="28"/>
      <c r="H46" s="28"/>
      <c r="I46" s="28"/>
      <c r="J46" s="115"/>
      <c r="K46" s="28"/>
      <c r="L46" s="116"/>
      <c r="M46" s="66"/>
      <c r="N46" s="65"/>
      <c r="O46" s="117"/>
      <c r="P46" s="67"/>
    </row>
    <row r="47" spans="1:16" s="31" customFormat="1">
      <c r="A47" s="39" t="s">
        <v>70</v>
      </c>
      <c r="B47" s="40"/>
      <c r="C47" s="23" t="s">
        <v>71</v>
      </c>
      <c r="D47" s="28"/>
      <c r="E47" s="10"/>
      <c r="F47" s="10"/>
      <c r="G47" s="10"/>
      <c r="H47" s="10"/>
      <c r="I47" s="11"/>
      <c r="J47" s="148">
        <v>42453414.409999989</v>
      </c>
      <c r="K47" s="132">
        <v>0</v>
      </c>
      <c r="L47" s="133">
        <v>42453415</v>
      </c>
      <c r="M47" s="46"/>
      <c r="N47" s="132">
        <v>-2868822</v>
      </c>
      <c r="O47" s="134">
        <v>39584593</v>
      </c>
      <c r="P47" s="52"/>
    </row>
    <row r="48" spans="1:16" s="30" customFormat="1">
      <c r="A48" s="39"/>
      <c r="B48" s="40"/>
      <c r="C48" s="68"/>
      <c r="D48" s="69"/>
      <c r="E48" s="11"/>
      <c r="F48" s="11"/>
      <c r="G48" s="11"/>
      <c r="H48" s="11"/>
      <c r="I48" s="11"/>
      <c r="J48" s="46"/>
      <c r="K48" s="46"/>
      <c r="L48" s="51"/>
      <c r="M48" s="46"/>
      <c r="N48" s="46"/>
      <c r="O48" s="107"/>
      <c r="P48" s="59"/>
    </row>
    <row r="49" spans="1:16" s="31" customFormat="1">
      <c r="A49" s="39"/>
      <c r="B49" s="40"/>
      <c r="C49" s="50" t="s">
        <v>330</v>
      </c>
      <c r="D49" s="28"/>
      <c r="E49" s="28"/>
      <c r="F49" s="10"/>
      <c r="G49" s="10"/>
      <c r="H49" s="10"/>
      <c r="I49" s="11"/>
      <c r="J49" s="115"/>
      <c r="K49" s="28"/>
      <c r="L49" s="116"/>
      <c r="M49" s="28"/>
      <c r="N49" s="28"/>
      <c r="O49" s="117"/>
      <c r="P49" s="30"/>
    </row>
    <row r="50" spans="1:16" s="31" customFormat="1">
      <c r="A50" s="39"/>
      <c r="B50" s="40"/>
      <c r="C50" s="10"/>
      <c r="D50" s="23" t="s">
        <v>72</v>
      </c>
      <c r="E50" s="10"/>
      <c r="F50" s="10"/>
      <c r="G50" s="10"/>
      <c r="H50" s="10"/>
      <c r="I50" s="11"/>
      <c r="J50" s="148">
        <v>-182441.20000001043</v>
      </c>
      <c r="K50" s="132">
        <v>0</v>
      </c>
      <c r="L50" s="133">
        <v>-182441</v>
      </c>
      <c r="M50" s="46"/>
      <c r="N50" s="132">
        <v>-8691583</v>
      </c>
      <c r="O50" s="134">
        <v>-8874024</v>
      </c>
      <c r="P50" s="52"/>
    </row>
    <row r="51" spans="1:16" s="31" customFormat="1">
      <c r="A51" s="39"/>
      <c r="B51" s="40"/>
      <c r="C51" s="10"/>
      <c r="D51" s="23"/>
      <c r="E51" s="10"/>
      <c r="F51" s="10"/>
      <c r="G51" s="10"/>
      <c r="H51" s="10"/>
      <c r="I51" s="11"/>
      <c r="J51" s="127"/>
      <c r="K51" s="11"/>
      <c r="L51" s="127"/>
      <c r="M51" s="13"/>
      <c r="N51" s="13"/>
      <c r="O51" s="110"/>
      <c r="P51" s="14"/>
    </row>
    <row r="52" spans="1:16" s="31" customFormat="1">
      <c r="A52" s="39" t="s">
        <v>73</v>
      </c>
      <c r="B52" s="40" t="s">
        <v>52</v>
      </c>
      <c r="C52" s="29" t="s">
        <v>74</v>
      </c>
      <c r="D52" s="28"/>
      <c r="E52" s="10"/>
      <c r="F52" s="10"/>
      <c r="G52" s="10"/>
      <c r="H52" s="28"/>
      <c r="I52" s="11"/>
      <c r="J52" s="143">
        <v>215200</v>
      </c>
      <c r="K52" s="109">
        <v>0</v>
      </c>
      <c r="L52" s="113">
        <v>215200</v>
      </c>
      <c r="M52" s="36"/>
      <c r="N52" s="109">
        <v>0</v>
      </c>
      <c r="O52" s="114">
        <v>215200</v>
      </c>
      <c r="P52" s="63"/>
    </row>
    <row r="53" spans="1:16" s="31" customFormat="1">
      <c r="A53" s="39" t="s">
        <v>75</v>
      </c>
      <c r="B53" s="40" t="s">
        <v>76</v>
      </c>
      <c r="C53" s="29" t="s">
        <v>77</v>
      </c>
      <c r="D53" s="28"/>
      <c r="E53" s="10"/>
      <c r="F53" s="10"/>
      <c r="G53" s="10"/>
      <c r="H53" s="28"/>
      <c r="I53" s="11"/>
      <c r="J53" s="115">
        <v>1094012.8900000001</v>
      </c>
      <c r="K53" s="37"/>
      <c r="L53" s="116">
        <v>1094012.8900000001</v>
      </c>
      <c r="M53" s="111"/>
      <c r="N53" s="37">
        <v>0</v>
      </c>
      <c r="O53" s="117">
        <v>1094013</v>
      </c>
      <c r="P53" s="38"/>
    </row>
    <row r="54" spans="1:16">
      <c r="A54" s="39" t="s">
        <v>78</v>
      </c>
      <c r="B54" s="40" t="s">
        <v>79</v>
      </c>
      <c r="C54" s="10" t="s">
        <v>80</v>
      </c>
      <c r="D54" s="28"/>
      <c r="E54" s="10"/>
      <c r="F54" s="10"/>
      <c r="G54" s="10"/>
      <c r="H54" s="28"/>
      <c r="I54" s="11"/>
      <c r="J54" s="115">
        <v>0</v>
      </c>
      <c r="K54" s="37">
        <v>0</v>
      </c>
      <c r="L54" s="116">
        <v>0</v>
      </c>
      <c r="M54" s="111"/>
      <c r="N54" s="70">
        <v>607286.5</v>
      </c>
      <c r="O54" s="117">
        <v>607287</v>
      </c>
      <c r="P54" s="38"/>
    </row>
    <row r="55" spans="1:16">
      <c r="A55" s="39" t="s">
        <v>81</v>
      </c>
      <c r="B55" s="40" t="s">
        <v>79</v>
      </c>
      <c r="C55" s="58" t="s">
        <v>311</v>
      </c>
      <c r="D55" s="28"/>
      <c r="E55" s="10"/>
      <c r="F55" s="10"/>
      <c r="G55" s="10"/>
      <c r="H55" s="28"/>
      <c r="I55" s="11"/>
      <c r="J55" s="120">
        <v>0</v>
      </c>
      <c r="K55" s="45">
        <v>0</v>
      </c>
      <c r="L55" s="121">
        <v>0</v>
      </c>
      <c r="M55" s="111"/>
      <c r="N55" s="45">
        <v>0</v>
      </c>
      <c r="O55" s="122">
        <v>0</v>
      </c>
      <c r="P55" s="38"/>
    </row>
    <row r="56" spans="1:16">
      <c r="A56" s="39"/>
      <c r="B56" s="40"/>
      <c r="C56" s="28"/>
      <c r="D56" s="28"/>
      <c r="E56" s="10"/>
      <c r="F56" s="10"/>
      <c r="G56" s="10"/>
      <c r="H56" s="10"/>
      <c r="I56" s="11"/>
      <c r="J56" s="65"/>
      <c r="K56" s="11">
        <v>0</v>
      </c>
      <c r="L56" s="65"/>
      <c r="M56" s="66"/>
      <c r="N56" s="65"/>
      <c r="O56" s="117"/>
      <c r="P56" s="67"/>
    </row>
    <row r="57" spans="1:16" ht="13.5" thickBot="1">
      <c r="A57" s="53" t="s">
        <v>82</v>
      </c>
      <c r="B57" s="40"/>
      <c r="C57" s="23" t="s">
        <v>83</v>
      </c>
      <c r="D57" s="28"/>
      <c r="E57" s="28"/>
      <c r="F57" s="10"/>
      <c r="G57" s="10"/>
      <c r="H57" s="10"/>
      <c r="I57" s="11"/>
      <c r="J57" s="141">
        <v>1309212.8900000001</v>
      </c>
      <c r="K57" s="124">
        <v>0</v>
      </c>
      <c r="L57" s="126">
        <v>1309213</v>
      </c>
      <c r="M57" s="131"/>
      <c r="N57" s="124">
        <v>607287</v>
      </c>
      <c r="O57" s="126">
        <v>1916500</v>
      </c>
      <c r="P57" s="72"/>
    </row>
    <row r="58" spans="1:16" ht="13.5" thickTop="1">
      <c r="A58" s="39"/>
      <c r="B58" s="40"/>
      <c r="C58" s="23"/>
      <c r="D58" s="28"/>
      <c r="E58" s="28"/>
      <c r="F58" s="10"/>
      <c r="G58" s="10"/>
      <c r="H58" s="10"/>
      <c r="I58" s="11"/>
      <c r="J58" s="140"/>
      <c r="K58" s="46"/>
      <c r="L58" s="107"/>
      <c r="M58" s="46"/>
      <c r="N58" s="46"/>
      <c r="O58" s="107"/>
      <c r="P58" s="59"/>
    </row>
    <row r="59" spans="1:16">
      <c r="A59" s="53"/>
      <c r="B59" s="40"/>
      <c r="C59" s="50" t="s">
        <v>312</v>
      </c>
      <c r="D59" s="28"/>
      <c r="E59" s="28"/>
      <c r="F59" s="10"/>
      <c r="G59" s="10"/>
      <c r="H59" s="10"/>
      <c r="I59" s="11"/>
      <c r="J59" s="142">
        <v>1126771.6899999897</v>
      </c>
      <c r="K59" s="132">
        <v>0</v>
      </c>
      <c r="L59" s="134">
        <v>1126772</v>
      </c>
      <c r="M59" s="73"/>
      <c r="N59" s="132">
        <v>-8084296</v>
      </c>
      <c r="O59" s="134">
        <v>-6957524</v>
      </c>
      <c r="P59" s="72"/>
    </row>
    <row r="60" spans="1:16">
      <c r="A60" s="39"/>
      <c r="B60" s="40"/>
      <c r="C60" s="74"/>
      <c r="D60" s="28"/>
      <c r="E60" s="28"/>
      <c r="F60" s="10"/>
      <c r="G60" s="10"/>
      <c r="H60" s="10"/>
      <c r="I60" s="11"/>
      <c r="J60" s="75"/>
      <c r="K60" s="11"/>
      <c r="L60" s="75"/>
      <c r="M60" s="75"/>
      <c r="N60" s="75"/>
      <c r="O60" s="75"/>
      <c r="P60" s="76"/>
    </row>
    <row r="61" spans="1:16">
      <c r="A61" s="39" t="s">
        <v>84</v>
      </c>
      <c r="B61" s="40"/>
      <c r="C61" s="10" t="s">
        <v>85</v>
      </c>
      <c r="D61" s="28"/>
      <c r="E61" s="10"/>
      <c r="F61" s="10"/>
      <c r="G61" s="10"/>
      <c r="H61" s="10"/>
      <c r="I61" s="11"/>
      <c r="J61" s="77"/>
      <c r="K61" s="11"/>
      <c r="L61" s="77">
        <v>105175020</v>
      </c>
      <c r="M61" s="36"/>
      <c r="N61" s="77">
        <v>65440511</v>
      </c>
      <c r="O61" s="116">
        <v>170615531</v>
      </c>
      <c r="P61" s="78"/>
    </row>
    <row r="62" spans="1:16">
      <c r="A62" s="39" t="s">
        <v>86</v>
      </c>
      <c r="B62" s="40" t="s">
        <v>87</v>
      </c>
      <c r="C62" s="10" t="s">
        <v>88</v>
      </c>
      <c r="D62" s="28"/>
      <c r="E62" s="10"/>
      <c r="F62" s="10"/>
      <c r="G62" s="10"/>
      <c r="H62" s="10"/>
      <c r="I62" s="11"/>
      <c r="J62" s="149"/>
      <c r="K62" s="11"/>
      <c r="L62" s="151">
        <v>0</v>
      </c>
      <c r="M62" s="36"/>
      <c r="N62" s="64"/>
      <c r="O62" s="121">
        <v>0</v>
      </c>
      <c r="P62" s="63"/>
    </row>
    <row r="63" spans="1:16" s="49" customFormat="1">
      <c r="A63" s="39"/>
      <c r="B63" s="40"/>
      <c r="C63" s="29"/>
      <c r="D63" s="29"/>
      <c r="E63" s="29"/>
      <c r="F63" s="29"/>
      <c r="G63" s="29"/>
      <c r="H63" s="79"/>
      <c r="I63" s="29"/>
      <c r="J63" s="106"/>
      <c r="K63" s="29"/>
      <c r="L63" s="73"/>
      <c r="M63" s="80"/>
      <c r="N63" s="80"/>
      <c r="O63" s="80"/>
      <c r="P63" s="81"/>
    </row>
    <row r="64" spans="1:16" s="49" customFormat="1">
      <c r="A64" s="53"/>
      <c r="B64" s="40"/>
      <c r="C64" s="82" t="s">
        <v>89</v>
      </c>
      <c r="D64" s="29"/>
      <c r="E64" s="29"/>
      <c r="F64" s="29"/>
      <c r="G64" s="29"/>
      <c r="H64" s="47"/>
      <c r="I64" s="47"/>
      <c r="J64" s="139"/>
      <c r="K64" s="47"/>
      <c r="L64" s="71">
        <v>105175020</v>
      </c>
      <c r="M64" s="73"/>
      <c r="N64" s="71">
        <v>65440511</v>
      </c>
      <c r="O64" s="71">
        <v>170615531</v>
      </c>
      <c r="P64" s="72"/>
    </row>
    <row r="65" spans="1:16" s="49" customFormat="1">
      <c r="A65" s="39"/>
      <c r="B65" s="40"/>
      <c r="C65" s="29"/>
      <c r="D65" s="29"/>
      <c r="E65" s="29"/>
      <c r="F65" s="29"/>
      <c r="G65" s="29"/>
      <c r="H65" s="83"/>
      <c r="I65" s="29"/>
      <c r="J65" s="83"/>
      <c r="K65" s="29"/>
      <c r="L65" s="83"/>
      <c r="M65" s="47"/>
      <c r="N65" s="47"/>
      <c r="O65" s="47"/>
      <c r="P65" s="48"/>
    </row>
    <row r="66" spans="1:16">
      <c r="A66" s="39"/>
      <c r="B66" s="40"/>
      <c r="C66" s="23" t="s">
        <v>90</v>
      </c>
      <c r="D66" s="28"/>
      <c r="E66" s="10"/>
      <c r="F66" s="10"/>
      <c r="G66" s="10"/>
      <c r="H66" s="10"/>
      <c r="I66" s="84"/>
      <c r="J66" s="150"/>
      <c r="K66" s="84"/>
      <c r="L66" s="71">
        <v>106301792</v>
      </c>
      <c r="M66" s="73"/>
      <c r="N66" s="71">
        <v>57356215</v>
      </c>
      <c r="O66" s="71">
        <v>163658007</v>
      </c>
      <c r="P66" s="34"/>
    </row>
    <row r="67" spans="1:16">
      <c r="A67" s="53"/>
      <c r="B67" s="40"/>
      <c r="C67" s="10"/>
      <c r="D67" s="10"/>
      <c r="E67" s="10"/>
      <c r="F67" s="10"/>
      <c r="G67" s="10"/>
      <c r="H67" s="10"/>
      <c r="I67" s="11"/>
      <c r="J67" s="85"/>
      <c r="K67" s="11"/>
      <c r="L67" s="85"/>
      <c r="M67" s="11"/>
      <c r="N67" s="85"/>
      <c r="O67" s="85"/>
      <c r="P67" s="86"/>
    </row>
    <row r="68" spans="1:16">
      <c r="A68" s="39"/>
      <c r="B68" s="40"/>
      <c r="C68" s="28" t="s">
        <v>91</v>
      </c>
      <c r="D68" s="28"/>
      <c r="E68" s="28"/>
      <c r="F68" s="28"/>
      <c r="G68" s="28"/>
      <c r="H68" s="28"/>
      <c r="I68" s="69"/>
      <c r="J68" s="28"/>
      <c r="K68" s="69"/>
      <c r="L68" s="28"/>
      <c r="M68" s="69"/>
      <c r="N68" s="28"/>
      <c r="O68" s="28"/>
      <c r="P68" s="30"/>
    </row>
    <row r="69" spans="1:16">
      <c r="B69" s="55"/>
      <c r="I69" s="4"/>
      <c r="J69" s="87"/>
      <c r="K69" s="4"/>
      <c r="L69" s="87">
        <v>0</v>
      </c>
      <c r="M69" s="88"/>
      <c r="N69" s="89">
        <v>0</v>
      </c>
      <c r="O69" s="89">
        <v>-2</v>
      </c>
      <c r="P69" s="90"/>
    </row>
    <row r="70" spans="1:16">
      <c r="B70" s="55"/>
      <c r="I70" s="91" t="s">
        <v>92</v>
      </c>
      <c r="J70" s="91"/>
      <c r="K70" s="91"/>
      <c r="L70" s="152"/>
      <c r="M70" s="153"/>
      <c r="N70" s="152"/>
      <c r="O70" s="152"/>
      <c r="P70" s="152"/>
    </row>
    <row r="71" spans="1:16">
      <c r="B71" s="55"/>
      <c r="L71" s="152"/>
      <c r="M71" s="153"/>
      <c r="N71" s="152"/>
      <c r="O71" s="152"/>
      <c r="P71" s="152"/>
    </row>
    <row r="72" spans="1:16">
      <c r="B72" s="55"/>
      <c r="L72" s="152"/>
      <c r="M72" s="153"/>
      <c r="N72" s="154"/>
      <c r="O72" s="154"/>
      <c r="P72" s="154" t="s">
        <v>336</v>
      </c>
    </row>
    <row r="73" spans="1:16">
      <c r="B73" s="55"/>
      <c r="L73" s="152"/>
      <c r="M73" s="153"/>
      <c r="N73" s="152"/>
      <c r="O73" s="152"/>
      <c r="P73" s="152"/>
    </row>
    <row r="74" spans="1:16">
      <c r="B74" s="55"/>
      <c r="L74" s="152"/>
      <c r="M74" s="153"/>
      <c r="N74" s="152"/>
      <c r="O74" s="152"/>
      <c r="P74" s="152"/>
    </row>
    <row r="75" spans="1:16">
      <c r="B75" s="55"/>
      <c r="L75" s="152"/>
      <c r="M75" s="153"/>
      <c r="N75" s="152"/>
      <c r="O75" s="152"/>
      <c r="P75" s="152"/>
    </row>
    <row r="76" spans="1:16">
      <c r="A76" s="8"/>
      <c r="B76" s="95"/>
      <c r="L76" s="152"/>
      <c r="M76" s="153"/>
      <c r="N76" s="152"/>
      <c r="O76" s="152"/>
      <c r="P76" s="152"/>
    </row>
    <row r="77" spans="1:16">
      <c r="B77" s="55"/>
      <c r="L77" s="152"/>
      <c r="M77" s="153"/>
      <c r="N77" s="152"/>
      <c r="O77" s="152"/>
      <c r="P77" s="152"/>
    </row>
    <row r="78" spans="1:16">
      <c r="A78" s="8"/>
      <c r="B78" s="95"/>
      <c r="L78" s="152"/>
      <c r="M78" s="153"/>
      <c r="N78" s="152"/>
      <c r="O78" s="152"/>
      <c r="P78" s="152"/>
    </row>
    <row r="79" spans="1:16">
      <c r="B79" s="55"/>
      <c r="L79" s="152"/>
      <c r="M79" s="153"/>
      <c r="N79" s="152"/>
      <c r="O79" s="152"/>
      <c r="P79" s="152"/>
    </row>
    <row r="80" spans="1:16">
      <c r="A80" s="8"/>
      <c r="B80" s="95"/>
      <c r="L80" s="152"/>
      <c r="M80" s="153"/>
      <c r="N80" s="152"/>
      <c r="O80" s="152"/>
      <c r="P80" s="152"/>
    </row>
    <row r="81" spans="1:16">
      <c r="B81" s="55"/>
      <c r="L81" s="152"/>
      <c r="M81" s="153"/>
      <c r="N81" s="152"/>
      <c r="O81" s="152"/>
      <c r="P81" s="152"/>
    </row>
    <row r="82" spans="1:16">
      <c r="B82" s="55"/>
      <c r="L82" s="152"/>
      <c r="M82" s="153"/>
      <c r="N82" s="152"/>
      <c r="O82" s="152"/>
      <c r="P82" s="152"/>
    </row>
    <row r="83" spans="1:16">
      <c r="B83" s="55"/>
      <c r="L83" s="152"/>
      <c r="M83" s="153"/>
      <c r="N83" s="152"/>
      <c r="O83" s="152"/>
      <c r="P83" s="152"/>
    </row>
    <row r="84" spans="1:16">
      <c r="B84" s="55"/>
      <c r="L84" s="152"/>
      <c r="M84" s="153"/>
      <c r="N84" s="152"/>
      <c r="O84" s="152"/>
      <c r="P84" s="152"/>
    </row>
    <row r="85" spans="1:16">
      <c r="B85" s="55"/>
      <c r="L85" s="152"/>
      <c r="M85" s="153"/>
      <c r="N85" s="152"/>
      <c r="O85" s="152"/>
      <c r="P85" s="152"/>
    </row>
    <row r="86" spans="1:16">
      <c r="B86" s="55"/>
      <c r="L86" s="152"/>
      <c r="M86" s="153"/>
      <c r="N86" s="152"/>
      <c r="O86" s="152"/>
      <c r="P86" s="152"/>
    </row>
    <row r="87" spans="1:16">
      <c r="B87" s="55"/>
      <c r="L87" s="152"/>
      <c r="M87" s="153"/>
      <c r="N87" s="152"/>
      <c r="O87" s="152"/>
      <c r="P87" s="152"/>
    </row>
    <row r="88" spans="1:16">
      <c r="B88" s="55"/>
      <c r="L88" s="152"/>
      <c r="M88" s="153"/>
      <c r="N88" s="152"/>
      <c r="O88" s="152"/>
      <c r="P88" s="152"/>
    </row>
    <row r="89" spans="1:16">
      <c r="B89" s="55"/>
      <c r="L89" s="152"/>
      <c r="M89" s="153"/>
      <c r="N89" s="152"/>
      <c r="O89" s="152"/>
      <c r="P89" s="152"/>
    </row>
    <row r="90" spans="1:16">
      <c r="B90" s="55"/>
      <c r="L90" s="152"/>
      <c r="M90" s="153"/>
      <c r="N90" s="152"/>
      <c r="O90" s="152"/>
      <c r="P90" s="152"/>
    </row>
    <row r="91" spans="1:16">
      <c r="B91" s="55"/>
      <c r="L91" s="152"/>
      <c r="M91" s="153"/>
      <c r="N91" s="152"/>
      <c r="O91" s="152"/>
      <c r="P91" s="152"/>
    </row>
    <row r="92" spans="1:16">
      <c r="B92" s="55"/>
      <c r="L92" s="152"/>
      <c r="M92" s="153"/>
      <c r="N92" s="152"/>
      <c r="O92" s="152"/>
      <c r="P92" s="152"/>
    </row>
    <row r="93" spans="1:16">
      <c r="B93" s="55"/>
      <c r="L93" s="152"/>
      <c r="M93" s="153"/>
      <c r="N93" s="152"/>
      <c r="O93" s="152"/>
      <c r="P93" s="152"/>
    </row>
    <row r="94" spans="1:16">
      <c r="A94" s="8"/>
      <c r="B94" s="95"/>
      <c r="L94" s="92"/>
      <c r="M94" s="93"/>
      <c r="N94" s="92"/>
      <c r="O94" s="92"/>
      <c r="P94" s="92"/>
    </row>
    <row r="95" spans="1:16">
      <c r="B95" s="55"/>
    </row>
    <row r="96" spans="1:16">
      <c r="A96" s="8"/>
      <c r="B96" s="95"/>
    </row>
    <row r="97" spans="1:13">
      <c r="A97" s="4"/>
      <c r="B97" s="55"/>
      <c r="I97" s="4"/>
      <c r="J97" s="4"/>
      <c r="K97" s="4"/>
      <c r="M97" s="4"/>
    </row>
  </sheetData>
  <sheetProtection formatColumns="0" formatRows="0"/>
  <conditionalFormatting sqref="L69 N69">
    <cfRule type="cellIs" dxfId="71" priority="9" operator="notEqual">
      <formula>0</formula>
    </cfRule>
    <cfRule type="cellIs" dxfId="70" priority="10" operator="equal">
      <formula>0</formula>
    </cfRule>
  </conditionalFormatting>
  <conditionalFormatting sqref="O69">
    <cfRule type="cellIs" dxfId="69" priority="3" operator="notEqual">
      <formula>0</formula>
    </cfRule>
    <cfRule type="cellIs" dxfId="68" priority="4" operator="equal">
      <formula>0</formula>
    </cfRule>
  </conditionalFormatting>
  <conditionalFormatting sqref="J69">
    <cfRule type="cellIs" dxfId="67" priority="1" operator="notEqual">
      <formula>0</formula>
    </cfRule>
    <cfRule type="cellIs" dxfId="66" priority="2" operator="equal">
      <formula>0</formula>
    </cfRule>
  </conditionalFormatting>
  <printOptions horizontalCentered="1"/>
  <pageMargins left="0.7" right="0.7" top="0.75" bottom="0.75" header="0.5" footer="0.5"/>
  <pageSetup scale="56" orientation="portrait" horizontalDpi="4294967294" verticalDpi="4294967294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1:R179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8.5703125" style="1" hidden="1" customWidth="1"/>
    <col min="2" max="2" width="5.7109375" style="15" hidden="1" customWidth="1"/>
    <col min="3" max="3" width="2" style="4" customWidth="1"/>
    <col min="4" max="4" width="9.140625" style="4" customWidth="1"/>
    <col min="5" max="7" width="14.5703125" style="4" customWidth="1"/>
    <col min="8" max="8" width="9.140625" style="4" hidden="1" customWidth="1"/>
    <col min="9" max="9" width="20.42578125" style="7" hidden="1" customWidth="1"/>
    <col min="10" max="10" width="16" style="182" customWidth="1"/>
    <col min="11" max="11" width="16" style="176" customWidth="1"/>
    <col min="12" max="12" width="16" style="182" customWidth="1"/>
    <col min="13" max="13" width="5.7109375" style="182" hidden="1" customWidth="1"/>
    <col min="14" max="14" width="16" style="176" customWidth="1"/>
    <col min="15" max="15" width="16" style="182" customWidth="1"/>
    <col min="16" max="16" width="16.5703125" style="4" customWidth="1"/>
    <col min="17" max="17" width="11.140625" style="4"/>
    <col min="18" max="18" width="16" style="4" customWidth="1"/>
    <col min="19" max="16384" width="11.140625" style="4"/>
  </cols>
  <sheetData>
    <row r="1" spans="1:16">
      <c r="B1" s="2"/>
      <c r="D1" s="161"/>
      <c r="E1" s="161"/>
      <c r="F1" s="161"/>
      <c r="G1" s="161"/>
      <c r="H1" s="161"/>
      <c r="I1" s="161"/>
      <c r="J1" s="170"/>
      <c r="K1" s="170" t="s">
        <v>124</v>
      </c>
      <c r="L1" s="170"/>
      <c r="M1" s="170"/>
      <c r="N1" s="170"/>
      <c r="O1" s="170"/>
      <c r="P1" s="3"/>
    </row>
    <row r="2" spans="1:16">
      <c r="B2" s="2"/>
      <c r="D2" s="175"/>
      <c r="E2" s="175"/>
      <c r="F2" s="175"/>
      <c r="G2" s="175"/>
      <c r="H2" s="175"/>
      <c r="I2" s="175"/>
      <c r="J2" s="169"/>
      <c r="K2" s="169" t="s">
        <v>0</v>
      </c>
      <c r="L2" s="169"/>
      <c r="M2" s="169"/>
      <c r="N2" s="169"/>
      <c r="O2" s="169"/>
      <c r="P2" s="5"/>
    </row>
    <row r="3" spans="1:16" ht="12.75" customHeight="1">
      <c r="B3" s="2"/>
      <c r="D3" s="68"/>
      <c r="E3" s="68"/>
      <c r="F3" s="68"/>
      <c r="G3" s="68"/>
      <c r="H3" s="68"/>
      <c r="I3" s="68"/>
      <c r="J3" s="171"/>
      <c r="K3" s="171" t="s">
        <v>1</v>
      </c>
      <c r="L3" s="171"/>
      <c r="M3" s="171"/>
      <c r="N3" s="171"/>
      <c r="O3" s="173" t="s">
        <v>2</v>
      </c>
    </row>
    <row r="4" spans="1:16">
      <c r="B4" s="2"/>
      <c r="D4" s="163"/>
      <c r="E4" s="163"/>
      <c r="F4" s="163"/>
      <c r="G4" s="163"/>
      <c r="H4" s="163"/>
      <c r="I4" s="163"/>
      <c r="J4" s="172"/>
      <c r="K4" s="172" t="s">
        <v>339</v>
      </c>
      <c r="L4" s="172"/>
      <c r="M4" s="172"/>
      <c r="N4" s="172"/>
      <c r="O4" s="176" t="s">
        <v>324</v>
      </c>
    </row>
    <row r="5" spans="1:16">
      <c r="A5" s="8"/>
      <c r="B5" s="9"/>
      <c r="C5" s="10"/>
      <c r="D5" s="10"/>
      <c r="E5" s="10"/>
      <c r="F5" s="10"/>
      <c r="G5" s="10"/>
      <c r="H5" s="10"/>
      <c r="I5" s="11"/>
      <c r="J5" s="178"/>
      <c r="K5" s="20"/>
      <c r="L5" s="178"/>
      <c r="M5" s="178"/>
      <c r="N5" s="20"/>
      <c r="O5" s="178"/>
      <c r="P5" s="14"/>
    </row>
    <row r="6" spans="1:16">
      <c r="C6" s="10"/>
      <c r="D6" s="10"/>
      <c r="E6" s="10"/>
      <c r="F6" s="10"/>
      <c r="G6" s="10"/>
      <c r="H6" s="10"/>
      <c r="I6" s="11"/>
      <c r="J6" s="172" t="s">
        <v>3</v>
      </c>
      <c r="K6" s="17"/>
      <c r="L6" s="172" t="s">
        <v>3</v>
      </c>
      <c r="M6" s="16"/>
      <c r="N6" s="17" t="s">
        <v>4</v>
      </c>
      <c r="O6" s="17" t="s">
        <v>5</v>
      </c>
      <c r="P6" s="18"/>
    </row>
    <row r="7" spans="1:16">
      <c r="C7" s="10"/>
      <c r="D7" s="10"/>
      <c r="E7" s="10"/>
      <c r="F7" s="10"/>
      <c r="G7" s="10"/>
      <c r="H7" s="10"/>
      <c r="I7" s="11"/>
      <c r="J7" s="138" t="s">
        <v>295</v>
      </c>
      <c r="K7" s="21" t="s">
        <v>292</v>
      </c>
      <c r="L7" s="179"/>
      <c r="M7" s="20"/>
      <c r="N7" s="21" t="str">
        <f>[3]SNP!$M$9</f>
        <v>Unit</v>
      </c>
      <c r="O7" s="21"/>
      <c r="P7" s="22"/>
    </row>
    <row r="8" spans="1:16">
      <c r="C8" s="23" t="s">
        <v>6</v>
      </c>
      <c r="D8" s="10"/>
      <c r="E8" s="10"/>
      <c r="F8" s="10"/>
      <c r="G8" s="10"/>
      <c r="H8" s="10"/>
      <c r="I8" s="11"/>
      <c r="J8" s="20"/>
      <c r="K8" s="20"/>
      <c r="L8" s="20"/>
      <c r="M8" s="20"/>
      <c r="N8" s="20"/>
      <c r="O8" s="20"/>
      <c r="P8" s="24"/>
    </row>
    <row r="9" spans="1:16">
      <c r="A9" s="25" t="s">
        <v>7</v>
      </c>
      <c r="B9" s="26" t="s">
        <v>8</v>
      </c>
      <c r="C9" s="10" t="s">
        <v>9</v>
      </c>
      <c r="D9" s="10"/>
      <c r="E9" s="10"/>
      <c r="F9" s="10"/>
      <c r="G9" s="10"/>
      <c r="H9" s="10"/>
      <c r="I9" s="11"/>
      <c r="J9" s="20"/>
      <c r="K9" s="20"/>
      <c r="L9" s="20"/>
      <c r="M9" s="20"/>
      <c r="N9" s="20"/>
      <c r="O9" s="20"/>
      <c r="P9" s="14"/>
    </row>
    <row r="10" spans="1:16" s="31" customFormat="1">
      <c r="A10" s="1"/>
      <c r="B10" s="27"/>
      <c r="C10" s="28"/>
      <c r="D10" s="29" t="s">
        <v>10</v>
      </c>
      <c r="E10" s="10"/>
      <c r="F10" s="10"/>
      <c r="G10" s="10"/>
      <c r="H10" s="10"/>
      <c r="I10" s="28"/>
      <c r="J10" s="180"/>
      <c r="K10" s="180"/>
      <c r="L10" s="180"/>
      <c r="M10" s="20"/>
      <c r="N10" s="180"/>
      <c r="O10" s="180"/>
      <c r="P10" s="30"/>
    </row>
    <row r="11" spans="1:16" s="31" customFormat="1">
      <c r="A11" s="1" t="s">
        <v>11</v>
      </c>
      <c r="B11" s="27" t="s">
        <v>12</v>
      </c>
      <c r="C11" s="28"/>
      <c r="D11" s="32" t="s">
        <v>13</v>
      </c>
      <c r="E11" s="28"/>
      <c r="G11" s="166">
        <f>SUM(EASTERNFL:VALENCIA!G11)</f>
        <v>376189219.95000005</v>
      </c>
      <c r="H11" s="33"/>
      <c r="I11" s="29"/>
      <c r="J11" s="192">
        <f>SUM(EASTERNFL:VALENCIA!J11)</f>
        <v>545447517.73000002</v>
      </c>
      <c r="K11" s="192">
        <f>SUM(EASTERNFL:VALENCIA!K11)</f>
        <v>533368.66</v>
      </c>
      <c r="L11" s="192">
        <f>SUM(EASTERNFL:VALENCIA!L11)</f>
        <v>545980886.38999987</v>
      </c>
      <c r="M11" s="192">
        <f>SUM(EASTERNFL:VALENCIA!M11)</f>
        <v>0</v>
      </c>
      <c r="N11" s="192">
        <f>SUM(EASTERNFL:VALENCIA!N11)</f>
        <v>2560608</v>
      </c>
      <c r="O11" s="192">
        <f>SUM(EASTERNFL:VALENCIA!O11)</f>
        <v>548541496</v>
      </c>
      <c r="P11" s="34"/>
    </row>
    <row r="12" spans="1:16" s="31" customFormat="1">
      <c r="A12" s="1" t="s">
        <v>14</v>
      </c>
      <c r="B12" s="27" t="s">
        <v>15</v>
      </c>
      <c r="C12" s="28"/>
      <c r="D12" s="29" t="s">
        <v>16</v>
      </c>
      <c r="E12" s="10"/>
      <c r="F12" s="35"/>
      <c r="G12" s="36"/>
      <c r="H12" s="11"/>
      <c r="I12" s="28"/>
      <c r="J12" s="192">
        <f>SUM(EASTERNFL:VALENCIA!J12)</f>
        <v>83050656.850000009</v>
      </c>
      <c r="K12" s="192">
        <f>SUM(EASTERNFL:VALENCIA!K12)</f>
        <v>0.11</v>
      </c>
      <c r="L12" s="192">
        <f>SUM(EASTERNFL:VALENCIA!L12)</f>
        <v>83050656.960000023</v>
      </c>
      <c r="M12" s="192">
        <f>SUM(EASTERNFL:VALENCIA!M12)</f>
        <v>0</v>
      </c>
      <c r="N12" s="192">
        <f>SUM(EASTERNFL:VALENCIA!N12)</f>
        <v>0</v>
      </c>
      <c r="O12" s="192">
        <f>SUM(EASTERNFL:VALENCIA!O12)</f>
        <v>83050658</v>
      </c>
      <c r="P12" s="38"/>
    </row>
    <row r="13" spans="1:16" s="31" customFormat="1">
      <c r="A13" s="1" t="s">
        <v>17</v>
      </c>
      <c r="B13" s="27" t="s">
        <v>15</v>
      </c>
      <c r="C13" s="28"/>
      <c r="D13" s="29" t="s">
        <v>18</v>
      </c>
      <c r="E13" s="10"/>
      <c r="F13" s="35"/>
      <c r="G13" s="35"/>
      <c r="H13" s="10"/>
      <c r="I13" s="28"/>
      <c r="J13" s="192">
        <f>SUM(EASTERNFL:VALENCIA!J13)</f>
        <v>48655589.810000002</v>
      </c>
      <c r="K13" s="192">
        <f>SUM(EASTERNFL:VALENCIA!K13)</f>
        <v>-5363662.6499999994</v>
      </c>
      <c r="L13" s="192">
        <f>SUM(EASTERNFL:VALENCIA!L13)</f>
        <v>43291927.159999996</v>
      </c>
      <c r="M13" s="192">
        <f>SUM(EASTERNFL:VALENCIA!M13)</f>
        <v>0</v>
      </c>
      <c r="N13" s="192">
        <f>SUM(EASTERNFL:VALENCIA!N13)</f>
        <v>2655811</v>
      </c>
      <c r="O13" s="192">
        <f>SUM(EASTERNFL:VALENCIA!O13)</f>
        <v>45947738</v>
      </c>
      <c r="P13" s="38"/>
    </row>
    <row r="14" spans="1:16" s="31" customFormat="1">
      <c r="A14" s="1" t="s">
        <v>19</v>
      </c>
      <c r="B14" s="27" t="s">
        <v>15</v>
      </c>
      <c r="C14" s="28"/>
      <c r="D14" s="29" t="s">
        <v>20</v>
      </c>
      <c r="E14" s="10"/>
      <c r="F14" s="35"/>
      <c r="G14" s="35"/>
      <c r="H14" s="10"/>
      <c r="I14" s="28"/>
      <c r="J14" s="192">
        <f>SUM(EASTERNFL:VALENCIA!J14)</f>
        <v>48678247.200000003</v>
      </c>
      <c r="K14" s="192">
        <f>SUM(EASTERNFL:VALENCIA!K14)</f>
        <v>197944.72</v>
      </c>
      <c r="L14" s="192">
        <f>SUM(EASTERNFL:VALENCIA!L14)</f>
        <v>48876191.920000009</v>
      </c>
      <c r="M14" s="192">
        <f>SUM(EASTERNFL:VALENCIA!M14)</f>
        <v>0</v>
      </c>
      <c r="N14" s="192">
        <f>SUM(EASTERNFL:VALENCIA!N14)</f>
        <v>20522566.300000001</v>
      </c>
      <c r="O14" s="192">
        <f>SUM(EASTERNFL:VALENCIA!O14)</f>
        <v>69398758</v>
      </c>
      <c r="P14" s="38"/>
    </row>
    <row r="15" spans="1:16" s="31" customFormat="1">
      <c r="A15" s="1" t="s">
        <v>21</v>
      </c>
      <c r="B15" s="27" t="s">
        <v>12</v>
      </c>
      <c r="C15" s="28"/>
      <c r="D15" s="29" t="s">
        <v>22</v>
      </c>
      <c r="E15" s="10"/>
      <c r="F15" s="35"/>
      <c r="G15" s="35"/>
      <c r="H15" s="28"/>
      <c r="I15" s="28"/>
      <c r="J15" s="192">
        <f>SUM(EASTERNFL:VALENCIA!J15)</f>
        <v>6261006.2000000002</v>
      </c>
      <c r="K15" s="192">
        <f>SUM(EASTERNFL:VALENCIA!K15)</f>
        <v>4483913.5</v>
      </c>
      <c r="L15" s="192">
        <f>SUM(EASTERNFL:VALENCIA!L15)</f>
        <v>10744919.700000001</v>
      </c>
      <c r="M15" s="192">
        <f>SUM(EASTERNFL:VALENCIA!M15)</f>
        <v>0</v>
      </c>
      <c r="N15" s="192">
        <f>SUM(EASTERNFL:VALENCIA!N15)</f>
        <v>0</v>
      </c>
      <c r="O15" s="192">
        <f>SUM(EASTERNFL:VALENCIA!O15)</f>
        <v>10744919</v>
      </c>
      <c r="P15" s="38"/>
    </row>
    <row r="16" spans="1:16" s="31" customFormat="1">
      <c r="A16" s="39"/>
      <c r="B16" s="40"/>
      <c r="C16" s="28"/>
      <c r="D16" s="29" t="s">
        <v>23</v>
      </c>
      <c r="E16" s="10"/>
      <c r="F16" s="41"/>
      <c r="G16" s="36"/>
      <c r="H16" s="42"/>
      <c r="I16" s="28"/>
      <c r="J16" s="192">
        <f>SUM(EASTERNFL:VALENCIA!J16)</f>
        <v>0</v>
      </c>
      <c r="K16" s="192">
        <f>SUM(EASTERNFL:VALENCIA!K16)</f>
        <v>0.25</v>
      </c>
      <c r="L16" s="192">
        <f>SUM(EASTERNFL:VALENCIA!L16)</f>
        <v>0</v>
      </c>
      <c r="M16" s="192">
        <f>SUM(EASTERNFL:VALENCIA!M16)</f>
        <v>0</v>
      </c>
      <c r="N16" s="192">
        <f>SUM(EASTERNFL:VALENCIA!N16)</f>
        <v>0</v>
      </c>
      <c r="O16" s="192">
        <f>SUM(EASTERNFL:VALENCIA!O16)</f>
        <v>0</v>
      </c>
      <c r="P16" s="30"/>
    </row>
    <row r="17" spans="1:18" s="31" customFormat="1">
      <c r="A17" s="39" t="s">
        <v>24</v>
      </c>
      <c r="B17" s="40" t="s">
        <v>12</v>
      </c>
      <c r="C17" s="28"/>
      <c r="D17" s="32" t="s">
        <v>13</v>
      </c>
      <c r="E17" s="28"/>
      <c r="F17" s="166"/>
      <c r="G17" s="166">
        <f>SUM(EASTERNFL:VALENCIA!G17)</f>
        <v>8132907.0499999998</v>
      </c>
      <c r="H17" s="42"/>
      <c r="I17" s="28"/>
      <c r="J17" s="192">
        <f>SUM(EASTERNFL:VALENCIA!J17)</f>
        <v>55138652.550000004</v>
      </c>
      <c r="K17" s="192">
        <f>SUM(EASTERNFL:VALENCIA!K17)</f>
        <v>-4480099.37</v>
      </c>
      <c r="L17" s="192">
        <f>SUM(EASTERNFL:VALENCIA!L17)</f>
        <v>50658553.18</v>
      </c>
      <c r="M17" s="192">
        <f>SUM(EASTERNFL:VALENCIA!M17)</f>
        <v>0</v>
      </c>
      <c r="N17" s="192">
        <f>SUM(EASTERNFL:VALENCIA!N17)</f>
        <v>698631</v>
      </c>
      <c r="O17" s="192">
        <f>SUM(EASTERNFL:VALENCIA!O17)</f>
        <v>51357183</v>
      </c>
      <c r="P17" s="38"/>
    </row>
    <row r="18" spans="1:18" s="31" customFormat="1">
      <c r="A18" s="39" t="s">
        <v>25</v>
      </c>
      <c r="B18" s="43" t="s">
        <v>26</v>
      </c>
      <c r="C18" s="28"/>
      <c r="D18" s="44" t="s">
        <v>27</v>
      </c>
      <c r="E18" s="10"/>
      <c r="F18" s="10"/>
      <c r="G18" s="10"/>
      <c r="H18" s="10"/>
      <c r="I18" s="29"/>
      <c r="J18" s="193">
        <f>SUM(EASTERNFL:VALENCIA!J18)</f>
        <v>32736085.700000003</v>
      </c>
      <c r="K18" s="193">
        <f>SUM(EASTERNFL:VALENCIA!K18)</f>
        <v>797286.46000000008</v>
      </c>
      <c r="L18" s="193">
        <f>SUM(EASTERNFL:VALENCIA!L18)</f>
        <v>33533372.160000004</v>
      </c>
      <c r="M18" s="193">
        <f>SUM(EASTERNFL:VALENCIA!M18)</f>
        <v>0</v>
      </c>
      <c r="N18" s="193">
        <f>SUM(EASTERNFL:VALENCIA!N18)</f>
        <v>104275138.23999999</v>
      </c>
      <c r="O18" s="193">
        <f>SUM(EASTERNFL:VALENCIA!O18)</f>
        <v>137808511</v>
      </c>
      <c r="P18" s="38"/>
      <c r="R18" s="177"/>
    </row>
    <row r="19" spans="1:18" s="49" customFormat="1">
      <c r="A19" s="39"/>
      <c r="B19" s="43"/>
      <c r="C19" s="29"/>
      <c r="D19" s="29"/>
      <c r="E19" s="29"/>
      <c r="F19" s="29"/>
      <c r="G19" s="29"/>
      <c r="H19" s="46"/>
      <c r="I19" s="46"/>
      <c r="J19" s="194"/>
      <c r="K19" s="195"/>
      <c r="L19" s="194"/>
      <c r="M19" s="195"/>
      <c r="N19" s="195"/>
      <c r="O19" s="195"/>
      <c r="P19" s="48"/>
    </row>
    <row r="20" spans="1:18" s="31" customFormat="1">
      <c r="A20" s="39" t="s">
        <v>28</v>
      </c>
      <c r="B20" s="43"/>
      <c r="C20" s="28"/>
      <c r="D20" s="50" t="s">
        <v>29</v>
      </c>
      <c r="E20" s="28"/>
      <c r="F20" s="10"/>
      <c r="G20" s="10"/>
      <c r="H20" s="10"/>
      <c r="I20" s="11"/>
      <c r="J20" s="196">
        <f t="array" ref="J20">SUM(ROUND(J11:J18,0))</f>
        <v>819967757</v>
      </c>
      <c r="K20" s="196">
        <f t="array" ref="K20">SUM(ROUND(K11:K18,0))</f>
        <v>-3831248</v>
      </c>
      <c r="L20" s="196">
        <f t="array" ref="L20">SUM(ROUND(L11:L18,0))</f>
        <v>816136507</v>
      </c>
      <c r="M20" s="197"/>
      <c r="N20" s="196">
        <f t="array" ref="N20">SUM(ROUND(N11:N18,0))</f>
        <v>130712754</v>
      </c>
      <c r="O20" s="196">
        <f t="array" ref="O20">SUM(ROUND(O11:O18,0))</f>
        <v>946849263</v>
      </c>
      <c r="P20" s="52"/>
    </row>
    <row r="21" spans="1:18" s="31" customFormat="1">
      <c r="A21" s="39"/>
      <c r="B21" s="43"/>
      <c r="C21" s="10"/>
      <c r="D21" s="10"/>
      <c r="E21" s="10"/>
      <c r="F21" s="10"/>
      <c r="G21" s="10"/>
      <c r="H21" s="10"/>
      <c r="I21" s="11"/>
      <c r="J21" s="198"/>
      <c r="K21" s="198"/>
      <c r="L21" s="198"/>
      <c r="M21" s="198"/>
      <c r="N21" s="198"/>
      <c r="O21" s="198"/>
      <c r="P21" s="14"/>
    </row>
    <row r="22" spans="1:18" s="31" customFormat="1">
      <c r="A22" s="53"/>
      <c r="B22" s="54"/>
      <c r="C22" s="23" t="s">
        <v>30</v>
      </c>
      <c r="D22" s="10"/>
      <c r="E22" s="10"/>
      <c r="F22" s="10"/>
      <c r="G22" s="10"/>
      <c r="H22" s="10"/>
      <c r="I22" s="11"/>
      <c r="J22" s="199"/>
      <c r="K22" s="199"/>
      <c r="L22" s="199"/>
      <c r="M22" s="198"/>
      <c r="N22" s="199"/>
      <c r="O22" s="199"/>
      <c r="P22" s="14"/>
    </row>
    <row r="23" spans="1:18" s="31" customFormat="1">
      <c r="A23" s="39"/>
      <c r="B23" s="40"/>
      <c r="C23" s="10" t="s">
        <v>31</v>
      </c>
      <c r="D23" s="10"/>
      <c r="E23" s="10"/>
      <c r="F23" s="10"/>
      <c r="G23" s="28"/>
      <c r="H23" s="10"/>
      <c r="I23" s="11"/>
      <c r="J23" s="199"/>
      <c r="K23" s="199"/>
      <c r="L23" s="199"/>
      <c r="M23" s="198"/>
      <c r="N23" s="199"/>
      <c r="O23" s="199"/>
      <c r="P23" s="14"/>
    </row>
    <row r="24" spans="1:18" s="31" customFormat="1">
      <c r="A24" s="8" t="s">
        <v>32</v>
      </c>
      <c r="B24" s="55" t="s">
        <v>33</v>
      </c>
      <c r="C24" s="32"/>
      <c r="D24" s="29" t="s">
        <v>34</v>
      </c>
      <c r="E24" s="10"/>
      <c r="F24" s="10"/>
      <c r="G24" s="28"/>
      <c r="H24" s="10"/>
      <c r="I24" s="11"/>
      <c r="J24" s="192">
        <f>SUM(EASTERNFL:VALENCIA!J24)</f>
        <v>1836511439.3799996</v>
      </c>
      <c r="K24" s="192">
        <f>SUM(EASTERNFL:VALENCIA!K24)</f>
        <v>0.3</v>
      </c>
      <c r="L24" s="192">
        <f>SUM(EASTERNFL:VALENCIA!L24)</f>
        <v>1836511439.6799998</v>
      </c>
      <c r="M24" s="192">
        <f>SUM(EASTERNFL:VALENCIA!M24)</f>
        <v>0</v>
      </c>
      <c r="N24" s="192">
        <f>SUM(EASTERNFL:VALENCIA!N24)</f>
        <v>9550526.7599999998</v>
      </c>
      <c r="O24" s="200">
        <f t="shared" ref="O24:O30" si="0">ROUND(N24,0)+ROUND(L24,0)</f>
        <v>1846061967</v>
      </c>
      <c r="P24" s="38"/>
    </row>
    <row r="25" spans="1:18" s="31" customFormat="1">
      <c r="A25" s="1" t="s">
        <v>35</v>
      </c>
      <c r="B25" s="55" t="s">
        <v>33</v>
      </c>
      <c r="C25" s="32"/>
      <c r="D25" s="29" t="s">
        <v>36</v>
      </c>
      <c r="E25" s="10"/>
      <c r="F25" s="10"/>
      <c r="G25" s="28"/>
      <c r="H25" s="10"/>
      <c r="I25" s="11"/>
      <c r="J25" s="192">
        <f>SUM(EASTERNFL:VALENCIA!J25)</f>
        <v>1002968853.5599998</v>
      </c>
      <c r="K25" s="192">
        <f>SUM(EASTERNFL:VALENCIA!K25)</f>
        <v>-0.21000000000000008</v>
      </c>
      <c r="L25" s="192">
        <f>SUM(EASTERNFL:VALENCIA!L25)</f>
        <v>1002968853.3499999</v>
      </c>
      <c r="M25" s="200"/>
      <c r="N25" s="192">
        <f>SUM(EASTERNFL:VALENCIA!N25)</f>
        <v>66751440.730000004</v>
      </c>
      <c r="O25" s="200">
        <f t="shared" si="0"/>
        <v>1069720294</v>
      </c>
      <c r="P25" s="38"/>
    </row>
    <row r="26" spans="1:18" s="31" customFormat="1">
      <c r="A26" s="8" t="s">
        <v>37</v>
      </c>
      <c r="B26" s="27" t="s">
        <v>33</v>
      </c>
      <c r="C26" s="32"/>
      <c r="D26" s="29" t="s">
        <v>38</v>
      </c>
      <c r="E26" s="10"/>
      <c r="F26" s="10"/>
      <c r="G26" s="28"/>
      <c r="H26" s="10"/>
      <c r="I26" s="11"/>
      <c r="J26" s="192">
        <f>SUM(EASTERNFL:VALENCIA!J26)</f>
        <v>87300653.270000011</v>
      </c>
      <c r="K26" s="192">
        <f>SUM(EASTERNFL:VALENCIA!K26)</f>
        <v>0.1</v>
      </c>
      <c r="L26" s="192">
        <f>SUM(EASTERNFL:VALENCIA!L26)</f>
        <v>87300653.370000005</v>
      </c>
      <c r="M26" s="200"/>
      <c r="N26" s="192">
        <f>SUM(EASTERNFL:VALENCIA!N26)</f>
        <v>220911</v>
      </c>
      <c r="O26" s="200">
        <f t="shared" si="0"/>
        <v>87521564</v>
      </c>
      <c r="P26" s="38"/>
    </row>
    <row r="27" spans="1:18" s="31" customFormat="1">
      <c r="A27" s="1" t="s">
        <v>39</v>
      </c>
      <c r="B27" s="55" t="s">
        <v>33</v>
      </c>
      <c r="C27" s="32"/>
      <c r="D27" s="29" t="s">
        <v>40</v>
      </c>
      <c r="E27" s="10"/>
      <c r="F27" s="10"/>
      <c r="G27" s="28"/>
      <c r="H27" s="10"/>
      <c r="I27" s="11"/>
      <c r="J27" s="192">
        <f>SUM(EASTERNFL:VALENCIA!J27)</f>
        <v>329465023.54000008</v>
      </c>
      <c r="K27" s="192">
        <f>SUM(EASTERNFL:VALENCIA!K27)</f>
        <v>-126848.05000000015</v>
      </c>
      <c r="L27" s="192">
        <f>SUM(EASTERNFL:VALENCIA!L27)</f>
        <v>329338175.49000007</v>
      </c>
      <c r="M27" s="200"/>
      <c r="N27" s="192">
        <f>SUM(EASTERNFL:VALENCIA!N27)</f>
        <v>17957311.240000002</v>
      </c>
      <c r="O27" s="200">
        <f t="shared" si="0"/>
        <v>347295486</v>
      </c>
      <c r="P27" s="38"/>
    </row>
    <row r="28" spans="1:18" s="31" customFormat="1">
      <c r="A28" s="8" t="s">
        <v>41</v>
      </c>
      <c r="B28" s="27" t="s">
        <v>33</v>
      </c>
      <c r="C28" s="32"/>
      <c r="D28" s="29" t="s">
        <v>42</v>
      </c>
      <c r="E28" s="10"/>
      <c r="F28" s="10"/>
      <c r="G28" s="28"/>
      <c r="H28" s="10"/>
      <c r="I28" s="11"/>
      <c r="J28" s="192">
        <f>SUM(EASTERNFL:VALENCIA!J28)</f>
        <v>189996613.24999997</v>
      </c>
      <c r="K28" s="192">
        <f>SUM(EASTERNFL:VALENCIA!K28)</f>
        <v>-948245.5099999985</v>
      </c>
      <c r="L28" s="192">
        <f>SUM(EASTERNFL:VALENCIA!L28)</f>
        <v>189048367.73999998</v>
      </c>
      <c r="M28" s="200"/>
      <c r="N28" s="192">
        <f>SUM(EASTERNFL:VALENCIA!N28)</f>
        <v>45259809.660000004</v>
      </c>
      <c r="O28" s="200">
        <f t="shared" si="0"/>
        <v>234308178</v>
      </c>
      <c r="P28" s="38"/>
    </row>
    <row r="29" spans="1:18" s="31" customFormat="1">
      <c r="A29" s="1" t="s">
        <v>43</v>
      </c>
      <c r="B29" s="27" t="s">
        <v>33</v>
      </c>
      <c r="C29" s="32"/>
      <c r="D29" s="29" t="s">
        <v>44</v>
      </c>
      <c r="E29" s="10"/>
      <c r="F29" s="10"/>
      <c r="G29" s="28"/>
      <c r="H29" s="10"/>
      <c r="I29" s="11"/>
      <c r="J29" s="192">
        <f>SUM(EASTERNFL:VALENCIA!J29)</f>
        <v>290168706.46999997</v>
      </c>
      <c r="K29" s="192">
        <f>SUM(EASTERNFL:VALENCIA!K29)</f>
        <v>327646.17000000045</v>
      </c>
      <c r="L29" s="192">
        <f>SUM(EASTERNFL:VALENCIA!L29)</f>
        <v>290496352.63999999</v>
      </c>
      <c r="M29" s="200"/>
      <c r="N29" s="192">
        <f>SUM(EASTERNFL:VALENCIA!N29)</f>
        <v>1976346.9300000002</v>
      </c>
      <c r="O29" s="200">
        <f t="shared" si="0"/>
        <v>292472700</v>
      </c>
      <c r="P29" s="38"/>
    </row>
    <row r="30" spans="1:18" s="31" customFormat="1">
      <c r="A30" s="8" t="s">
        <v>45</v>
      </c>
      <c r="B30" s="55" t="s">
        <v>46</v>
      </c>
      <c r="C30" s="32"/>
      <c r="D30" s="29" t="s">
        <v>47</v>
      </c>
      <c r="E30" s="10"/>
      <c r="F30" s="10"/>
      <c r="G30" s="28"/>
      <c r="H30" s="10"/>
      <c r="I30" s="11"/>
      <c r="J30" s="193">
        <f>SUM(EASTERNFL:VALENCIA!J30)</f>
        <v>217411730.54000008</v>
      </c>
      <c r="K30" s="193">
        <f>SUM(EASTERNFL:VALENCIA!K30)</f>
        <v>-0.13</v>
      </c>
      <c r="L30" s="193">
        <f>SUM(EASTERNFL:VALENCIA!L30)</f>
        <v>217411730.41000009</v>
      </c>
      <c r="M30" s="201"/>
      <c r="N30" s="193">
        <f>SUM(EASTERNFL:VALENCIA!N30)</f>
        <v>2430248.38</v>
      </c>
      <c r="O30" s="201">
        <f t="shared" si="0"/>
        <v>219841978</v>
      </c>
      <c r="P30" s="38"/>
    </row>
    <row r="31" spans="1:18" s="31" customFormat="1">
      <c r="A31" s="1"/>
      <c r="B31" s="55"/>
      <c r="C31" s="32"/>
      <c r="D31" s="29"/>
      <c r="E31" s="10"/>
      <c r="F31" s="10"/>
      <c r="G31" s="28"/>
      <c r="H31" s="10"/>
      <c r="I31" s="11"/>
      <c r="J31" s="202"/>
      <c r="K31" s="202"/>
      <c r="L31" s="202"/>
      <c r="M31" s="202"/>
      <c r="N31" s="202"/>
      <c r="O31" s="202"/>
      <c r="P31" s="57"/>
    </row>
    <row r="32" spans="1:18" s="31" customFormat="1">
      <c r="A32" s="1" t="s">
        <v>48</v>
      </c>
      <c r="B32" s="55"/>
      <c r="C32" s="10"/>
      <c r="D32" s="50" t="s">
        <v>49</v>
      </c>
      <c r="E32" s="28"/>
      <c r="F32" s="10"/>
      <c r="G32" s="10"/>
      <c r="H32" s="10"/>
      <c r="I32" s="11"/>
      <c r="J32" s="196">
        <f t="array" ref="J32">SUM(ROUND(J24:J30,0))</f>
        <v>3953823020</v>
      </c>
      <c r="K32" s="196">
        <f t="array" ref="K32">SUM(ROUND(K24:K30,0))</f>
        <v>-747448</v>
      </c>
      <c r="L32" s="196">
        <f t="array" ref="L32">SUM(ROUND(L24:L30,0))</f>
        <v>3953075572</v>
      </c>
      <c r="M32" s="196">
        <f t="array" ref="M32">SUM(ROUND(M24:M30,0))</f>
        <v>0</v>
      </c>
      <c r="N32" s="196">
        <f t="array" ref="N32">SUM(ROUND(N24:N30,0))</f>
        <v>144146595</v>
      </c>
      <c r="O32" s="196">
        <f t="array" ref="O32">SUM(ROUND(O24:O30,0))</f>
        <v>4097222167</v>
      </c>
      <c r="P32" s="52"/>
    </row>
    <row r="33" spans="1:16" s="31" customFormat="1">
      <c r="A33" s="8"/>
      <c r="B33" s="55"/>
      <c r="C33" s="32"/>
      <c r="D33" s="58"/>
      <c r="E33" s="10"/>
      <c r="F33" s="10"/>
      <c r="G33" s="28"/>
      <c r="H33" s="10"/>
      <c r="I33" s="11"/>
      <c r="J33" s="194"/>
      <c r="K33" s="194"/>
      <c r="L33" s="194"/>
      <c r="M33" s="194"/>
      <c r="N33" s="194"/>
      <c r="O33" s="194"/>
      <c r="P33" s="59"/>
    </row>
    <row r="34" spans="1:16" s="31" customFormat="1">
      <c r="A34" s="1"/>
      <c r="B34" s="55"/>
      <c r="C34" s="10"/>
      <c r="D34" s="50" t="str">
        <f>IF(L34&lt;0,IF(N34&gt;0,"Operating Income (Loss)","Operating Loss"),IF(L34&gt;0,IF(N34&gt;=0,"Operating Income","Operating Income (Loss)"),IF(N34&lt;0,"Operating Loss",IF(N34&gt;0,"Operating Income","Operating Income (Loss)"))))</f>
        <v>Operating Loss</v>
      </c>
      <c r="E34" s="28"/>
      <c r="F34" s="10"/>
      <c r="G34" s="10"/>
      <c r="H34" s="10"/>
      <c r="I34" s="11"/>
      <c r="J34" s="196">
        <f>J20-J32</f>
        <v>-3133855263</v>
      </c>
      <c r="K34" s="196">
        <f>K20-K32</f>
        <v>-3083800</v>
      </c>
      <c r="L34" s="196">
        <f>L20-L32</f>
        <v>-3136939065</v>
      </c>
      <c r="M34" s="197"/>
      <c r="N34" s="196">
        <f>N20-N32</f>
        <v>-13433841</v>
      </c>
      <c r="O34" s="196">
        <f>O20-O32</f>
        <v>-3150372904</v>
      </c>
      <c r="P34" s="52"/>
    </row>
    <row r="35" spans="1:16" s="31" customFormat="1">
      <c r="A35" s="8"/>
      <c r="B35" s="55"/>
      <c r="C35" s="10"/>
      <c r="D35" s="10"/>
      <c r="E35" s="10"/>
      <c r="F35" s="10"/>
      <c r="G35" s="10"/>
      <c r="H35" s="10"/>
      <c r="I35" s="11"/>
      <c r="J35" s="203"/>
      <c r="K35" s="203"/>
      <c r="L35" s="203"/>
      <c r="M35" s="203"/>
      <c r="N35" s="203"/>
      <c r="O35" s="203"/>
      <c r="P35" s="61"/>
    </row>
    <row r="36" spans="1:16" s="31" customFormat="1">
      <c r="A36" s="1"/>
      <c r="B36" s="55"/>
      <c r="C36" s="23" t="s">
        <v>50</v>
      </c>
      <c r="D36" s="28"/>
      <c r="E36" s="10"/>
      <c r="F36" s="10"/>
      <c r="G36" s="10"/>
      <c r="H36" s="10"/>
      <c r="I36" s="11"/>
      <c r="J36" s="199"/>
      <c r="K36" s="199"/>
      <c r="L36" s="199"/>
      <c r="M36" s="198"/>
      <c r="N36" s="199"/>
      <c r="O36" s="199"/>
      <c r="P36" s="14"/>
    </row>
    <row r="37" spans="1:16" s="31" customFormat="1">
      <c r="A37" s="8" t="s">
        <v>51</v>
      </c>
      <c r="B37" s="55" t="s">
        <v>52</v>
      </c>
      <c r="C37" s="29" t="s">
        <v>53</v>
      </c>
      <c r="D37" s="28"/>
      <c r="E37" s="10"/>
      <c r="F37" s="10"/>
      <c r="G37" s="28"/>
      <c r="H37" s="10"/>
      <c r="I37" s="11"/>
      <c r="J37" s="192">
        <f>SUM(EASTERNFL:VALENCIA!J37)</f>
        <v>1350794390.3799999</v>
      </c>
      <c r="K37" s="192">
        <f>SUM(EASTERNFL:VALENCIA!K37)</f>
        <v>-6231673.5900000054</v>
      </c>
      <c r="L37" s="192">
        <f>SUM(EASTERNFL:VALENCIA!L37)</f>
        <v>1344562716.79</v>
      </c>
      <c r="M37" s="192">
        <f>SUM(EASTERNFL:VALENCIA!M37)</f>
        <v>0</v>
      </c>
      <c r="N37" s="192">
        <f>SUM(EASTERNFL:VALENCIA!N37)</f>
        <v>110283</v>
      </c>
      <c r="O37" s="192">
        <f>SUM(EASTERNFL:VALENCIA!O37)</f>
        <v>1344673000</v>
      </c>
      <c r="P37" s="63"/>
    </row>
    <row r="38" spans="1:16" s="31" customFormat="1">
      <c r="A38" s="1" t="s">
        <v>54</v>
      </c>
      <c r="B38" s="55" t="s">
        <v>15</v>
      </c>
      <c r="C38" s="29" t="s">
        <v>55</v>
      </c>
      <c r="D38" s="28"/>
      <c r="E38" s="10"/>
      <c r="F38" s="10"/>
      <c r="G38" s="28"/>
      <c r="H38" s="10"/>
      <c r="I38" s="11"/>
      <c r="J38" s="192">
        <f>SUM(EASTERNFL:VALENCIA!J38)</f>
        <v>1052349128.5599996</v>
      </c>
      <c r="K38" s="192">
        <f>SUM(EASTERNFL:VALENCIA!K38)</f>
        <v>245496149.70999998</v>
      </c>
      <c r="L38" s="192">
        <f>SUM(EASTERNFL:VALENCIA!L38)</f>
        <v>1297845278.2699997</v>
      </c>
      <c r="M38" s="192">
        <f>SUM(EASTERNFL:VALENCIA!M38)</f>
        <v>0</v>
      </c>
      <c r="N38" s="192">
        <f>SUM(EASTERNFL:VALENCIA!N38)</f>
        <v>0</v>
      </c>
      <c r="O38" s="192">
        <f>SUM(EASTERNFL:VALENCIA!O38)</f>
        <v>1297845278</v>
      </c>
      <c r="P38" s="63"/>
    </row>
    <row r="39" spans="1:16" s="31" customFormat="1">
      <c r="A39" s="8" t="s">
        <v>56</v>
      </c>
      <c r="B39" s="55" t="s">
        <v>15</v>
      </c>
      <c r="C39" s="29" t="s">
        <v>57</v>
      </c>
      <c r="D39" s="28"/>
      <c r="E39" s="10"/>
      <c r="F39" s="10"/>
      <c r="G39" s="28"/>
      <c r="H39" s="10"/>
      <c r="I39" s="11"/>
      <c r="J39" s="192">
        <f>SUM(EASTERNFL:VALENCIA!J39)</f>
        <v>827875513.64999986</v>
      </c>
      <c r="K39" s="192">
        <f>SUM(EASTERNFL:VALENCIA!K39)</f>
        <v>-229501521.42000002</v>
      </c>
      <c r="L39" s="192">
        <f>SUM(EASTERNFL:VALENCIA!L39)</f>
        <v>598373992.23000002</v>
      </c>
      <c r="M39" s="192">
        <f>SUM(EASTERNFL:VALENCIA!M39)</f>
        <v>0</v>
      </c>
      <c r="N39" s="192">
        <f>SUM(EASTERNFL:VALENCIA!N39)</f>
        <v>36150540</v>
      </c>
      <c r="O39" s="192">
        <f>SUM(EASTERNFL:VALENCIA!O39)</f>
        <v>634524533</v>
      </c>
      <c r="P39" s="63"/>
    </row>
    <row r="40" spans="1:16" s="31" customFormat="1">
      <c r="A40" s="1" t="s">
        <v>58</v>
      </c>
      <c r="B40" s="55" t="s">
        <v>59</v>
      </c>
      <c r="C40" s="29" t="s">
        <v>60</v>
      </c>
      <c r="D40" s="28"/>
      <c r="E40" s="10"/>
      <c r="F40" s="10"/>
      <c r="G40" s="28"/>
      <c r="H40" s="10"/>
      <c r="I40" s="11"/>
      <c r="J40" s="192">
        <f>SUM(EASTERNFL:VALENCIA!J40)</f>
        <v>14606660.870000001</v>
      </c>
      <c r="K40" s="192">
        <f>SUM(EASTERNFL:VALENCIA!K40)</f>
        <v>-506722.31999999995</v>
      </c>
      <c r="L40" s="192">
        <f>SUM(EASTERNFL:VALENCIA!L40)</f>
        <v>14099938.550000003</v>
      </c>
      <c r="M40" s="192">
        <f>SUM(EASTERNFL:VALENCIA!M40)</f>
        <v>0</v>
      </c>
      <c r="N40" s="192">
        <f>SUM(EASTERNFL:VALENCIA!N40)</f>
        <v>45133945.810000002</v>
      </c>
      <c r="O40" s="192">
        <f>SUM(EASTERNFL:VALENCIA!O40)</f>
        <v>59233885</v>
      </c>
      <c r="P40" s="63"/>
    </row>
    <row r="41" spans="1:16" s="31" customFormat="1">
      <c r="A41" s="8" t="s">
        <v>61</v>
      </c>
      <c r="B41" s="55" t="s">
        <v>59</v>
      </c>
      <c r="C41" s="29" t="str">
        <f>IF(L41&lt;0,IF(N41&gt;0,"Net Gain (Loss) on Investments","Net Loss on Investments"),IF(L41&gt;0,IF(N41&gt;=0,"Net Gain on Investments","Net Gain (Loss) on Investments"),IF(N41&lt;0,"Net Loss on Investments",IF(N41&gt;0,"Net Gain on Investments","Net Gain (Loss) on Investments"))))</f>
        <v>Net Gain (Loss) on Investments</v>
      </c>
      <c r="D41" s="28"/>
      <c r="E41" s="10"/>
      <c r="F41" s="10"/>
      <c r="G41" s="28"/>
      <c r="H41" s="10"/>
      <c r="I41" s="11"/>
      <c r="J41" s="192">
        <f>SUM(EASTERNFL:VALENCIA!J41)</f>
        <v>-56442465.610000007</v>
      </c>
      <c r="K41" s="192">
        <f>SUM(EASTERNFL:VALENCIA!K41)</f>
        <v>1</v>
      </c>
      <c r="L41" s="192">
        <f>SUM(EASTERNFL:VALENCIA!L41)</f>
        <v>-56442464.610000007</v>
      </c>
      <c r="M41" s="192">
        <f>SUM(EASTERNFL:VALENCIA!M41)</f>
        <v>0</v>
      </c>
      <c r="N41" s="192">
        <f>SUM(EASTERNFL:VALENCIA!N41)</f>
        <v>42129903.539999999</v>
      </c>
      <c r="O41" s="192">
        <f>SUM(EASTERNFL:VALENCIA!O41)</f>
        <v>-14312561</v>
      </c>
      <c r="P41" s="63"/>
    </row>
    <row r="42" spans="1:16" s="31" customFormat="1">
      <c r="A42" s="1" t="s">
        <v>62</v>
      </c>
      <c r="B42" s="55" t="s">
        <v>26</v>
      </c>
      <c r="C42" s="29" t="s">
        <v>63</v>
      </c>
      <c r="D42" s="28"/>
      <c r="E42" s="10"/>
      <c r="F42" s="10"/>
      <c r="G42" s="28"/>
      <c r="H42" s="10"/>
      <c r="I42" s="11"/>
      <c r="J42" s="192">
        <f>SUM(EASTERNFL:VALENCIA!J42)</f>
        <v>10934369.689999999</v>
      </c>
      <c r="K42" s="192">
        <f>SUM(EASTERNFL:VALENCIA!K42)</f>
        <v>926330.63</v>
      </c>
      <c r="L42" s="192">
        <f>SUM(EASTERNFL:VALENCIA!L42)</f>
        <v>11860700.319999998</v>
      </c>
      <c r="M42" s="192">
        <f>SUM(EASTERNFL:VALENCIA!M42)</f>
        <v>0</v>
      </c>
      <c r="N42" s="192">
        <f>SUM(EASTERNFL:VALENCIA!N42)</f>
        <v>1687259</v>
      </c>
      <c r="O42" s="192">
        <f>SUM(EASTERNFL:VALENCIA!O42)</f>
        <v>13547959</v>
      </c>
      <c r="P42" s="63"/>
    </row>
    <row r="43" spans="1:16" s="31" customFormat="1">
      <c r="A43" s="8" t="s">
        <v>64</v>
      </c>
      <c r="B43" s="55" t="s">
        <v>65</v>
      </c>
      <c r="C43" s="29" t="str">
        <f>IF(L43&lt;0,IF(N43&gt;0,"Gain (Loss) on Disposal of Capital Assets","Loss on Disposal of Capital Assets"),IF(L43&gt;0,IF(N43&gt;=0,"Gain on Disposal of Capital Assets","Gain (Loss) on Disposal of Capital Assets"),IF(N43&lt;0,"Loss on Disposal of Capital Assets",IF(N43&gt;0,"Gain on Disposal of Capital Assets","Gain (Loss) on Disposal of Capital Assets"))))</f>
        <v>Gain on Disposal of Capital Assets</v>
      </c>
      <c r="D43" s="28"/>
      <c r="E43" s="10"/>
      <c r="F43" s="10"/>
      <c r="G43" s="28"/>
      <c r="H43" s="10"/>
      <c r="I43" s="11"/>
      <c r="J43" s="192">
        <f>SUM(EASTERNFL:VALENCIA!J43)</f>
        <v>2804895.2699999996</v>
      </c>
      <c r="K43" s="192">
        <f>SUM(EASTERNFL:VALENCIA!K43)</f>
        <v>39203.83</v>
      </c>
      <c r="L43" s="192">
        <f>SUM(EASTERNFL:VALENCIA!L43)</f>
        <v>2844099.0999999996</v>
      </c>
      <c r="M43" s="192">
        <f>SUM(EASTERNFL:VALENCIA!M43)</f>
        <v>0</v>
      </c>
      <c r="N43" s="192">
        <f>SUM(EASTERNFL:VALENCIA!N43)</f>
        <v>2026932</v>
      </c>
      <c r="O43" s="192">
        <f>SUM(EASTERNFL:VALENCIA!O43)</f>
        <v>4871031</v>
      </c>
      <c r="P43" s="63"/>
    </row>
    <row r="44" spans="1:16" s="31" customFormat="1">
      <c r="A44" s="1" t="s">
        <v>66</v>
      </c>
      <c r="B44" s="55" t="s">
        <v>33</v>
      </c>
      <c r="C44" s="29" t="s">
        <v>67</v>
      </c>
      <c r="D44" s="28"/>
      <c r="E44" s="28"/>
      <c r="F44" s="28"/>
      <c r="G44" s="28"/>
      <c r="H44" s="28"/>
      <c r="I44" s="28"/>
      <c r="J44" s="192">
        <f>SUM(EASTERNFL:VALENCIA!J44)</f>
        <v>-8970934.1699999999</v>
      </c>
      <c r="K44" s="192">
        <f>SUM(EASTERNFL:VALENCIA!K44)</f>
        <v>-2.76</v>
      </c>
      <c r="L44" s="192">
        <f>SUM(EASTERNFL:VALENCIA!L44)</f>
        <v>-8970936.9299999997</v>
      </c>
      <c r="M44" s="192">
        <f>SUM(EASTERNFL:VALENCIA!M44)</f>
        <v>0</v>
      </c>
      <c r="N44" s="192">
        <f>SUM(EASTERNFL:VALENCIA!N44)</f>
        <v>-307610</v>
      </c>
      <c r="O44" s="192">
        <f>SUM(EASTERNFL:VALENCIA!O44)</f>
        <v>-9278548</v>
      </c>
      <c r="P44" s="63"/>
    </row>
    <row r="45" spans="1:16" s="31" customFormat="1">
      <c r="A45" s="8" t="s">
        <v>68</v>
      </c>
      <c r="B45" s="55" t="s">
        <v>33</v>
      </c>
      <c r="C45" s="29" t="s">
        <v>69</v>
      </c>
      <c r="D45" s="28"/>
      <c r="E45" s="10"/>
      <c r="F45" s="10"/>
      <c r="G45" s="28"/>
      <c r="H45" s="10"/>
      <c r="I45" s="11"/>
      <c r="J45" s="193">
        <f>SUM(EASTERNFL:VALENCIA!J45)</f>
        <v>0</v>
      </c>
      <c r="K45" s="193">
        <f>SUM(EASTERNFL:VALENCIA!K45)</f>
        <v>-1362510.51</v>
      </c>
      <c r="L45" s="193">
        <f>SUM(EASTERNFL:VALENCIA!L45)</f>
        <v>-1362510.51</v>
      </c>
      <c r="M45" s="193">
        <f>SUM(EASTERNFL:VALENCIA!M45)</f>
        <v>0</v>
      </c>
      <c r="N45" s="193">
        <f>SUM(EASTERNFL:VALENCIA!N45)</f>
        <v>-6903480</v>
      </c>
      <c r="O45" s="193">
        <f>SUM(EASTERNFL:VALENCIA!O45)</f>
        <v>-8265990</v>
      </c>
      <c r="P45" s="63"/>
    </row>
    <row r="46" spans="1:16" s="31" customFormat="1">
      <c r="A46" s="1"/>
      <c r="B46" s="55"/>
      <c r="C46" s="28"/>
      <c r="D46" s="28"/>
      <c r="E46" s="28"/>
      <c r="F46" s="28"/>
      <c r="G46" s="28"/>
      <c r="H46" s="28"/>
      <c r="I46" s="28"/>
      <c r="J46" s="204"/>
      <c r="K46" s="204"/>
      <c r="L46" s="204"/>
      <c r="M46" s="205"/>
      <c r="N46" s="204"/>
      <c r="O46" s="204"/>
      <c r="P46" s="67"/>
    </row>
    <row r="47" spans="1:16" s="31" customFormat="1">
      <c r="A47" s="39" t="s">
        <v>70</v>
      </c>
      <c r="B47" s="40"/>
      <c r="C47" s="23" t="s">
        <v>71</v>
      </c>
      <c r="D47" s="28"/>
      <c r="E47" s="10"/>
      <c r="F47" s="10"/>
      <c r="G47" s="10"/>
      <c r="H47" s="10"/>
      <c r="I47" s="11"/>
      <c r="J47" s="196">
        <f t="array" ref="J47">SUM(ROUND(J37:J45,0))</f>
        <v>3193951559</v>
      </c>
      <c r="K47" s="196">
        <f t="array" ref="K47">SUM(ROUND(K37:K45,0))</f>
        <v>8859255</v>
      </c>
      <c r="L47" s="196">
        <f t="array" ref="L47">SUM(ROUND(L37:L45,0))</f>
        <v>3202810812</v>
      </c>
      <c r="M47" s="194"/>
      <c r="N47" s="196">
        <f t="array" ref="N47">SUM(ROUND(N37:N45,0))</f>
        <v>120027774</v>
      </c>
      <c r="O47" s="196">
        <f t="array" ref="O47">SUM(ROUND(O37:O45,0))</f>
        <v>3322838587</v>
      </c>
      <c r="P47" s="52"/>
    </row>
    <row r="48" spans="1:16" s="30" customFormat="1">
      <c r="A48" s="39"/>
      <c r="B48" s="40"/>
      <c r="C48" s="68"/>
      <c r="D48" s="69"/>
      <c r="E48" s="11"/>
      <c r="F48" s="11"/>
      <c r="G48" s="11"/>
      <c r="H48" s="11"/>
      <c r="I48" s="11"/>
      <c r="J48" s="194"/>
      <c r="K48" s="194"/>
      <c r="L48" s="194"/>
      <c r="M48" s="194"/>
      <c r="N48" s="194"/>
      <c r="O48" s="194"/>
      <c r="P48" s="59"/>
    </row>
    <row r="49" spans="1:16" s="31" customFormat="1">
      <c r="A49" s="39"/>
      <c r="B49" s="40"/>
      <c r="C49" s="50" t="str">
        <f>IF(L50&lt;0,IF(N50&gt;0,"Income (Loss) Before Other Revenues,","Loss Before Other Revenues,"),IF(L50&gt;0,IF(N50&gt;=0,"Income Before Other Revenues,","Income (Loss) Before Other Revenues,"),IF(N59&lt;0,"Loss Before Other Revenues,",IF(N59&gt;0,"Income Before Other Revenues,","Income (Loss) Before Other Revenues,"))))</f>
        <v>Income Before Other Revenues,</v>
      </c>
      <c r="D49" s="28"/>
      <c r="E49" s="28"/>
      <c r="F49" s="10"/>
      <c r="G49" s="10"/>
      <c r="H49" s="10"/>
      <c r="I49" s="11"/>
      <c r="J49" s="206"/>
      <c r="K49" s="206"/>
      <c r="L49" s="206"/>
      <c r="M49" s="206"/>
      <c r="N49" s="206"/>
      <c r="O49" s="206"/>
      <c r="P49" s="30"/>
    </row>
    <row r="50" spans="1:16" s="31" customFormat="1">
      <c r="A50" s="39"/>
      <c r="B50" s="40"/>
      <c r="C50" s="10"/>
      <c r="D50" s="23" t="s">
        <v>72</v>
      </c>
      <c r="E50" s="10"/>
      <c r="F50" s="10"/>
      <c r="G50" s="10"/>
      <c r="H50" s="10"/>
      <c r="I50" s="11"/>
      <c r="J50" s="196">
        <f>J34+J47</f>
        <v>60096296</v>
      </c>
      <c r="K50" s="196">
        <f>K34+K47</f>
        <v>5775455</v>
      </c>
      <c r="L50" s="196">
        <f>L34+L47</f>
        <v>65871747</v>
      </c>
      <c r="M50" s="194"/>
      <c r="N50" s="196">
        <f>N34+N47</f>
        <v>106593933</v>
      </c>
      <c r="O50" s="196">
        <f>O34+O47</f>
        <v>172465683</v>
      </c>
      <c r="P50" s="52"/>
    </row>
    <row r="51" spans="1:16" s="31" customFormat="1">
      <c r="A51" s="39"/>
      <c r="B51" s="40"/>
      <c r="C51" s="10"/>
      <c r="D51" s="23"/>
      <c r="E51" s="10"/>
      <c r="F51" s="10"/>
      <c r="G51" s="10"/>
      <c r="H51" s="10"/>
      <c r="I51" s="11"/>
      <c r="J51" s="198"/>
      <c r="K51" s="198"/>
      <c r="L51" s="198"/>
      <c r="M51" s="198"/>
      <c r="N51" s="198"/>
      <c r="O51" s="198"/>
      <c r="P51" s="14"/>
    </row>
    <row r="52" spans="1:16" s="31" customFormat="1">
      <c r="A52" s="39" t="s">
        <v>73</v>
      </c>
      <c r="B52" s="40" t="s">
        <v>52</v>
      </c>
      <c r="C52" s="29" t="s">
        <v>74</v>
      </c>
      <c r="D52" s="28"/>
      <c r="E52" s="10"/>
      <c r="F52" s="10"/>
      <c r="G52" s="10"/>
      <c r="H52" s="28"/>
      <c r="I52" s="11"/>
      <c r="J52" s="192">
        <f>SUM(EASTERNFL:VALENCIA!J52)</f>
        <v>96898007.340000004</v>
      </c>
      <c r="K52" s="192">
        <f>SUM(EASTERNFL:VALENCIA!K52)</f>
        <v>379017.99999999988</v>
      </c>
      <c r="L52" s="192">
        <f>SUM(EASTERNFL:VALENCIA!L52)</f>
        <v>97277025.340000004</v>
      </c>
      <c r="M52" s="192">
        <f>SUM(EASTERNFL:VALENCIA!M52)</f>
        <v>0</v>
      </c>
      <c r="N52" s="192">
        <f>SUM(EASTERNFL:VALENCIA!N52)</f>
        <v>0</v>
      </c>
      <c r="O52" s="192">
        <f>SUM(EASTERNFL:VALENCIA!O52)</f>
        <v>97277027</v>
      </c>
      <c r="P52" s="63"/>
    </row>
    <row r="53" spans="1:16" s="31" customFormat="1">
      <c r="A53" s="39" t="s">
        <v>75</v>
      </c>
      <c r="B53" s="40" t="s">
        <v>76</v>
      </c>
      <c r="C53" s="29" t="s">
        <v>77</v>
      </c>
      <c r="D53" s="28"/>
      <c r="E53" s="10"/>
      <c r="F53" s="10"/>
      <c r="G53" s="10"/>
      <c r="H53" s="28"/>
      <c r="I53" s="11"/>
      <c r="J53" s="192">
        <f>SUM(EASTERNFL:VALENCIA!J53)</f>
        <v>145751523.91000003</v>
      </c>
      <c r="K53" s="192">
        <f>SUM(EASTERNFL:VALENCIA!K53)</f>
        <v>5948381.3899999997</v>
      </c>
      <c r="L53" s="192">
        <f>SUM(EASTERNFL:VALENCIA!L53)</f>
        <v>151699905.30000001</v>
      </c>
      <c r="M53" s="192">
        <f>SUM(EASTERNFL:VALENCIA!M53)</f>
        <v>0</v>
      </c>
      <c r="N53" s="192">
        <f>SUM(EASTERNFL:VALENCIA!N53)</f>
        <v>2055036</v>
      </c>
      <c r="O53" s="192">
        <f>SUM(EASTERNFL:VALENCIA!O53)</f>
        <v>153754940</v>
      </c>
      <c r="P53" s="38"/>
    </row>
    <row r="54" spans="1:16">
      <c r="A54" s="39" t="s">
        <v>78</v>
      </c>
      <c r="B54" s="40" t="s">
        <v>79</v>
      </c>
      <c r="C54" s="10" t="s">
        <v>80</v>
      </c>
      <c r="D54" s="28"/>
      <c r="E54" s="10"/>
      <c r="F54" s="10"/>
      <c r="G54" s="10"/>
      <c r="H54" s="28"/>
      <c r="I54" s="11"/>
      <c r="J54" s="192">
        <f>SUM(EASTERNFL:VALENCIA!J54)</f>
        <v>1053743.33</v>
      </c>
      <c r="K54" s="192">
        <f>SUM(EASTERNFL:VALENCIA!K54)</f>
        <v>0</v>
      </c>
      <c r="L54" s="192">
        <f>SUM(EASTERNFL:VALENCIA!L54)</f>
        <v>1053743.33</v>
      </c>
      <c r="M54" s="192">
        <f>SUM(EASTERNFL:VALENCIA!M54)</f>
        <v>0</v>
      </c>
      <c r="N54" s="192">
        <f>SUM(EASTERNFL:VALENCIA!N54)</f>
        <v>8524825.5</v>
      </c>
      <c r="O54" s="192">
        <f>SUM(EASTERNFL:VALENCIA!O54)</f>
        <v>9578570</v>
      </c>
      <c r="P54" s="38"/>
    </row>
    <row r="55" spans="1:16">
      <c r="A55" s="39" t="s">
        <v>81</v>
      </c>
      <c r="B55" s="40" t="s">
        <v>79</v>
      </c>
      <c r="C55" s="58" t="str">
        <f>IF(L55&lt;0,IF(N55&gt;0,"Other Revenues (Expenses)","Other Expenses"),IF(L55&gt;0,IF(N55&gt;=0,"Other Revenues","Other Revenues (Expenses)"),IF(N55&lt;0,"Other Expenses",IF(N55&gt;0,"Other Revenues","Other Revenues (Expenses)"))))</f>
        <v>Other Expenses</v>
      </c>
      <c r="D55" s="28"/>
      <c r="E55" s="10"/>
      <c r="F55" s="10"/>
      <c r="G55" s="10"/>
      <c r="H55" s="28"/>
      <c r="I55" s="11"/>
      <c r="J55" s="193">
        <f>SUM(EASTERNFL:VALENCIA!J55)</f>
        <v>0</v>
      </c>
      <c r="K55" s="193">
        <f>SUM(EASTERNFL:VALENCIA!K55)</f>
        <v>0</v>
      </c>
      <c r="L55" s="193">
        <f>SUM(EASTERNFL:VALENCIA!L55)</f>
        <v>0</v>
      </c>
      <c r="M55" s="193">
        <f>SUM(EASTERNFL:VALENCIA!M55)</f>
        <v>0</v>
      </c>
      <c r="N55" s="193">
        <f>SUM(EASTERNFL:VALENCIA!N55)</f>
        <v>-305678</v>
      </c>
      <c r="O55" s="193">
        <f>SUM(EASTERNFL:VALENCIA!O55)</f>
        <v>-305678</v>
      </c>
      <c r="P55" s="38"/>
    </row>
    <row r="56" spans="1:16">
      <c r="A56" s="39"/>
      <c r="B56" s="40"/>
      <c r="C56" s="28"/>
      <c r="D56" s="28"/>
      <c r="E56" s="10"/>
      <c r="F56" s="10"/>
      <c r="G56" s="10"/>
      <c r="H56" s="10"/>
      <c r="I56" s="11"/>
      <c r="J56" s="204"/>
      <c r="K56" s="204"/>
      <c r="L56" s="204"/>
      <c r="M56" s="205"/>
      <c r="N56" s="204"/>
      <c r="O56" s="204"/>
      <c r="P56" s="67"/>
    </row>
    <row r="57" spans="1:16">
      <c r="A57" s="53" t="s">
        <v>82</v>
      </c>
      <c r="B57" s="40"/>
      <c r="C57" s="23" t="s">
        <v>83</v>
      </c>
      <c r="D57" s="28"/>
      <c r="E57" s="28"/>
      <c r="F57" s="10"/>
      <c r="G57" s="10"/>
      <c r="H57" s="10"/>
      <c r="I57" s="11"/>
      <c r="J57" s="207">
        <f t="array" ref="J57">SUM(ROUND(J52:J55,0))</f>
        <v>243703274</v>
      </c>
      <c r="K57" s="207">
        <f t="array" ref="K57">SUM(ROUND(K52:K55,0))</f>
        <v>6327399</v>
      </c>
      <c r="L57" s="207">
        <f t="array" ref="L57">SUM(ROUND(L52:L55,0))</f>
        <v>250030673</v>
      </c>
      <c r="M57" s="194"/>
      <c r="N57" s="207">
        <f t="array" ref="N57">SUM(ROUND(N52:N55,0))</f>
        <v>10274184</v>
      </c>
      <c r="O57" s="207">
        <f t="array" ref="O57">SUM(ROUND(O52:O55,0))</f>
        <v>260304859</v>
      </c>
      <c r="P57" s="72"/>
    </row>
    <row r="58" spans="1:16">
      <c r="A58" s="39"/>
      <c r="B58" s="40"/>
      <c r="C58" s="23"/>
      <c r="D58" s="28"/>
      <c r="E58" s="28"/>
      <c r="F58" s="10"/>
      <c r="G58" s="10"/>
      <c r="H58" s="10"/>
      <c r="I58" s="11"/>
      <c r="J58" s="194"/>
      <c r="K58" s="194"/>
      <c r="L58" s="194"/>
      <c r="M58" s="194"/>
      <c r="N58" s="194"/>
      <c r="O58" s="194"/>
      <c r="P58" s="59"/>
    </row>
    <row r="59" spans="1:16">
      <c r="A59" s="53"/>
      <c r="B59" s="40"/>
      <c r="C59" s="50" t="str">
        <f>IF(L59&lt;0,IF(N59&gt;0,"Increase (Decrease) in Net Position","Decrease in Net Position"),IF(L59&gt;0,IF(N59&gt;=0,"Increase in Net Position","Increase (Decrease) in Net Position"),IF(N59&lt;0,"Decrease in Net Position",IF(N59&gt;0,"Increase in Net Position","Increase (Decrease) in Net Position"))))</f>
        <v>Increase in Net Position</v>
      </c>
      <c r="D59" s="28"/>
      <c r="E59" s="28"/>
      <c r="F59" s="10"/>
      <c r="G59" s="10"/>
      <c r="H59" s="10"/>
      <c r="I59" s="11"/>
      <c r="J59" s="207">
        <f>J50+J57</f>
        <v>303799570</v>
      </c>
      <c r="K59" s="207">
        <f t="shared" ref="K59:O59" si="1">K50+K57</f>
        <v>12102854</v>
      </c>
      <c r="L59" s="207">
        <f t="shared" si="1"/>
        <v>315902420</v>
      </c>
      <c r="M59" s="207">
        <f t="shared" si="1"/>
        <v>0</v>
      </c>
      <c r="N59" s="207">
        <f t="shared" si="1"/>
        <v>116868117</v>
      </c>
      <c r="O59" s="207">
        <f t="shared" si="1"/>
        <v>432770542</v>
      </c>
      <c r="P59" s="72"/>
    </row>
    <row r="60" spans="1:16">
      <c r="A60" s="39"/>
      <c r="B60" s="40"/>
      <c r="C60" s="74"/>
      <c r="D60" s="28"/>
      <c r="E60" s="28"/>
      <c r="F60" s="10"/>
      <c r="G60" s="10"/>
      <c r="H60" s="10"/>
      <c r="I60" s="11"/>
      <c r="J60" s="208"/>
      <c r="K60" s="208"/>
      <c r="L60" s="208"/>
      <c r="M60" s="208"/>
      <c r="N60" s="208"/>
      <c r="O60" s="208"/>
      <c r="P60" s="76"/>
    </row>
    <row r="61" spans="1:16">
      <c r="A61" s="39" t="s">
        <v>84</v>
      </c>
      <c r="B61" s="40"/>
      <c r="C61" s="10" t="s">
        <v>85</v>
      </c>
      <c r="D61" s="28"/>
      <c r="E61" s="10"/>
      <c r="F61" s="10"/>
      <c r="G61" s="10"/>
      <c r="H61" s="10"/>
      <c r="I61" s="11"/>
      <c r="J61" s="209">
        <f>SUM(EASTERNFL:VALENCIA!I61)</f>
        <v>0</v>
      </c>
      <c r="K61" s="209">
        <f>SUM(EASTERNFL:VALENCIA!K61)</f>
        <v>0</v>
      </c>
      <c r="L61" s="209">
        <f>SUM(EASTERNFL:VALENCIA!L61)</f>
        <v>4673251039</v>
      </c>
      <c r="M61" s="209">
        <f>SUM(EASTERNFL:VALENCIA!M61)</f>
        <v>0</v>
      </c>
      <c r="N61" s="209">
        <f>SUM(EASTERNFL:VALENCIA!N61)</f>
        <v>1651843759</v>
      </c>
      <c r="O61" s="209">
        <f>SUM(EASTERNFL:VALENCIA!O61)</f>
        <v>6325094798</v>
      </c>
      <c r="P61" s="78"/>
    </row>
    <row r="62" spans="1:16">
      <c r="A62" s="39" t="s">
        <v>86</v>
      </c>
      <c r="B62" s="40" t="s">
        <v>87</v>
      </c>
      <c r="C62" s="10" t="s">
        <v>88</v>
      </c>
      <c r="D62" s="28"/>
      <c r="E62" s="10"/>
      <c r="F62" s="10"/>
      <c r="G62" s="10"/>
      <c r="H62" s="10"/>
      <c r="I62" s="11"/>
      <c r="J62" s="209">
        <f>SUM(EASTERNFL:VALENCIA!I62)</f>
        <v>0</v>
      </c>
      <c r="K62" s="209">
        <f>SUM(EASTERNFL:VALENCIA!K62)</f>
        <v>0</v>
      </c>
      <c r="L62" s="210">
        <f>SUM(EASTERNFL:VALENCIA!L62)</f>
        <v>-122553.16000000015</v>
      </c>
      <c r="M62" s="210">
        <f>SUM(EASTERNFL:VALENCIA!M62)</f>
        <v>0</v>
      </c>
      <c r="N62" s="210">
        <f>SUM(EASTERNFL:VALENCIA!N62)</f>
        <v>-18277771</v>
      </c>
      <c r="O62" s="210">
        <f>SUM(EASTERNFL:VALENCIA!O62)</f>
        <v>-18400324</v>
      </c>
      <c r="P62" s="63"/>
    </row>
    <row r="63" spans="1:16" s="49" customFormat="1">
      <c r="A63" s="39"/>
      <c r="B63" s="40"/>
      <c r="C63" s="29"/>
      <c r="D63" s="29"/>
      <c r="E63" s="29"/>
      <c r="F63" s="29"/>
      <c r="G63" s="29"/>
      <c r="H63" s="79"/>
      <c r="I63" s="29"/>
      <c r="J63" s="211"/>
      <c r="K63" s="212"/>
      <c r="L63" s="211"/>
      <c r="M63" s="212"/>
      <c r="N63" s="212"/>
      <c r="O63" s="212"/>
      <c r="P63" s="81"/>
    </row>
    <row r="64" spans="1:16" s="49" customFormat="1">
      <c r="A64" s="53"/>
      <c r="B64" s="40"/>
      <c r="C64" s="82" t="s">
        <v>89</v>
      </c>
      <c r="D64" s="29"/>
      <c r="E64" s="29"/>
      <c r="F64" s="29"/>
      <c r="G64" s="29"/>
      <c r="H64" s="47"/>
      <c r="I64" s="47"/>
      <c r="J64" s="213"/>
      <c r="K64" s="213"/>
      <c r="L64" s="207">
        <f t="array" ref="L64">SUM(ROUND(L61:L62,0))</f>
        <v>4673128486</v>
      </c>
      <c r="M64" s="207">
        <f t="array" ref="M64">SUM(ROUND(M61:M62,0))</f>
        <v>0</v>
      </c>
      <c r="N64" s="207">
        <f t="array" ref="N64">SUM(ROUND(N61:N62,0))</f>
        <v>1633565988</v>
      </c>
      <c r="O64" s="207">
        <f t="array" ref="O64">SUM(ROUND(O61:O62,0))</f>
        <v>6306694474</v>
      </c>
      <c r="P64" s="72"/>
    </row>
    <row r="65" spans="1:16" s="49" customFormat="1">
      <c r="A65" s="39"/>
      <c r="B65" s="40"/>
      <c r="C65" s="29"/>
      <c r="D65" s="29"/>
      <c r="E65" s="29"/>
      <c r="F65" s="29"/>
      <c r="G65" s="29"/>
      <c r="H65" s="83"/>
      <c r="I65" s="29"/>
      <c r="J65" s="214"/>
      <c r="K65" s="195"/>
      <c r="L65" s="214"/>
      <c r="M65" s="195"/>
      <c r="N65" s="195"/>
      <c r="O65" s="195"/>
      <c r="P65" s="48"/>
    </row>
    <row r="66" spans="1:16" ht="13.5" thickBot="1">
      <c r="A66" s="39"/>
      <c r="B66" s="40"/>
      <c r="C66" s="23" t="s">
        <v>90</v>
      </c>
      <c r="D66" s="28"/>
      <c r="E66" s="10"/>
      <c r="F66" s="10"/>
      <c r="G66" s="10"/>
      <c r="H66" s="10"/>
      <c r="I66" s="84"/>
      <c r="J66" s="215"/>
      <c r="K66" s="215"/>
      <c r="L66" s="216">
        <f>L59+L64</f>
        <v>4989030906</v>
      </c>
      <c r="M66" s="216">
        <f t="shared" ref="M66:O66" si="2">M59+M64</f>
        <v>0</v>
      </c>
      <c r="N66" s="216">
        <f t="shared" si="2"/>
        <v>1750434105</v>
      </c>
      <c r="O66" s="216">
        <f t="shared" si="2"/>
        <v>6739465016</v>
      </c>
      <c r="P66" s="34"/>
    </row>
    <row r="67" spans="1:16" ht="13.5" thickTop="1">
      <c r="A67" s="53"/>
      <c r="B67" s="40"/>
      <c r="C67" s="10"/>
      <c r="D67" s="10"/>
      <c r="E67" s="10"/>
      <c r="F67" s="10"/>
      <c r="G67" s="10"/>
      <c r="H67" s="10"/>
      <c r="I67" s="11"/>
      <c r="J67" s="20"/>
      <c r="K67" s="20"/>
      <c r="L67" s="20"/>
      <c r="M67" s="155"/>
      <c r="N67" s="20"/>
      <c r="O67" s="20"/>
      <c r="P67" s="86"/>
    </row>
    <row r="68" spans="1:16">
      <c r="A68" s="39"/>
      <c r="B68" s="40"/>
      <c r="C68" s="28" t="s">
        <v>91</v>
      </c>
      <c r="D68" s="28"/>
      <c r="E68" s="28"/>
      <c r="F68" s="28"/>
      <c r="G68" s="28"/>
      <c r="H68" s="28"/>
      <c r="I68" s="69"/>
      <c r="J68" s="180"/>
      <c r="K68" s="180"/>
      <c r="L68" s="180"/>
      <c r="M68" s="181"/>
      <c r="N68" s="180"/>
      <c r="O68" s="180"/>
      <c r="P68" s="30"/>
    </row>
    <row r="69" spans="1:16">
      <c r="B69" s="55"/>
      <c r="I69" s="4"/>
      <c r="K69" s="182"/>
      <c r="L69" s="183">
        <f>L66-'FCS SNP'!M131</f>
        <v>1.2700004577636719</v>
      </c>
      <c r="M69" s="183">
        <f>M66-'FCS SNP'!N126</f>
        <v>0</v>
      </c>
      <c r="N69" s="183">
        <f>N66-'FCS SNP'!O131</f>
        <v>-1.7400000095367432</v>
      </c>
      <c r="O69" s="183">
        <f>O66-'FCS SNP'!P131</f>
        <v>4.5299997329711914</v>
      </c>
      <c r="P69" s="90"/>
    </row>
    <row r="70" spans="1:16" hidden="1">
      <c r="B70" s="55"/>
      <c r="I70" s="91" t="s">
        <v>92</v>
      </c>
      <c r="J70" s="184"/>
      <c r="K70" s="184"/>
      <c r="L70" s="184"/>
      <c r="M70" s="185"/>
      <c r="N70" s="184"/>
      <c r="O70" s="184"/>
      <c r="P70" s="92"/>
    </row>
    <row r="71" spans="1:16" hidden="1">
      <c r="B71" s="55"/>
      <c r="J71" s="184"/>
      <c r="K71" s="184"/>
      <c r="L71" s="184"/>
      <c r="M71" s="185"/>
      <c r="N71" s="184"/>
      <c r="O71" s="184"/>
      <c r="P71" s="92"/>
    </row>
    <row r="72" spans="1:16" hidden="1">
      <c r="B72" s="55"/>
      <c r="J72" s="184"/>
      <c r="K72" s="186"/>
      <c r="L72" s="184"/>
      <c r="M72" s="185"/>
      <c r="N72" s="186"/>
      <c r="O72" s="186"/>
      <c r="P72" s="94"/>
    </row>
    <row r="73" spans="1:16" hidden="1">
      <c r="B73" s="55"/>
      <c r="J73" s="184"/>
      <c r="K73" s="184"/>
      <c r="L73" s="184"/>
      <c r="M73" s="185"/>
      <c r="N73" s="184"/>
      <c r="O73" s="184"/>
      <c r="P73" s="92"/>
    </row>
    <row r="74" spans="1:16" hidden="1">
      <c r="B74" s="55"/>
      <c r="J74" s="184"/>
      <c r="K74" s="184"/>
      <c r="L74" s="184"/>
      <c r="M74" s="185"/>
      <c r="N74" s="184"/>
      <c r="O74" s="184"/>
      <c r="P74" s="92"/>
    </row>
    <row r="75" spans="1:16" hidden="1">
      <c r="B75" s="55"/>
      <c r="J75" s="184"/>
      <c r="K75" s="184"/>
      <c r="L75" s="184"/>
      <c r="M75" s="185"/>
      <c r="N75" s="184"/>
      <c r="O75" s="184"/>
      <c r="P75" s="92"/>
    </row>
    <row r="76" spans="1:16" hidden="1">
      <c r="A76" s="8"/>
      <c r="B76" s="95"/>
      <c r="J76" s="184"/>
      <c r="K76" s="184"/>
      <c r="L76" s="184"/>
      <c r="M76" s="185"/>
      <c r="N76" s="184"/>
      <c r="O76" s="184"/>
      <c r="P76" s="92"/>
    </row>
    <row r="77" spans="1:16" hidden="1">
      <c r="B77" s="55"/>
      <c r="J77" s="184"/>
      <c r="K77" s="184"/>
      <c r="L77" s="184"/>
      <c r="M77" s="185"/>
      <c r="N77" s="184"/>
      <c r="O77" s="184"/>
      <c r="P77" s="92"/>
    </row>
    <row r="78" spans="1:16" hidden="1">
      <c r="A78" s="8"/>
      <c r="B78" s="95"/>
      <c r="J78" s="184"/>
      <c r="K78" s="184"/>
      <c r="L78" s="184"/>
      <c r="M78" s="185"/>
      <c r="N78" s="184"/>
      <c r="O78" s="184"/>
      <c r="P78" s="92"/>
    </row>
    <row r="79" spans="1:16" hidden="1">
      <c r="B79" s="55"/>
      <c r="J79" s="184"/>
      <c r="K79" s="184"/>
      <c r="L79" s="184"/>
      <c r="M79" s="185"/>
      <c r="N79" s="184"/>
      <c r="O79" s="184"/>
      <c r="P79" s="92"/>
    </row>
    <row r="80" spans="1:16" hidden="1">
      <c r="A80" s="8"/>
      <c r="B80" s="95"/>
      <c r="J80" s="184"/>
      <c r="K80" s="184"/>
      <c r="L80" s="184"/>
      <c r="M80" s="185"/>
      <c r="N80" s="184"/>
      <c r="O80" s="184"/>
      <c r="P80" s="92"/>
    </row>
    <row r="81" spans="1:16" hidden="1">
      <c r="B81" s="55"/>
      <c r="J81" s="184"/>
      <c r="K81" s="184"/>
      <c r="L81" s="184"/>
      <c r="M81" s="185"/>
      <c r="N81" s="184"/>
      <c r="O81" s="184"/>
      <c r="P81" s="92"/>
    </row>
    <row r="82" spans="1:16" hidden="1">
      <c r="B82" s="55"/>
      <c r="J82" s="184"/>
      <c r="K82" s="184"/>
      <c r="L82" s="184"/>
      <c r="M82" s="185"/>
      <c r="N82" s="184"/>
      <c r="O82" s="184"/>
      <c r="P82" s="92"/>
    </row>
    <row r="83" spans="1:16" hidden="1">
      <c r="B83" s="55"/>
      <c r="J83" s="184"/>
      <c r="K83" s="184"/>
      <c r="L83" s="184"/>
      <c r="M83" s="185"/>
      <c r="N83" s="184"/>
      <c r="O83" s="184"/>
      <c r="P83" s="92"/>
    </row>
    <row r="84" spans="1:16" hidden="1">
      <c r="B84" s="55"/>
      <c r="J84" s="184"/>
      <c r="K84" s="184"/>
      <c r="L84" s="184"/>
      <c r="M84" s="185"/>
      <c r="N84" s="184"/>
      <c r="O84" s="184"/>
      <c r="P84" s="92"/>
    </row>
    <row r="85" spans="1:16" hidden="1">
      <c r="B85" s="55"/>
      <c r="J85" s="184"/>
      <c r="K85" s="184"/>
      <c r="L85" s="184"/>
      <c r="M85" s="185"/>
      <c r="N85" s="184"/>
      <c r="O85" s="184"/>
      <c r="P85" s="92"/>
    </row>
    <row r="86" spans="1:16" hidden="1">
      <c r="B86" s="55"/>
      <c r="J86" s="184"/>
      <c r="K86" s="184"/>
      <c r="L86" s="184"/>
      <c r="M86" s="185"/>
      <c r="N86" s="184"/>
      <c r="O86" s="184"/>
      <c r="P86" s="92"/>
    </row>
    <row r="87" spans="1:16" hidden="1">
      <c r="B87" s="55"/>
      <c r="J87" s="184"/>
      <c r="K87" s="184"/>
      <c r="L87" s="184"/>
      <c r="M87" s="185"/>
      <c r="N87" s="184"/>
      <c r="O87" s="184"/>
      <c r="P87" s="92"/>
    </row>
    <row r="88" spans="1:16" hidden="1">
      <c r="B88" s="55"/>
      <c r="J88" s="184"/>
      <c r="K88" s="184"/>
      <c r="L88" s="184"/>
      <c r="M88" s="185"/>
      <c r="N88" s="184"/>
      <c r="O88" s="184"/>
      <c r="P88" s="92"/>
    </row>
    <row r="89" spans="1:16" hidden="1">
      <c r="B89" s="55"/>
      <c r="J89" s="184"/>
      <c r="K89" s="184"/>
      <c r="L89" s="184"/>
      <c r="M89" s="185"/>
      <c r="N89" s="184"/>
      <c r="O89" s="184"/>
      <c r="P89" s="92"/>
    </row>
    <row r="90" spans="1:16" hidden="1">
      <c r="B90" s="55"/>
      <c r="J90" s="184"/>
      <c r="K90" s="184"/>
      <c r="L90" s="184"/>
      <c r="M90" s="185"/>
      <c r="N90" s="184"/>
      <c r="O90" s="184"/>
      <c r="P90" s="92"/>
    </row>
    <row r="91" spans="1:16" hidden="1">
      <c r="B91" s="55"/>
      <c r="J91" s="184"/>
      <c r="K91" s="184"/>
      <c r="L91" s="184"/>
      <c r="M91" s="185"/>
      <c r="N91" s="184"/>
      <c r="O91" s="184"/>
      <c r="P91" s="92"/>
    </row>
    <row r="92" spans="1:16" hidden="1">
      <c r="B92" s="55"/>
      <c r="J92" s="184"/>
      <c r="K92" s="184"/>
      <c r="L92" s="184"/>
      <c r="M92" s="185"/>
      <c r="N92" s="184"/>
      <c r="O92" s="184"/>
      <c r="P92" s="92"/>
    </row>
    <row r="93" spans="1:16" hidden="1">
      <c r="B93" s="55"/>
      <c r="J93" s="184"/>
      <c r="K93" s="184"/>
      <c r="L93" s="184"/>
      <c r="M93" s="185"/>
      <c r="N93" s="184"/>
      <c r="O93" s="184"/>
      <c r="P93" s="92"/>
    </row>
    <row r="94" spans="1:16" hidden="1">
      <c r="A94" s="8"/>
      <c r="B94" s="95"/>
      <c r="J94" s="184"/>
      <c r="K94" s="184"/>
      <c r="L94" s="184"/>
      <c r="M94" s="185"/>
      <c r="N94" s="184"/>
      <c r="O94" s="184"/>
      <c r="P94" s="92"/>
    </row>
    <row r="95" spans="1:16" hidden="1">
      <c r="B95" s="55"/>
      <c r="K95" s="182"/>
      <c r="M95" s="176"/>
      <c r="N95" s="182"/>
    </row>
    <row r="96" spans="1:16" hidden="1">
      <c r="A96" s="8"/>
      <c r="B96" s="95"/>
      <c r="K96" s="187">
        <v>5230094526</v>
      </c>
      <c r="M96" s="176"/>
      <c r="N96" s="187">
        <v>5230094526</v>
      </c>
      <c r="O96" s="187">
        <v>936981570</v>
      </c>
    </row>
    <row r="97" spans="1:15" hidden="1">
      <c r="B97" s="55"/>
      <c r="E97" s="4" t="s">
        <v>93</v>
      </c>
      <c r="K97" s="182"/>
      <c r="M97" s="176"/>
      <c r="N97" s="182"/>
    </row>
    <row r="98" spans="1:15" ht="15" hidden="1">
      <c r="A98" s="8"/>
      <c r="B98" s="95"/>
      <c r="E98" s="96" t="s">
        <v>3</v>
      </c>
      <c r="F98" s="96" t="s">
        <v>94</v>
      </c>
      <c r="G98" s="96" t="s">
        <v>95</v>
      </c>
      <c r="K98" s="182"/>
      <c r="M98" s="176"/>
      <c r="N98" s="182"/>
    </row>
    <row r="99" spans="1:15" s="97" customFormat="1" ht="23.25" hidden="1" customHeight="1">
      <c r="B99" s="98"/>
      <c r="E99" s="99" t="s">
        <v>96</v>
      </c>
      <c r="F99" s="100">
        <v>271263829</v>
      </c>
      <c r="G99" s="100">
        <v>67702476</v>
      </c>
      <c r="I99" s="101"/>
      <c r="J99" s="188"/>
      <c r="K99" s="188"/>
      <c r="L99" s="188"/>
      <c r="M99" s="189"/>
      <c r="N99" s="188"/>
      <c r="O99" s="188"/>
    </row>
    <row r="100" spans="1:15" s="97" customFormat="1" ht="28.5" hidden="1" customHeight="1">
      <c r="A100" s="102"/>
      <c r="B100" s="103"/>
      <c r="E100" s="99" t="s">
        <v>97</v>
      </c>
      <c r="F100" s="100">
        <v>57164516</v>
      </c>
      <c r="G100" s="100">
        <v>16159940</v>
      </c>
      <c r="I100" s="101"/>
      <c r="J100" s="190"/>
      <c r="K100" s="190"/>
      <c r="L100" s="190"/>
      <c r="M100" s="191"/>
      <c r="N100" s="190"/>
      <c r="O100" s="190"/>
    </row>
    <row r="101" spans="1:15" s="97" customFormat="1" ht="36.75" hidden="1" customHeight="1">
      <c r="B101" s="104"/>
      <c r="E101" s="99" t="s">
        <v>98</v>
      </c>
      <c r="F101" s="100">
        <v>84636022</v>
      </c>
      <c r="G101" s="100">
        <v>77689489</v>
      </c>
      <c r="I101" s="101"/>
      <c r="J101" s="190"/>
      <c r="K101" s="190"/>
      <c r="L101" s="190"/>
      <c r="M101" s="191"/>
      <c r="N101" s="190"/>
      <c r="O101" s="190"/>
    </row>
    <row r="102" spans="1:15" s="97" customFormat="1" ht="22.5" hidden="1">
      <c r="B102" s="104"/>
      <c r="E102" s="99" t="s">
        <v>99</v>
      </c>
      <c r="F102" s="100">
        <v>178313250</v>
      </c>
      <c r="G102" s="100">
        <v>18229963</v>
      </c>
      <c r="I102" s="101"/>
      <c r="J102" s="190"/>
      <c r="K102" s="190"/>
      <c r="L102" s="190"/>
      <c r="M102" s="191"/>
      <c r="N102" s="190"/>
      <c r="O102" s="190"/>
    </row>
    <row r="103" spans="1:15" s="97" customFormat="1" ht="37.5" hidden="1" customHeight="1">
      <c r="B103" s="104"/>
      <c r="E103" s="99" t="s">
        <v>100</v>
      </c>
      <c r="F103" s="100">
        <v>138549912</v>
      </c>
      <c r="G103" s="100">
        <v>16886342</v>
      </c>
      <c r="I103" s="101"/>
      <c r="J103" s="190"/>
      <c r="K103" s="190"/>
      <c r="L103" s="190"/>
      <c r="M103" s="191"/>
      <c r="N103" s="190"/>
      <c r="O103" s="190"/>
    </row>
    <row r="104" spans="1:15" s="97" customFormat="1" ht="22.5" hidden="1">
      <c r="B104" s="104"/>
      <c r="E104" s="99" t="s">
        <v>101</v>
      </c>
      <c r="F104" s="100">
        <v>155349975</v>
      </c>
      <c r="G104" s="100">
        <v>42422129</v>
      </c>
      <c r="I104" s="101"/>
      <c r="J104" s="190"/>
      <c r="K104" s="190"/>
      <c r="L104" s="190"/>
      <c r="M104" s="191"/>
      <c r="N104" s="190"/>
      <c r="O104" s="190"/>
    </row>
    <row r="105" spans="1:15" s="97" customFormat="1" ht="22.5" hidden="1">
      <c r="B105" s="104"/>
      <c r="E105" s="99" t="s">
        <v>102</v>
      </c>
      <c r="F105" s="100">
        <v>47023434</v>
      </c>
      <c r="G105" s="100">
        <v>12776164</v>
      </c>
      <c r="I105" s="101"/>
      <c r="J105" s="190"/>
      <c r="K105" s="190"/>
      <c r="L105" s="190"/>
      <c r="M105" s="191"/>
      <c r="N105" s="190"/>
      <c r="O105" s="190"/>
    </row>
    <row r="106" spans="1:15" s="97" customFormat="1" ht="33.75" hidden="1">
      <c r="B106" s="104"/>
      <c r="E106" s="99" t="s">
        <v>103</v>
      </c>
      <c r="F106" s="100">
        <v>27715534</v>
      </c>
      <c r="G106" s="100">
        <v>3209017</v>
      </c>
      <c r="I106" s="101"/>
      <c r="J106" s="190"/>
      <c r="K106" s="190"/>
      <c r="L106" s="190"/>
      <c r="M106" s="191"/>
      <c r="N106" s="190"/>
      <c r="O106" s="190"/>
    </row>
    <row r="107" spans="1:15" s="97" customFormat="1" ht="33.75" hidden="1">
      <c r="B107" s="104"/>
      <c r="E107" s="99" t="s">
        <v>104</v>
      </c>
      <c r="F107" s="100">
        <v>268313866</v>
      </c>
      <c r="G107" s="100">
        <v>42085117</v>
      </c>
      <c r="I107" s="101"/>
      <c r="J107" s="190"/>
      <c r="K107" s="190"/>
      <c r="L107" s="190"/>
      <c r="M107" s="191"/>
      <c r="N107" s="190"/>
      <c r="O107" s="190"/>
    </row>
    <row r="108" spans="1:15" s="97" customFormat="1" ht="31.5" hidden="1" customHeight="1">
      <c r="B108" s="104"/>
      <c r="E108" s="99" t="s">
        <v>105</v>
      </c>
      <c r="F108" s="100">
        <v>108200702</v>
      </c>
      <c r="G108" s="100">
        <v>26638060</v>
      </c>
      <c r="I108" s="101"/>
      <c r="J108" s="190"/>
      <c r="K108" s="190"/>
      <c r="L108" s="190"/>
      <c r="M108" s="191"/>
      <c r="N108" s="190"/>
      <c r="O108" s="190"/>
    </row>
    <row r="109" spans="1:15" s="97" customFormat="1" ht="33.75" hidden="1">
      <c r="B109" s="104"/>
      <c r="E109" s="99" t="s">
        <v>106</v>
      </c>
      <c r="F109" s="100">
        <v>226239781</v>
      </c>
      <c r="G109" s="100">
        <v>4548319</v>
      </c>
      <c r="I109" s="101"/>
      <c r="J109" s="190"/>
      <c r="K109" s="190"/>
      <c r="L109" s="190"/>
      <c r="M109" s="191"/>
      <c r="N109" s="190"/>
      <c r="O109" s="190"/>
    </row>
    <row r="110" spans="1:15" s="97" customFormat="1" ht="28.5" hidden="1" customHeight="1">
      <c r="B110" s="104"/>
      <c r="E110" s="99" t="s">
        <v>107</v>
      </c>
      <c r="F110" s="100">
        <v>264633925</v>
      </c>
      <c r="G110" s="100">
        <v>63678246</v>
      </c>
      <c r="I110" s="101"/>
      <c r="J110" s="190"/>
      <c r="K110" s="190"/>
      <c r="L110" s="190"/>
      <c r="M110" s="191"/>
      <c r="N110" s="190"/>
      <c r="O110" s="190"/>
    </row>
    <row r="111" spans="1:15" s="97" customFormat="1" ht="22.5" hidden="1">
      <c r="B111" s="104"/>
      <c r="E111" s="99" t="s">
        <v>108</v>
      </c>
      <c r="F111" s="100">
        <v>65618556</v>
      </c>
      <c r="G111" s="100">
        <v>12918923</v>
      </c>
      <c r="I111" s="101"/>
      <c r="J111" s="190"/>
      <c r="K111" s="190"/>
      <c r="L111" s="190"/>
      <c r="M111" s="191"/>
      <c r="N111" s="190"/>
      <c r="O111" s="190"/>
    </row>
    <row r="112" spans="1:15" s="97" customFormat="1" ht="22.5" hidden="1">
      <c r="B112" s="104"/>
      <c r="E112" s="99" t="s">
        <v>109</v>
      </c>
      <c r="F112" s="100">
        <v>1269721671</v>
      </c>
      <c r="G112" s="100">
        <v>120257059</v>
      </c>
      <c r="I112" s="101"/>
      <c r="J112" s="190"/>
      <c r="K112" s="190"/>
      <c r="L112" s="190"/>
      <c r="M112" s="191"/>
      <c r="N112" s="190"/>
      <c r="O112" s="190"/>
    </row>
    <row r="113" spans="1:15" s="97" customFormat="1" ht="33.75" hidden="1">
      <c r="B113" s="104"/>
      <c r="E113" s="99" t="s">
        <v>110</v>
      </c>
      <c r="F113" s="100">
        <v>29342688.870000001</v>
      </c>
      <c r="G113" s="100">
        <v>3323254</v>
      </c>
      <c r="I113" s="101"/>
      <c r="J113" s="190"/>
      <c r="K113" s="190"/>
      <c r="L113" s="190"/>
      <c r="M113" s="191"/>
      <c r="N113" s="190"/>
      <c r="O113" s="190"/>
    </row>
    <row r="114" spans="1:15" s="97" customFormat="1" ht="33.75" hidden="1">
      <c r="B114" s="104"/>
      <c r="E114" s="99" t="s">
        <v>111</v>
      </c>
      <c r="F114" s="100">
        <v>135222307</v>
      </c>
      <c r="G114" s="100">
        <v>39072622</v>
      </c>
      <c r="I114" s="101"/>
      <c r="J114" s="190"/>
      <c r="K114" s="190"/>
      <c r="L114" s="190"/>
      <c r="M114" s="191"/>
      <c r="N114" s="190"/>
      <c r="O114" s="190"/>
    </row>
    <row r="115" spans="1:15" s="97" customFormat="1" ht="22.5" hidden="1">
      <c r="B115" s="104"/>
      <c r="E115" s="99" t="s">
        <v>112</v>
      </c>
      <c r="F115" s="100">
        <v>255277834</v>
      </c>
      <c r="G115" s="100">
        <v>27754013</v>
      </c>
      <c r="I115" s="101"/>
      <c r="J115" s="190"/>
      <c r="K115" s="190"/>
      <c r="L115" s="190"/>
      <c r="M115" s="191"/>
      <c r="N115" s="190"/>
      <c r="O115" s="190"/>
    </row>
    <row r="116" spans="1:15" s="97" customFormat="1" ht="33.75" hidden="1">
      <c r="B116" s="104"/>
      <c r="E116" s="99" t="s">
        <v>113</v>
      </c>
      <c r="F116" s="100">
        <v>179735294</v>
      </c>
      <c r="G116" s="100">
        <v>37452461</v>
      </c>
      <c r="I116" s="101"/>
      <c r="J116" s="190"/>
      <c r="K116" s="190"/>
      <c r="L116" s="190"/>
      <c r="M116" s="191"/>
      <c r="N116" s="190"/>
      <c r="O116" s="190"/>
    </row>
    <row r="117" spans="1:15" s="97" customFormat="1" ht="22.5" hidden="1">
      <c r="B117" s="104"/>
      <c r="E117" s="99" t="s">
        <v>114</v>
      </c>
      <c r="F117" s="100">
        <v>66529838</v>
      </c>
      <c r="G117" s="100">
        <v>20302624</v>
      </c>
      <c r="I117" s="101"/>
      <c r="J117" s="190"/>
      <c r="K117" s="190"/>
      <c r="L117" s="190"/>
      <c r="M117" s="191"/>
      <c r="N117" s="190"/>
      <c r="O117" s="190"/>
    </row>
    <row r="118" spans="1:15" s="97" customFormat="1" ht="24.75" hidden="1" customHeight="1">
      <c r="B118" s="104"/>
      <c r="E118" s="99" t="s">
        <v>115</v>
      </c>
      <c r="F118" s="100">
        <v>84007505</v>
      </c>
      <c r="G118" s="100">
        <v>31015320</v>
      </c>
      <c r="I118" s="101"/>
      <c r="J118" s="190"/>
      <c r="K118" s="190"/>
      <c r="L118" s="190"/>
      <c r="M118" s="191"/>
      <c r="N118" s="190"/>
      <c r="O118" s="190"/>
    </row>
    <row r="119" spans="1:15" s="97" customFormat="1" ht="30" hidden="1" customHeight="1">
      <c r="B119" s="104"/>
      <c r="E119" s="99" t="s">
        <v>116</v>
      </c>
      <c r="F119" s="100">
        <v>129042623</v>
      </c>
      <c r="G119" s="100">
        <v>41653530</v>
      </c>
      <c r="I119" s="101"/>
      <c r="J119" s="190"/>
      <c r="K119" s="190"/>
      <c r="L119" s="190"/>
      <c r="M119" s="191"/>
      <c r="N119" s="190"/>
      <c r="O119" s="190"/>
    </row>
    <row r="120" spans="1:15" s="97" customFormat="1" ht="33.75" hidden="1">
      <c r="B120" s="104"/>
      <c r="E120" s="99" t="s">
        <v>117</v>
      </c>
      <c r="F120" s="100">
        <v>202172039</v>
      </c>
      <c r="G120" s="100">
        <v>17149490</v>
      </c>
      <c r="I120" s="101"/>
      <c r="J120" s="190"/>
      <c r="K120" s="190"/>
      <c r="L120" s="190"/>
      <c r="M120" s="191"/>
      <c r="N120" s="190"/>
      <c r="O120" s="190"/>
    </row>
    <row r="121" spans="1:15" s="97" customFormat="1" ht="29.25" hidden="1" customHeight="1">
      <c r="B121" s="104"/>
      <c r="E121" s="99" t="s">
        <v>118</v>
      </c>
      <c r="F121" s="100">
        <v>71887178</v>
      </c>
      <c r="G121" s="100">
        <v>10634447</v>
      </c>
      <c r="I121" s="101"/>
      <c r="J121" s="190"/>
      <c r="K121" s="190"/>
      <c r="L121" s="190"/>
      <c r="M121" s="191"/>
      <c r="N121" s="190"/>
      <c r="O121" s="190"/>
    </row>
    <row r="122" spans="1:15" s="97" customFormat="1" ht="36" hidden="1" customHeight="1">
      <c r="B122" s="104"/>
      <c r="E122" s="99" t="s">
        <v>119</v>
      </c>
      <c r="F122" s="100">
        <v>62958436</v>
      </c>
      <c r="G122" s="100">
        <v>3900646</v>
      </c>
      <c r="I122" s="101"/>
      <c r="J122" s="190"/>
      <c r="K122" s="190"/>
      <c r="L122" s="190"/>
      <c r="M122" s="191"/>
      <c r="N122" s="190"/>
      <c r="O122" s="190"/>
    </row>
    <row r="123" spans="1:15" s="97" customFormat="1" ht="34.5" hidden="1" customHeight="1">
      <c r="B123" s="104"/>
      <c r="E123" s="99" t="s">
        <v>120</v>
      </c>
      <c r="F123" s="100">
        <v>301288329</v>
      </c>
      <c r="G123" s="100">
        <v>53055689</v>
      </c>
      <c r="I123" s="101"/>
      <c r="J123" s="190"/>
      <c r="K123" s="190"/>
      <c r="L123" s="190"/>
      <c r="M123" s="191"/>
      <c r="N123" s="190"/>
      <c r="O123" s="190"/>
    </row>
    <row r="124" spans="1:15" s="97" customFormat="1" ht="33.75" hidden="1">
      <c r="B124" s="104"/>
      <c r="E124" s="99" t="s">
        <v>121</v>
      </c>
      <c r="F124" s="100">
        <v>103913799</v>
      </c>
      <c r="G124" s="100">
        <v>42926247</v>
      </c>
      <c r="I124" s="101"/>
      <c r="J124" s="190"/>
      <c r="K124" s="190"/>
      <c r="L124" s="190"/>
      <c r="M124" s="191"/>
      <c r="N124" s="190"/>
      <c r="O124" s="190"/>
    </row>
    <row r="125" spans="1:15" s="97" customFormat="1" ht="33.75" hidden="1">
      <c r="B125" s="104"/>
      <c r="E125" s="99" t="s">
        <v>122</v>
      </c>
      <c r="F125" s="100">
        <v>137981256</v>
      </c>
      <c r="G125" s="100">
        <v>15579598</v>
      </c>
      <c r="I125" s="101"/>
      <c r="J125" s="190"/>
      <c r="K125" s="190"/>
      <c r="L125" s="190"/>
      <c r="M125" s="191"/>
      <c r="N125" s="190"/>
      <c r="O125" s="190"/>
    </row>
    <row r="126" spans="1:15" s="97" customFormat="1" ht="27.75" hidden="1" customHeight="1">
      <c r="B126" s="104"/>
      <c r="E126" s="99" t="s">
        <v>123</v>
      </c>
      <c r="F126" s="100">
        <v>307990426</v>
      </c>
      <c r="G126" s="100">
        <v>67960385</v>
      </c>
      <c r="I126" s="101"/>
      <c r="J126" s="190"/>
      <c r="K126" s="190"/>
      <c r="L126" s="190"/>
      <c r="M126" s="191"/>
      <c r="N126" s="190"/>
      <c r="O126" s="190"/>
    </row>
    <row r="127" spans="1:15" hidden="1">
      <c r="F127" s="105">
        <f>SUM(F99:F126)</f>
        <v>5230094525.8699999</v>
      </c>
      <c r="G127" s="105">
        <f>SUM(G99:G126)</f>
        <v>936981570</v>
      </c>
      <c r="K127" s="182"/>
      <c r="M127" s="176"/>
      <c r="N127" s="182"/>
    </row>
    <row r="128" spans="1:15">
      <c r="K128" s="182"/>
      <c r="M128" s="176"/>
      <c r="N128" s="182"/>
    </row>
    <row r="129" spans="11:14">
      <c r="K129" s="182"/>
      <c r="M129" s="176"/>
      <c r="N129" s="182"/>
    </row>
    <row r="130" spans="11:14">
      <c r="K130" s="182"/>
      <c r="M130" s="176"/>
      <c r="N130" s="182"/>
    </row>
    <row r="131" spans="11:14">
      <c r="K131" s="182"/>
      <c r="M131" s="176"/>
      <c r="N131" s="182"/>
    </row>
    <row r="132" spans="11:14">
      <c r="K132" s="182"/>
      <c r="M132" s="176"/>
      <c r="N132" s="182"/>
    </row>
    <row r="133" spans="11:14">
      <c r="K133" s="182"/>
      <c r="M133" s="176"/>
      <c r="N133" s="182"/>
    </row>
    <row r="134" spans="11:14">
      <c r="K134" s="182"/>
      <c r="M134" s="176"/>
      <c r="N134" s="182"/>
    </row>
    <row r="135" spans="11:14">
      <c r="K135" s="182"/>
      <c r="M135" s="176"/>
      <c r="N135" s="182"/>
    </row>
    <row r="136" spans="11:14">
      <c r="K136" s="182"/>
      <c r="M136" s="176"/>
      <c r="N136" s="182"/>
    </row>
    <row r="137" spans="11:14">
      <c r="K137" s="182"/>
      <c r="M137" s="176"/>
      <c r="N137" s="182"/>
    </row>
    <row r="138" spans="11:14">
      <c r="K138" s="182"/>
      <c r="M138" s="176"/>
      <c r="N138" s="182"/>
    </row>
    <row r="139" spans="11:14">
      <c r="K139" s="182"/>
      <c r="M139" s="176"/>
      <c r="N139" s="182"/>
    </row>
    <row r="140" spans="11:14">
      <c r="K140" s="182"/>
      <c r="M140" s="176"/>
      <c r="N140" s="182"/>
    </row>
    <row r="141" spans="11:14">
      <c r="K141" s="182"/>
      <c r="M141" s="176"/>
      <c r="N141" s="182"/>
    </row>
    <row r="142" spans="11:14">
      <c r="K142" s="182"/>
      <c r="M142" s="176"/>
      <c r="N142" s="182"/>
    </row>
    <row r="143" spans="11:14">
      <c r="K143" s="182"/>
      <c r="M143" s="176"/>
      <c r="N143" s="182"/>
    </row>
    <row r="144" spans="11:14">
      <c r="K144" s="182"/>
      <c r="M144" s="176"/>
      <c r="N144" s="182"/>
    </row>
    <row r="145" spans="11:14">
      <c r="K145" s="182"/>
      <c r="M145" s="176"/>
      <c r="N145" s="182"/>
    </row>
    <row r="146" spans="11:14">
      <c r="K146" s="182"/>
      <c r="M146" s="176"/>
      <c r="N146" s="182"/>
    </row>
    <row r="147" spans="11:14">
      <c r="K147" s="182"/>
      <c r="M147" s="176"/>
      <c r="N147" s="182"/>
    </row>
    <row r="148" spans="11:14">
      <c r="K148" s="182"/>
      <c r="M148" s="176"/>
      <c r="N148" s="182"/>
    </row>
    <row r="149" spans="11:14">
      <c r="K149" s="182"/>
      <c r="M149" s="176"/>
      <c r="N149" s="182"/>
    </row>
    <row r="150" spans="11:14">
      <c r="K150" s="182"/>
      <c r="M150" s="176"/>
      <c r="N150" s="182"/>
    </row>
    <row r="151" spans="11:14">
      <c r="K151" s="182"/>
      <c r="M151" s="176"/>
      <c r="N151" s="182"/>
    </row>
    <row r="152" spans="11:14">
      <c r="K152" s="182"/>
      <c r="M152" s="176"/>
      <c r="N152" s="182"/>
    </row>
    <row r="153" spans="11:14">
      <c r="K153" s="182"/>
      <c r="M153" s="176"/>
      <c r="N153" s="182"/>
    </row>
    <row r="154" spans="11:14">
      <c r="K154" s="182"/>
      <c r="M154" s="176"/>
      <c r="N154" s="182"/>
    </row>
    <row r="155" spans="11:14">
      <c r="K155" s="182"/>
      <c r="M155" s="176"/>
      <c r="N155" s="182"/>
    </row>
    <row r="156" spans="11:14">
      <c r="K156" s="182"/>
      <c r="M156" s="176"/>
      <c r="N156" s="182"/>
    </row>
    <row r="157" spans="11:14">
      <c r="K157" s="182"/>
      <c r="M157" s="176"/>
      <c r="N157" s="182"/>
    </row>
    <row r="158" spans="11:14">
      <c r="K158" s="182"/>
      <c r="M158" s="176"/>
      <c r="N158" s="182"/>
    </row>
    <row r="159" spans="11:14">
      <c r="K159" s="182"/>
      <c r="M159" s="176"/>
      <c r="N159" s="182"/>
    </row>
    <row r="160" spans="11:14">
      <c r="K160" s="182"/>
      <c r="M160" s="176"/>
      <c r="N160" s="182"/>
    </row>
    <row r="161" spans="11:14">
      <c r="K161" s="182"/>
      <c r="M161" s="176"/>
      <c r="N161" s="182"/>
    </row>
    <row r="162" spans="11:14">
      <c r="K162" s="182"/>
      <c r="M162" s="176"/>
      <c r="N162" s="182"/>
    </row>
    <row r="163" spans="11:14">
      <c r="K163" s="182"/>
      <c r="M163" s="176"/>
      <c r="N163" s="182"/>
    </row>
    <row r="164" spans="11:14">
      <c r="K164" s="182"/>
      <c r="M164" s="176"/>
      <c r="N164" s="182"/>
    </row>
    <row r="165" spans="11:14">
      <c r="K165" s="182"/>
      <c r="M165" s="176"/>
      <c r="N165" s="182"/>
    </row>
    <row r="166" spans="11:14">
      <c r="K166" s="182"/>
      <c r="M166" s="176"/>
      <c r="N166" s="182"/>
    </row>
    <row r="167" spans="11:14">
      <c r="K167" s="182"/>
      <c r="M167" s="176"/>
      <c r="N167" s="182"/>
    </row>
    <row r="168" spans="11:14">
      <c r="K168" s="182"/>
      <c r="M168" s="176"/>
      <c r="N168" s="182"/>
    </row>
    <row r="169" spans="11:14">
      <c r="K169" s="182"/>
      <c r="M169" s="176"/>
      <c r="N169" s="182"/>
    </row>
    <row r="170" spans="11:14">
      <c r="K170" s="182"/>
      <c r="M170" s="176"/>
      <c r="N170" s="182"/>
    </row>
    <row r="171" spans="11:14">
      <c r="K171" s="182"/>
      <c r="M171" s="176"/>
      <c r="N171" s="182"/>
    </row>
    <row r="172" spans="11:14">
      <c r="K172" s="182"/>
      <c r="M172" s="176"/>
      <c r="N172" s="182"/>
    </row>
    <row r="173" spans="11:14">
      <c r="K173" s="182"/>
      <c r="M173" s="176"/>
      <c r="N173" s="182"/>
    </row>
    <row r="174" spans="11:14">
      <c r="K174" s="182"/>
      <c r="M174" s="176"/>
      <c r="N174" s="182"/>
    </row>
    <row r="175" spans="11:14">
      <c r="K175" s="182"/>
      <c r="M175" s="176"/>
      <c r="N175" s="182"/>
    </row>
    <row r="176" spans="11:14">
      <c r="K176" s="182"/>
      <c r="M176" s="176"/>
      <c r="N176" s="182"/>
    </row>
    <row r="177" spans="11:14">
      <c r="K177" s="182"/>
      <c r="M177" s="176"/>
      <c r="N177" s="182"/>
    </row>
    <row r="178" spans="11:14">
      <c r="K178" s="182"/>
      <c r="M178" s="176"/>
      <c r="N178" s="182"/>
    </row>
    <row r="179" spans="11:14">
      <c r="K179" s="182"/>
      <c r="M179" s="176"/>
      <c r="N179" s="182"/>
    </row>
  </sheetData>
  <sheetProtection formatColumns="0" formatRows="0"/>
  <conditionalFormatting sqref="L69:O69">
    <cfRule type="cellIs" dxfId="188" priority="49" operator="notEqual">
      <formula>0</formula>
    </cfRule>
    <cfRule type="cellIs" dxfId="187" priority="50" operator="equal">
      <formula>0</formula>
    </cfRule>
  </conditionalFormatting>
  <conditionalFormatting sqref="G11 F17:G17">
    <cfRule type="containsBlanks" dxfId="186" priority="45">
      <formula>LEN(TRIM(F11))=0</formula>
    </cfRule>
    <cfRule type="cellIs" dxfId="185" priority="46" operator="notEqual">
      <formula>0</formula>
    </cfRule>
  </conditionalFormatting>
  <conditionalFormatting sqref="O24:O30">
    <cfRule type="containsBlanks" dxfId="184" priority="37">
      <formula>LEN(TRIM(O24))=0</formula>
    </cfRule>
    <cfRule type="cellIs" dxfId="183" priority="38" operator="notEqual">
      <formula>0</formula>
    </cfRule>
  </conditionalFormatting>
  <conditionalFormatting sqref="J11:O18">
    <cfRule type="containsBlanks" dxfId="182" priority="28">
      <formula>LEN(TRIM(J11))=0</formula>
    </cfRule>
    <cfRule type="cellIs" dxfId="181" priority="29" operator="notEqual">
      <formula>0</formula>
    </cfRule>
  </conditionalFormatting>
  <conditionalFormatting sqref="J11:O18">
    <cfRule type="cellIs" dxfId="180" priority="27" operator="notEqual">
      <formula>J20</formula>
    </cfRule>
  </conditionalFormatting>
  <conditionalFormatting sqref="M25:M30">
    <cfRule type="containsBlanks" dxfId="179" priority="23">
      <formula>LEN(TRIM(M25))=0</formula>
    </cfRule>
    <cfRule type="cellIs" dxfId="178" priority="24" operator="notEqual">
      <formula>0</formula>
    </cfRule>
  </conditionalFormatting>
  <conditionalFormatting sqref="M25:M30">
    <cfRule type="cellIs" dxfId="177" priority="22" operator="notEqual">
      <formula>M34</formula>
    </cfRule>
  </conditionalFormatting>
  <conditionalFormatting sqref="J24:L30 M24:N24 N25:N30">
    <cfRule type="containsBlanks" dxfId="176" priority="20">
      <formula>LEN(TRIM(J24))=0</formula>
    </cfRule>
    <cfRule type="cellIs" dxfId="175" priority="21" operator="notEqual">
      <formula>0</formula>
    </cfRule>
  </conditionalFormatting>
  <conditionalFormatting sqref="J24:L30 M24:N24 N25:N30">
    <cfRule type="cellIs" dxfId="174" priority="19" operator="notEqual">
      <formula>J33</formula>
    </cfRule>
  </conditionalFormatting>
  <conditionalFormatting sqref="J37:O45">
    <cfRule type="containsBlanks" dxfId="173" priority="14">
      <formula>LEN(TRIM(J37))=0</formula>
    </cfRule>
    <cfRule type="cellIs" dxfId="172" priority="15" operator="notEqual">
      <formula>0</formula>
    </cfRule>
  </conditionalFormatting>
  <conditionalFormatting sqref="J37:O45">
    <cfRule type="cellIs" dxfId="171" priority="13" operator="notEqual">
      <formula>J46</formula>
    </cfRule>
  </conditionalFormatting>
  <conditionalFormatting sqref="J52:O55">
    <cfRule type="containsBlanks" dxfId="170" priority="8">
      <formula>LEN(TRIM(J52))=0</formula>
    </cfRule>
    <cfRule type="cellIs" dxfId="169" priority="9" operator="notEqual">
      <formula>0</formula>
    </cfRule>
  </conditionalFormatting>
  <conditionalFormatting sqref="J52:O55">
    <cfRule type="cellIs" dxfId="168" priority="7" operator="notEqual">
      <formula>J61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activeCellId="1" sqref="C1 C1"/>
    </sheetView>
  </sheetViews>
  <sheetFormatPr defaultColWidth="11.140625" defaultRowHeight="12.75"/>
  <cols>
    <col min="1" max="1" width="5.28515625" style="1" hidden="1" customWidth="1"/>
    <col min="2" max="2" width="6.5703125" style="15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8" width="9.140625" style="4" hidden="1" customWidth="1"/>
    <col min="9" max="9" width="9.140625" style="7" hidden="1" customWidth="1"/>
    <col min="10" max="11" width="17.7109375" style="7" customWidth="1"/>
    <col min="12" max="12" width="17.7109375" style="4" customWidth="1"/>
    <col min="13" max="13" width="0.140625" style="7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61"/>
      <c r="D1" s="161"/>
      <c r="E1" s="161"/>
      <c r="F1" s="161"/>
      <c r="G1" s="161"/>
      <c r="H1" s="161"/>
      <c r="I1" s="161"/>
      <c r="J1" s="158" t="s">
        <v>112</v>
      </c>
      <c r="K1" s="161"/>
      <c r="L1" s="161"/>
      <c r="M1" s="161"/>
      <c r="N1" s="161"/>
      <c r="O1" s="161"/>
      <c r="P1" s="3"/>
    </row>
    <row r="2" spans="1:16">
      <c r="B2" s="2"/>
      <c r="C2" s="161"/>
      <c r="D2" s="161"/>
      <c r="E2" s="161"/>
      <c r="F2" s="161"/>
      <c r="G2" s="161"/>
      <c r="H2" s="161"/>
      <c r="I2" s="161"/>
      <c r="J2" s="158" t="s">
        <v>0</v>
      </c>
      <c r="K2" s="161"/>
      <c r="L2" s="161"/>
      <c r="M2" s="161"/>
      <c r="N2" s="161"/>
      <c r="O2" s="161"/>
      <c r="P2" s="5"/>
    </row>
    <row r="3" spans="1:16" ht="12.75" customHeight="1">
      <c r="B3" s="2"/>
      <c r="C3" s="68"/>
      <c r="D3" s="68"/>
      <c r="E3" s="68"/>
      <c r="F3" s="68"/>
      <c r="G3" s="68"/>
      <c r="H3" s="68"/>
      <c r="I3" s="68"/>
      <c r="J3" s="159" t="s">
        <v>1</v>
      </c>
      <c r="K3" s="68"/>
      <c r="L3" s="68"/>
      <c r="M3" s="68"/>
      <c r="N3" s="68"/>
      <c r="O3" s="173"/>
      <c r="P3" s="4" t="s">
        <v>2</v>
      </c>
    </row>
    <row r="4" spans="1:16">
      <c r="B4" s="2"/>
      <c r="C4" s="162"/>
      <c r="D4" s="163"/>
      <c r="E4" s="163"/>
      <c r="F4" s="163"/>
      <c r="G4" s="163"/>
      <c r="H4" s="163"/>
      <c r="I4" s="163"/>
      <c r="J4" s="164" t="s">
        <v>323</v>
      </c>
      <c r="K4" s="163"/>
      <c r="L4" s="163"/>
      <c r="M4" s="163"/>
      <c r="N4" s="163"/>
      <c r="O4" s="174"/>
      <c r="P4" s="4" t="s">
        <v>324</v>
      </c>
    </row>
    <row r="5" spans="1:16">
      <c r="A5" s="8"/>
      <c r="B5" s="9"/>
      <c r="C5" s="10"/>
      <c r="D5" s="10"/>
      <c r="E5" s="10"/>
      <c r="F5" s="10"/>
      <c r="G5" s="10"/>
      <c r="H5" s="10"/>
      <c r="I5" s="11"/>
      <c r="J5" s="29"/>
      <c r="K5" s="46"/>
      <c r="L5" s="12"/>
      <c r="M5" s="13"/>
      <c r="N5" s="12"/>
      <c r="O5" s="12"/>
      <c r="P5" s="14"/>
    </row>
    <row r="6" spans="1:16">
      <c r="C6" s="10"/>
      <c r="D6" s="10"/>
      <c r="E6" s="10"/>
      <c r="F6" s="10"/>
      <c r="G6" s="10"/>
      <c r="H6" s="10"/>
      <c r="I6" s="11"/>
      <c r="J6" s="108" t="s">
        <v>3</v>
      </c>
      <c r="K6" s="157"/>
      <c r="L6" s="160" t="s">
        <v>3</v>
      </c>
      <c r="M6" s="16"/>
      <c r="N6" s="17" t="s">
        <v>4</v>
      </c>
      <c r="O6" s="17" t="s">
        <v>5</v>
      </c>
      <c r="P6" s="18"/>
    </row>
    <row r="7" spans="1:16">
      <c r="C7" s="10"/>
      <c r="D7" s="10"/>
      <c r="E7" s="10"/>
      <c r="F7" s="10"/>
      <c r="G7" s="10"/>
      <c r="H7" s="10"/>
      <c r="I7" s="11"/>
      <c r="J7" s="21" t="s">
        <v>291</v>
      </c>
      <c r="K7" s="112" t="s">
        <v>292</v>
      </c>
      <c r="L7" s="19"/>
      <c r="M7" s="20"/>
      <c r="N7" s="21" t="s">
        <v>127</v>
      </c>
      <c r="O7" s="21"/>
      <c r="P7" s="22"/>
    </row>
    <row r="8" spans="1:16">
      <c r="C8" s="23" t="s">
        <v>6</v>
      </c>
      <c r="D8" s="10"/>
      <c r="E8" s="10"/>
      <c r="F8" s="10"/>
      <c r="G8" s="10"/>
      <c r="H8" s="10"/>
      <c r="I8" s="11"/>
      <c r="L8" s="20"/>
      <c r="M8" s="20"/>
      <c r="N8" s="20"/>
      <c r="O8" s="20"/>
      <c r="P8" s="24"/>
    </row>
    <row r="9" spans="1:16">
      <c r="A9" s="25" t="s">
        <v>7</v>
      </c>
      <c r="B9" s="26" t="s">
        <v>8</v>
      </c>
      <c r="C9" s="10" t="s">
        <v>9</v>
      </c>
      <c r="D9" s="10"/>
      <c r="E9" s="10"/>
      <c r="F9" s="10"/>
      <c r="G9" s="10"/>
      <c r="H9" s="10"/>
      <c r="I9" s="11"/>
      <c r="J9" s="11"/>
      <c r="K9" s="11"/>
      <c r="L9" s="13"/>
      <c r="M9" s="13"/>
      <c r="N9" s="13"/>
      <c r="O9" s="13"/>
      <c r="P9" s="14"/>
    </row>
    <row r="10" spans="1:16" s="31" customFormat="1">
      <c r="A10" s="1"/>
      <c r="B10" s="27"/>
      <c r="C10" s="28"/>
      <c r="D10" s="29" t="s">
        <v>325</v>
      </c>
      <c r="E10" s="10"/>
      <c r="F10" s="10"/>
      <c r="G10" s="10"/>
      <c r="H10" s="10"/>
      <c r="I10" s="28"/>
      <c r="J10" s="28"/>
      <c r="K10" s="28"/>
      <c r="L10" s="28"/>
      <c r="M10" s="13"/>
      <c r="N10" s="28"/>
      <c r="O10" s="28"/>
      <c r="P10" s="30"/>
    </row>
    <row r="11" spans="1:16" s="31" customFormat="1">
      <c r="A11" s="1" t="s">
        <v>11</v>
      </c>
      <c r="B11" s="27" t="s">
        <v>12</v>
      </c>
      <c r="C11" s="28"/>
      <c r="D11" s="32" t="s">
        <v>326</v>
      </c>
      <c r="E11" s="28"/>
      <c r="F11" s="166"/>
      <c r="G11" s="166">
        <v>26109150.23</v>
      </c>
      <c r="H11" s="33"/>
      <c r="I11" s="29"/>
      <c r="J11" s="143">
        <v>28959162.610000003</v>
      </c>
      <c r="K11" s="109">
        <v>0</v>
      </c>
      <c r="L11" s="113">
        <v>28959162.610000003</v>
      </c>
      <c r="M11" s="110"/>
      <c r="N11" s="109">
        <v>0</v>
      </c>
      <c r="O11" s="114">
        <v>28959163</v>
      </c>
      <c r="P11" s="34"/>
    </row>
    <row r="12" spans="1:16" s="31" customFormat="1">
      <c r="A12" s="1" t="s">
        <v>14</v>
      </c>
      <c r="B12" s="27" t="s">
        <v>15</v>
      </c>
      <c r="C12" s="28"/>
      <c r="D12" s="29" t="s">
        <v>327</v>
      </c>
      <c r="E12" s="10"/>
      <c r="F12" s="35"/>
      <c r="G12" s="36"/>
      <c r="H12" s="11"/>
      <c r="I12" s="28"/>
      <c r="J12" s="115">
        <v>8615142.620000001</v>
      </c>
      <c r="K12" s="37">
        <v>0</v>
      </c>
      <c r="L12" s="116">
        <v>8615142.620000001</v>
      </c>
      <c r="M12" s="111"/>
      <c r="N12" s="37">
        <v>0</v>
      </c>
      <c r="O12" s="117">
        <v>8615143</v>
      </c>
      <c r="P12" s="38"/>
    </row>
    <row r="13" spans="1:16" s="31" customFormat="1">
      <c r="A13" s="1" t="s">
        <v>17</v>
      </c>
      <c r="B13" s="27" t="s">
        <v>15</v>
      </c>
      <c r="C13" s="28"/>
      <c r="D13" s="29" t="s">
        <v>18</v>
      </c>
      <c r="E13" s="10"/>
      <c r="F13" s="35"/>
      <c r="G13" s="35"/>
      <c r="H13" s="10"/>
      <c r="I13" s="28"/>
      <c r="J13" s="115">
        <v>1868978.34</v>
      </c>
      <c r="K13" s="37">
        <v>0</v>
      </c>
      <c r="L13" s="116">
        <v>1868978.34</v>
      </c>
      <c r="M13" s="111"/>
      <c r="N13" s="37">
        <v>0</v>
      </c>
      <c r="O13" s="117">
        <v>1868978</v>
      </c>
      <c r="P13" s="38"/>
    </row>
    <row r="14" spans="1:16" s="31" customFormat="1">
      <c r="A14" s="1" t="s">
        <v>19</v>
      </c>
      <c r="B14" s="27" t="s">
        <v>15</v>
      </c>
      <c r="C14" s="28"/>
      <c r="D14" s="29" t="s">
        <v>20</v>
      </c>
      <c r="E14" s="10"/>
      <c r="F14" s="35"/>
      <c r="G14" s="35"/>
      <c r="H14" s="10"/>
      <c r="I14" s="28"/>
      <c r="J14" s="115">
        <v>4027418.04</v>
      </c>
      <c r="K14" s="37">
        <v>0</v>
      </c>
      <c r="L14" s="116">
        <v>4027418.04</v>
      </c>
      <c r="M14" s="111"/>
      <c r="N14" s="37">
        <v>2698238.3</v>
      </c>
      <c r="O14" s="117">
        <v>6725656</v>
      </c>
      <c r="P14" s="38"/>
    </row>
    <row r="15" spans="1:16" s="31" customFormat="1">
      <c r="A15" s="1" t="s">
        <v>21</v>
      </c>
      <c r="B15" s="27" t="s">
        <v>12</v>
      </c>
      <c r="C15" s="28"/>
      <c r="D15" s="29" t="s">
        <v>22</v>
      </c>
      <c r="E15" s="10"/>
      <c r="F15" s="35"/>
      <c r="G15" s="35"/>
      <c r="H15" s="28"/>
      <c r="I15" s="28"/>
      <c r="J15" s="115">
        <v>574239.05000000005</v>
      </c>
      <c r="K15" s="37">
        <v>0</v>
      </c>
      <c r="L15" s="116">
        <v>574239.05000000005</v>
      </c>
      <c r="M15" s="111"/>
      <c r="N15" s="37">
        <v>0</v>
      </c>
      <c r="O15" s="117">
        <v>574239</v>
      </c>
      <c r="P15" s="38"/>
    </row>
    <row r="16" spans="1:16" s="31" customFormat="1">
      <c r="A16" s="39"/>
      <c r="B16" s="40"/>
      <c r="C16" s="28"/>
      <c r="D16" s="29" t="s">
        <v>328</v>
      </c>
      <c r="E16" s="10"/>
      <c r="F16" s="41"/>
      <c r="G16" s="36"/>
      <c r="H16" s="42"/>
      <c r="I16" s="28"/>
      <c r="J16" s="144"/>
      <c r="K16" s="118">
        <v>0</v>
      </c>
      <c r="L16" s="119"/>
      <c r="M16" s="111"/>
      <c r="N16" s="28">
        <v>0</v>
      </c>
      <c r="O16" s="117"/>
      <c r="P16" s="30"/>
    </row>
    <row r="17" spans="1:16" s="31" customFormat="1">
      <c r="A17" s="39" t="s">
        <v>24</v>
      </c>
      <c r="B17" s="40" t="s">
        <v>12</v>
      </c>
      <c r="C17" s="28"/>
      <c r="D17" s="32" t="s">
        <v>329</v>
      </c>
      <c r="E17" s="28"/>
      <c r="F17" s="166"/>
      <c r="G17" s="166"/>
      <c r="H17" s="42"/>
      <c r="I17" s="28"/>
      <c r="J17" s="115">
        <v>733479.6</v>
      </c>
      <c r="K17" s="37">
        <v>0</v>
      </c>
      <c r="L17" s="116">
        <v>733479.6</v>
      </c>
      <c r="M17" s="111"/>
      <c r="N17" s="37">
        <v>0</v>
      </c>
      <c r="O17" s="117">
        <v>733480</v>
      </c>
      <c r="P17" s="38"/>
    </row>
    <row r="18" spans="1:16" s="31" customFormat="1">
      <c r="A18" s="39" t="s">
        <v>25</v>
      </c>
      <c r="B18" s="43" t="s">
        <v>26</v>
      </c>
      <c r="C18" s="28"/>
      <c r="D18" s="44" t="s">
        <v>27</v>
      </c>
      <c r="E18" s="10"/>
      <c r="F18" s="10"/>
      <c r="G18" s="10"/>
      <c r="H18" s="10"/>
      <c r="I18" s="29"/>
      <c r="J18" s="120">
        <v>936722.34</v>
      </c>
      <c r="K18" s="45">
        <v>0</v>
      </c>
      <c r="L18" s="121">
        <v>936722.34</v>
      </c>
      <c r="M18" s="111"/>
      <c r="N18" s="45">
        <v>1209554</v>
      </c>
      <c r="O18" s="122">
        <v>2146276</v>
      </c>
      <c r="P18" s="38"/>
    </row>
    <row r="19" spans="1:16" s="49" customFormat="1">
      <c r="A19" s="39"/>
      <c r="B19" s="43"/>
      <c r="C19" s="29"/>
      <c r="D19" s="29"/>
      <c r="E19" s="29"/>
      <c r="F19" s="29"/>
      <c r="G19" s="29"/>
      <c r="H19" s="46"/>
      <c r="I19" s="46"/>
      <c r="J19" s="46"/>
      <c r="K19" s="46"/>
      <c r="L19" s="51"/>
      <c r="M19" s="47"/>
      <c r="N19" s="47"/>
      <c r="O19" s="123"/>
      <c r="P19" s="48"/>
    </row>
    <row r="20" spans="1:16" s="31" customFormat="1" ht="13.5" thickBot="1">
      <c r="A20" s="39" t="s">
        <v>28</v>
      </c>
      <c r="B20" s="43"/>
      <c r="C20" s="28"/>
      <c r="D20" s="50" t="s">
        <v>29</v>
      </c>
      <c r="E20" s="28"/>
      <c r="F20" s="10"/>
      <c r="G20" s="10"/>
      <c r="H20" s="10"/>
      <c r="I20" s="11"/>
      <c r="J20" s="145">
        <v>45715142.600000009</v>
      </c>
      <c r="K20" s="124">
        <v>0</v>
      </c>
      <c r="L20" s="125">
        <v>45715143</v>
      </c>
      <c r="M20" s="51"/>
      <c r="N20" s="124">
        <v>3907792</v>
      </c>
      <c r="O20" s="126">
        <v>49622935</v>
      </c>
      <c r="P20" s="52"/>
    </row>
    <row r="21" spans="1:16" s="31" customFormat="1" ht="13.5" thickTop="1">
      <c r="A21" s="39"/>
      <c r="B21" s="43"/>
      <c r="C21" s="10"/>
      <c r="D21" s="10"/>
      <c r="E21" s="10"/>
      <c r="F21" s="10"/>
      <c r="G21" s="10"/>
      <c r="H21" s="10"/>
      <c r="I21" s="11"/>
      <c r="J21" s="127"/>
      <c r="K21" s="11"/>
      <c r="L21" s="127"/>
      <c r="M21" s="13"/>
      <c r="N21" s="13"/>
      <c r="O21" s="110"/>
      <c r="P21" s="14"/>
    </row>
    <row r="22" spans="1:16" s="31" customFormat="1">
      <c r="A22" s="53"/>
      <c r="B22" s="54"/>
      <c r="C22" s="23" t="s">
        <v>30</v>
      </c>
      <c r="D22" s="10"/>
      <c r="E22" s="10"/>
      <c r="F22" s="10"/>
      <c r="G22" s="10"/>
      <c r="H22" s="10"/>
      <c r="I22" s="11"/>
      <c r="J22" s="128"/>
      <c r="K22" s="11"/>
      <c r="L22" s="128"/>
      <c r="M22" s="13"/>
      <c r="N22" s="12"/>
      <c r="O22" s="129"/>
      <c r="P22" s="14"/>
    </row>
    <row r="23" spans="1:16" s="31" customFormat="1">
      <c r="A23" s="39"/>
      <c r="B23" s="40"/>
      <c r="C23" s="10" t="s">
        <v>31</v>
      </c>
      <c r="D23" s="10"/>
      <c r="E23" s="10"/>
      <c r="F23" s="10"/>
      <c r="G23" s="28"/>
      <c r="H23" s="10"/>
      <c r="I23" s="11"/>
      <c r="J23" s="128"/>
      <c r="K23" s="11"/>
      <c r="L23" s="128"/>
      <c r="M23" s="13"/>
      <c r="N23" s="12"/>
      <c r="O23" s="129"/>
      <c r="P23" s="14"/>
    </row>
    <row r="24" spans="1:16" s="31" customFormat="1">
      <c r="A24" s="8" t="s">
        <v>32</v>
      </c>
      <c r="B24" s="55" t="s">
        <v>33</v>
      </c>
      <c r="C24" s="32"/>
      <c r="D24" s="29" t="s">
        <v>34</v>
      </c>
      <c r="E24" s="10"/>
      <c r="F24" s="10"/>
      <c r="G24" s="28"/>
      <c r="H24" s="10"/>
      <c r="I24" s="11"/>
      <c r="J24" s="146">
        <v>102083560.93000002</v>
      </c>
      <c r="K24" s="109">
        <v>0</v>
      </c>
      <c r="L24" s="130">
        <v>102083560.93000002</v>
      </c>
      <c r="M24" s="111"/>
      <c r="N24" s="109">
        <v>0</v>
      </c>
      <c r="O24" s="114">
        <v>102083561</v>
      </c>
      <c r="P24" s="38"/>
    </row>
    <row r="25" spans="1:16" s="31" customFormat="1">
      <c r="A25" s="1" t="s">
        <v>35</v>
      </c>
      <c r="B25" s="55" t="s">
        <v>33</v>
      </c>
      <c r="C25" s="32"/>
      <c r="D25" s="29" t="s">
        <v>36</v>
      </c>
      <c r="E25" s="10"/>
      <c r="F25" s="10"/>
      <c r="G25" s="28"/>
      <c r="H25" s="10"/>
      <c r="I25" s="11"/>
      <c r="J25" s="115">
        <v>74290451.429999992</v>
      </c>
      <c r="K25" s="37">
        <v>0</v>
      </c>
      <c r="L25" s="116">
        <v>74290451.429999992</v>
      </c>
      <c r="M25" s="111"/>
      <c r="N25" s="37">
        <v>1324417.24</v>
      </c>
      <c r="O25" s="117">
        <v>75614868</v>
      </c>
      <c r="P25" s="38"/>
    </row>
    <row r="26" spans="1:16" s="31" customFormat="1">
      <c r="A26" s="8" t="s">
        <v>37</v>
      </c>
      <c r="B26" s="27" t="s">
        <v>33</v>
      </c>
      <c r="C26" s="32"/>
      <c r="D26" s="29" t="s">
        <v>38</v>
      </c>
      <c r="E26" s="10"/>
      <c r="F26" s="10"/>
      <c r="G26" s="28"/>
      <c r="H26" s="10"/>
      <c r="I26" s="11"/>
      <c r="J26" s="115">
        <v>3235201.49</v>
      </c>
      <c r="K26" s="37">
        <v>0</v>
      </c>
      <c r="L26" s="116">
        <v>3235201.49</v>
      </c>
      <c r="M26" s="111"/>
      <c r="N26" s="37">
        <v>0</v>
      </c>
      <c r="O26" s="117">
        <v>3235201</v>
      </c>
      <c r="P26" s="38"/>
    </row>
    <row r="27" spans="1:16" s="31" customFormat="1">
      <c r="A27" s="1" t="s">
        <v>39</v>
      </c>
      <c r="B27" s="55" t="s">
        <v>33</v>
      </c>
      <c r="C27" s="32"/>
      <c r="D27" s="156" t="s">
        <v>40</v>
      </c>
      <c r="E27" s="167"/>
      <c r="F27" s="10"/>
      <c r="G27" s="28"/>
      <c r="H27" s="10"/>
      <c r="I27" s="11"/>
      <c r="J27" s="115">
        <v>13263244.57</v>
      </c>
      <c r="K27" s="37">
        <v>0</v>
      </c>
      <c r="L27" s="116">
        <v>13263244.57</v>
      </c>
      <c r="M27" s="111"/>
      <c r="N27" s="37">
        <v>0</v>
      </c>
      <c r="O27" s="117">
        <v>13263245</v>
      </c>
      <c r="P27" s="38"/>
    </row>
    <row r="28" spans="1:16" s="31" customFormat="1">
      <c r="A28" s="8" t="s">
        <v>41</v>
      </c>
      <c r="B28" s="27" t="s">
        <v>33</v>
      </c>
      <c r="C28" s="32"/>
      <c r="D28" s="29" t="s">
        <v>42</v>
      </c>
      <c r="E28" s="10"/>
      <c r="F28" s="10"/>
      <c r="G28" s="28"/>
      <c r="H28" s="10"/>
      <c r="I28" s="11"/>
      <c r="J28" s="115">
        <v>5971323.0600000005</v>
      </c>
      <c r="K28" s="37">
        <v>0</v>
      </c>
      <c r="L28" s="116">
        <v>5971323.0600000005</v>
      </c>
      <c r="M28" s="111"/>
      <c r="N28" s="37">
        <v>2299912</v>
      </c>
      <c r="O28" s="117">
        <v>8271235</v>
      </c>
      <c r="P28" s="38"/>
    </row>
    <row r="29" spans="1:16" s="31" customFormat="1">
      <c r="A29" s="1" t="s">
        <v>43</v>
      </c>
      <c r="B29" s="27" t="s">
        <v>33</v>
      </c>
      <c r="C29" s="32"/>
      <c r="D29" s="29" t="s">
        <v>44</v>
      </c>
      <c r="E29" s="10"/>
      <c r="F29" s="10"/>
      <c r="G29" s="28"/>
      <c r="H29" s="10"/>
      <c r="I29" s="11"/>
      <c r="J29" s="115">
        <v>20395211.800000001</v>
      </c>
      <c r="K29" s="37">
        <v>0</v>
      </c>
      <c r="L29" s="116">
        <v>20395211.800000001</v>
      </c>
      <c r="M29" s="111"/>
      <c r="N29" s="37">
        <v>0</v>
      </c>
      <c r="O29" s="117">
        <v>20395212</v>
      </c>
      <c r="P29" s="38"/>
    </row>
    <row r="30" spans="1:16" s="31" customFormat="1">
      <c r="A30" s="8" t="s">
        <v>45</v>
      </c>
      <c r="B30" s="55" t="s">
        <v>46</v>
      </c>
      <c r="C30" s="32"/>
      <c r="D30" s="29" t="s">
        <v>47</v>
      </c>
      <c r="E30" s="10"/>
      <c r="F30" s="10"/>
      <c r="G30" s="28"/>
      <c r="H30" s="10"/>
      <c r="I30" s="11"/>
      <c r="J30" s="120">
        <v>13961634.550000001</v>
      </c>
      <c r="K30" s="45">
        <v>0</v>
      </c>
      <c r="L30" s="121">
        <v>13961634.550000001</v>
      </c>
      <c r="M30" s="111"/>
      <c r="N30" s="45">
        <v>0</v>
      </c>
      <c r="O30" s="122">
        <v>13961635</v>
      </c>
      <c r="P30" s="38"/>
    </row>
    <row r="31" spans="1:16" s="31" customFormat="1">
      <c r="A31" s="1"/>
      <c r="B31" s="55"/>
      <c r="C31" s="32"/>
      <c r="D31" s="29"/>
      <c r="E31" s="10"/>
      <c r="F31" s="10"/>
      <c r="G31" s="28"/>
      <c r="H31" s="10"/>
      <c r="I31" s="11"/>
      <c r="J31" s="147"/>
      <c r="K31" s="11"/>
      <c r="L31" s="127"/>
      <c r="M31" s="56"/>
      <c r="N31" s="56"/>
      <c r="O31" s="110"/>
      <c r="P31" s="57"/>
    </row>
    <row r="32" spans="1:16" s="31" customFormat="1" ht="13.5" thickBot="1">
      <c r="A32" s="1" t="s">
        <v>48</v>
      </c>
      <c r="B32" s="55"/>
      <c r="C32" s="10"/>
      <c r="D32" s="50" t="s">
        <v>49</v>
      </c>
      <c r="E32" s="28"/>
      <c r="F32" s="10"/>
      <c r="G32" s="10"/>
      <c r="H32" s="10"/>
      <c r="I32" s="11"/>
      <c r="J32" s="145">
        <v>233200627.83000004</v>
      </c>
      <c r="K32" s="124">
        <v>0</v>
      </c>
      <c r="L32" s="125">
        <v>233200628</v>
      </c>
      <c r="M32" s="131"/>
      <c r="N32" s="124">
        <v>3624329</v>
      </c>
      <c r="O32" s="126">
        <v>236824957</v>
      </c>
      <c r="P32" s="52"/>
    </row>
    <row r="33" spans="1:16" s="31" customFormat="1" ht="13.5" thickTop="1">
      <c r="A33" s="8"/>
      <c r="B33" s="55"/>
      <c r="C33" s="32"/>
      <c r="D33" s="58"/>
      <c r="E33" s="10"/>
      <c r="F33" s="10"/>
      <c r="G33" s="28"/>
      <c r="H33" s="10"/>
      <c r="I33" s="11"/>
      <c r="J33" s="46"/>
      <c r="K33" s="11"/>
      <c r="L33" s="51"/>
      <c r="M33" s="46"/>
      <c r="N33" s="46"/>
      <c r="O33" s="107"/>
      <c r="P33" s="59"/>
    </row>
    <row r="34" spans="1:16" s="31" customFormat="1">
      <c r="A34" s="1"/>
      <c r="B34" s="55"/>
      <c r="C34" s="10"/>
      <c r="D34" s="50" t="s">
        <v>314</v>
      </c>
      <c r="E34" s="28"/>
      <c r="F34" s="10"/>
      <c r="G34" s="10"/>
      <c r="H34" s="10"/>
      <c r="I34" s="11"/>
      <c r="J34" s="148">
        <v>-187485485.23000002</v>
      </c>
      <c r="K34" s="132">
        <v>0</v>
      </c>
      <c r="L34" s="133">
        <v>-187485485</v>
      </c>
      <c r="M34" s="51"/>
      <c r="N34" s="132">
        <v>283463</v>
      </c>
      <c r="O34" s="134">
        <v>-187202022</v>
      </c>
      <c r="P34" s="52"/>
    </row>
    <row r="35" spans="1:16" s="31" customFormat="1">
      <c r="A35" s="8"/>
      <c r="B35" s="55"/>
      <c r="C35" s="10"/>
      <c r="D35" s="10"/>
      <c r="E35" s="10"/>
      <c r="F35" s="10"/>
      <c r="G35" s="10"/>
      <c r="H35" s="10"/>
      <c r="I35" s="11"/>
      <c r="J35" s="127"/>
      <c r="K35" s="11"/>
      <c r="L35" s="127"/>
      <c r="M35" s="60"/>
      <c r="N35" s="60"/>
      <c r="O35" s="110"/>
      <c r="P35" s="61"/>
    </row>
    <row r="36" spans="1:16" s="31" customFormat="1">
      <c r="A36" s="1"/>
      <c r="B36" s="55"/>
      <c r="C36" s="23" t="s">
        <v>50</v>
      </c>
      <c r="D36" s="28"/>
      <c r="E36" s="10"/>
      <c r="F36" s="10"/>
      <c r="G36" s="10"/>
      <c r="H36" s="10"/>
      <c r="I36" s="11"/>
      <c r="J36" s="128"/>
      <c r="K36" s="11"/>
      <c r="L36" s="128"/>
      <c r="M36" s="13"/>
      <c r="N36" s="12"/>
      <c r="O36" s="129"/>
      <c r="P36" s="14"/>
    </row>
    <row r="37" spans="1:16" s="31" customFormat="1">
      <c r="A37" s="8" t="s">
        <v>51</v>
      </c>
      <c r="B37" s="55" t="s">
        <v>52</v>
      </c>
      <c r="C37" s="29" t="s">
        <v>53</v>
      </c>
      <c r="D37" s="28"/>
      <c r="E37" s="10"/>
      <c r="F37" s="10"/>
      <c r="G37" s="28"/>
      <c r="H37" s="10"/>
      <c r="I37" s="11"/>
      <c r="J37" s="143">
        <v>70590447</v>
      </c>
      <c r="K37" s="109">
        <v>0</v>
      </c>
      <c r="L37" s="113">
        <v>70590447</v>
      </c>
      <c r="M37" s="36"/>
      <c r="N37" s="109">
        <v>0</v>
      </c>
      <c r="O37" s="114">
        <v>70590447</v>
      </c>
      <c r="P37" s="63"/>
    </row>
    <row r="38" spans="1:16" s="31" customFormat="1">
      <c r="A38" s="1" t="s">
        <v>54</v>
      </c>
      <c r="B38" s="55" t="s">
        <v>15</v>
      </c>
      <c r="C38" s="29" t="s">
        <v>55</v>
      </c>
      <c r="D38" s="28"/>
      <c r="E38" s="10"/>
      <c r="F38" s="10"/>
      <c r="G38" s="28"/>
      <c r="H38" s="10"/>
      <c r="I38" s="11"/>
      <c r="J38" s="115">
        <v>87851371.329999998</v>
      </c>
      <c r="K38" s="37">
        <v>0</v>
      </c>
      <c r="L38" s="116">
        <v>87851371.329999998</v>
      </c>
      <c r="M38" s="36"/>
      <c r="N38" s="62">
        <v>0</v>
      </c>
      <c r="O38" s="117">
        <v>87851371</v>
      </c>
      <c r="P38" s="63"/>
    </row>
    <row r="39" spans="1:16" s="31" customFormat="1">
      <c r="A39" s="8" t="s">
        <v>56</v>
      </c>
      <c r="B39" s="55" t="s">
        <v>15</v>
      </c>
      <c r="C39" s="29" t="s">
        <v>57</v>
      </c>
      <c r="D39" s="28"/>
      <c r="E39" s="10"/>
      <c r="F39" s="10"/>
      <c r="G39" s="28"/>
      <c r="H39" s="10"/>
      <c r="I39" s="11"/>
      <c r="J39" s="115">
        <v>39080202.280000001</v>
      </c>
      <c r="K39" s="37">
        <v>0</v>
      </c>
      <c r="L39" s="116">
        <v>39080202.280000001</v>
      </c>
      <c r="M39" s="36"/>
      <c r="N39" s="62">
        <v>0</v>
      </c>
      <c r="O39" s="117">
        <v>39080202</v>
      </c>
      <c r="P39" s="63"/>
    </row>
    <row r="40" spans="1:16" s="31" customFormat="1">
      <c r="A40" s="1" t="s">
        <v>58</v>
      </c>
      <c r="B40" s="55" t="s">
        <v>59</v>
      </c>
      <c r="C40" s="29" t="s">
        <v>60</v>
      </c>
      <c r="D40" s="28"/>
      <c r="E40" s="10"/>
      <c r="F40" s="10"/>
      <c r="G40" s="28"/>
      <c r="H40" s="10"/>
      <c r="I40" s="11"/>
      <c r="J40" s="115">
        <v>152840.25</v>
      </c>
      <c r="K40" s="37">
        <v>0</v>
      </c>
      <c r="L40" s="116">
        <v>152840.25</v>
      </c>
      <c r="M40" s="36"/>
      <c r="N40" s="62">
        <v>453061.76</v>
      </c>
      <c r="O40" s="117">
        <v>605902</v>
      </c>
      <c r="P40" s="63"/>
    </row>
    <row r="41" spans="1:16" s="31" customFormat="1">
      <c r="A41" s="8" t="s">
        <v>61</v>
      </c>
      <c r="B41" s="55" t="s">
        <v>59</v>
      </c>
      <c r="C41" s="135" t="s">
        <v>309</v>
      </c>
      <c r="D41" s="136"/>
      <c r="E41" s="137"/>
      <c r="F41" s="137"/>
      <c r="G41" s="28"/>
      <c r="H41" s="10"/>
      <c r="I41" s="11"/>
      <c r="J41" s="115">
        <v>-737092.44</v>
      </c>
      <c r="K41" s="37">
        <v>0</v>
      </c>
      <c r="L41" s="116">
        <v>-737092.44</v>
      </c>
      <c r="M41" s="36"/>
      <c r="N41" s="62">
        <v>5797228</v>
      </c>
      <c r="O41" s="117">
        <v>5060136</v>
      </c>
      <c r="P41" s="63"/>
    </row>
    <row r="42" spans="1:16" s="31" customFormat="1">
      <c r="A42" s="1" t="s">
        <v>62</v>
      </c>
      <c r="B42" s="55" t="s">
        <v>26</v>
      </c>
      <c r="C42" s="29" t="s">
        <v>63</v>
      </c>
      <c r="D42" s="28"/>
      <c r="E42" s="10"/>
      <c r="F42" s="10"/>
      <c r="G42" s="28"/>
      <c r="H42" s="10"/>
      <c r="I42" s="11"/>
      <c r="J42" s="115">
        <v>114922.44</v>
      </c>
      <c r="K42" s="37">
        <v>0</v>
      </c>
      <c r="L42" s="116">
        <v>114922.44</v>
      </c>
      <c r="M42" s="36"/>
      <c r="N42" s="62">
        <v>0</v>
      </c>
      <c r="O42" s="117">
        <v>114922</v>
      </c>
      <c r="P42" s="63"/>
    </row>
    <row r="43" spans="1:16" s="31" customFormat="1">
      <c r="A43" s="8" t="s">
        <v>64</v>
      </c>
      <c r="B43" s="55" t="s">
        <v>65</v>
      </c>
      <c r="C43" s="29" t="s">
        <v>313</v>
      </c>
      <c r="D43" s="28"/>
      <c r="E43" s="10"/>
      <c r="F43" s="10"/>
      <c r="G43" s="28"/>
      <c r="H43" s="10"/>
      <c r="I43" s="11"/>
      <c r="J43" s="115">
        <v>0</v>
      </c>
      <c r="K43" s="37">
        <v>0</v>
      </c>
      <c r="L43" s="116">
        <v>0</v>
      </c>
      <c r="M43" s="36"/>
      <c r="N43" s="62">
        <v>0</v>
      </c>
      <c r="O43" s="117">
        <v>0</v>
      </c>
      <c r="P43" s="63"/>
    </row>
    <row r="44" spans="1:16" s="31" customFormat="1">
      <c r="A44" s="1" t="s">
        <v>66</v>
      </c>
      <c r="B44" s="55" t="s">
        <v>33</v>
      </c>
      <c r="C44" s="29" t="s">
        <v>67</v>
      </c>
      <c r="D44" s="28"/>
      <c r="E44" s="28"/>
      <c r="F44" s="28"/>
      <c r="G44" s="28"/>
      <c r="H44" s="28"/>
      <c r="I44" s="28"/>
      <c r="J44" s="115">
        <v>-443806.66</v>
      </c>
      <c r="K44" s="37">
        <v>0</v>
      </c>
      <c r="L44" s="116">
        <v>-443806.66</v>
      </c>
      <c r="M44" s="36"/>
      <c r="N44" s="62">
        <v>0</v>
      </c>
      <c r="O44" s="117">
        <v>-443807</v>
      </c>
      <c r="P44" s="63"/>
    </row>
    <row r="45" spans="1:16" s="31" customFormat="1">
      <c r="A45" s="8" t="s">
        <v>68</v>
      </c>
      <c r="B45" s="55" t="s">
        <v>33</v>
      </c>
      <c r="C45" s="29" t="s">
        <v>69</v>
      </c>
      <c r="D45" s="28"/>
      <c r="E45" s="10"/>
      <c r="F45" s="10"/>
      <c r="G45" s="28"/>
      <c r="H45" s="10"/>
      <c r="I45" s="11"/>
      <c r="J45" s="120">
        <v>0</v>
      </c>
      <c r="K45" s="45">
        <v>0</v>
      </c>
      <c r="L45" s="121">
        <v>0</v>
      </c>
      <c r="M45" s="36"/>
      <c r="N45" s="64">
        <v>0</v>
      </c>
      <c r="O45" s="122">
        <v>0</v>
      </c>
      <c r="P45" s="63"/>
    </row>
    <row r="46" spans="1:16" s="31" customFormat="1">
      <c r="A46" s="1"/>
      <c r="B46" s="55"/>
      <c r="C46" s="28"/>
      <c r="D46" s="28"/>
      <c r="E46" s="28"/>
      <c r="F46" s="28"/>
      <c r="G46" s="28"/>
      <c r="H46" s="28"/>
      <c r="I46" s="28"/>
      <c r="J46" s="115"/>
      <c r="K46" s="28"/>
      <c r="L46" s="116"/>
      <c r="M46" s="66"/>
      <c r="N46" s="65"/>
      <c r="O46" s="117"/>
      <c r="P46" s="67"/>
    </row>
    <row r="47" spans="1:16" s="31" customFormat="1">
      <c r="A47" s="39" t="s">
        <v>70</v>
      </c>
      <c r="B47" s="40"/>
      <c r="C47" s="23" t="s">
        <v>71</v>
      </c>
      <c r="D47" s="28"/>
      <c r="E47" s="10"/>
      <c r="F47" s="10"/>
      <c r="G47" s="10"/>
      <c r="H47" s="10"/>
      <c r="I47" s="11"/>
      <c r="J47" s="148">
        <v>196608884.19999999</v>
      </c>
      <c r="K47" s="132">
        <v>0</v>
      </c>
      <c r="L47" s="133">
        <v>196608883</v>
      </c>
      <c r="M47" s="46"/>
      <c r="N47" s="132">
        <v>6250290</v>
      </c>
      <c r="O47" s="134">
        <v>202859173</v>
      </c>
      <c r="P47" s="52"/>
    </row>
    <row r="48" spans="1:16" s="30" customFormat="1">
      <c r="A48" s="39"/>
      <c r="B48" s="40"/>
      <c r="C48" s="68"/>
      <c r="D48" s="69"/>
      <c r="E48" s="11"/>
      <c r="F48" s="11"/>
      <c r="G48" s="11"/>
      <c r="H48" s="11"/>
      <c r="I48" s="11"/>
      <c r="J48" s="46"/>
      <c r="K48" s="46"/>
      <c r="L48" s="51"/>
      <c r="M48" s="46"/>
      <c r="N48" s="46"/>
      <c r="O48" s="107"/>
      <c r="P48" s="59"/>
    </row>
    <row r="49" spans="1:16" s="31" customFormat="1">
      <c r="A49" s="39"/>
      <c r="B49" s="40"/>
      <c r="C49" s="50" t="s">
        <v>322</v>
      </c>
      <c r="D49" s="28"/>
      <c r="E49" s="28"/>
      <c r="F49" s="10"/>
      <c r="G49" s="10"/>
      <c r="H49" s="10"/>
      <c r="I49" s="11"/>
      <c r="J49" s="115"/>
      <c r="K49" s="28"/>
      <c r="L49" s="116"/>
      <c r="M49" s="28"/>
      <c r="N49" s="28"/>
      <c r="O49" s="117"/>
      <c r="P49" s="30"/>
    </row>
    <row r="50" spans="1:16" s="31" customFormat="1">
      <c r="A50" s="39"/>
      <c r="B50" s="40"/>
      <c r="C50" s="10"/>
      <c r="D50" s="23" t="s">
        <v>72</v>
      </c>
      <c r="E50" s="10"/>
      <c r="F50" s="10"/>
      <c r="G50" s="10"/>
      <c r="H50" s="10"/>
      <c r="I50" s="11"/>
      <c r="J50" s="148">
        <v>9123398.969999969</v>
      </c>
      <c r="K50" s="132">
        <v>0</v>
      </c>
      <c r="L50" s="133">
        <v>9123398</v>
      </c>
      <c r="M50" s="46"/>
      <c r="N50" s="132">
        <v>6533753</v>
      </c>
      <c r="O50" s="134">
        <v>15657151</v>
      </c>
      <c r="P50" s="52"/>
    </row>
    <row r="51" spans="1:16" s="31" customFormat="1">
      <c r="A51" s="39"/>
      <c r="B51" s="40"/>
      <c r="C51" s="10"/>
      <c r="D51" s="23"/>
      <c r="E51" s="10"/>
      <c r="F51" s="10"/>
      <c r="G51" s="10"/>
      <c r="H51" s="10"/>
      <c r="I51" s="11"/>
      <c r="J51" s="127"/>
      <c r="K51" s="11"/>
      <c r="L51" s="127"/>
      <c r="M51" s="13"/>
      <c r="N51" s="13"/>
      <c r="O51" s="110"/>
      <c r="P51" s="14"/>
    </row>
    <row r="52" spans="1:16" s="31" customFormat="1">
      <c r="A52" s="39" t="s">
        <v>73</v>
      </c>
      <c r="B52" s="40" t="s">
        <v>52</v>
      </c>
      <c r="C52" s="29" t="s">
        <v>74</v>
      </c>
      <c r="D52" s="28"/>
      <c r="E52" s="10"/>
      <c r="F52" s="10"/>
      <c r="G52" s="10"/>
      <c r="H52" s="28"/>
      <c r="I52" s="11"/>
      <c r="J52" s="143">
        <v>632000</v>
      </c>
      <c r="K52" s="109">
        <v>0</v>
      </c>
      <c r="L52" s="113">
        <v>632000</v>
      </c>
      <c r="M52" s="36"/>
      <c r="N52" s="109">
        <v>0</v>
      </c>
      <c r="O52" s="114">
        <v>632000</v>
      </c>
      <c r="P52" s="63"/>
    </row>
    <row r="53" spans="1:16" s="31" customFormat="1">
      <c r="A53" s="39" t="s">
        <v>75</v>
      </c>
      <c r="B53" s="40" t="s">
        <v>76</v>
      </c>
      <c r="C53" s="29" t="s">
        <v>77</v>
      </c>
      <c r="D53" s="28"/>
      <c r="E53" s="10"/>
      <c r="F53" s="10"/>
      <c r="G53" s="10"/>
      <c r="H53" s="28"/>
      <c r="I53" s="11"/>
      <c r="J53" s="115">
        <v>6065916.1100000003</v>
      </c>
      <c r="K53" s="37">
        <v>0</v>
      </c>
      <c r="L53" s="116">
        <v>6065916.1100000003</v>
      </c>
      <c r="M53" s="111"/>
      <c r="N53" s="37">
        <v>0</v>
      </c>
      <c r="O53" s="117">
        <v>6065916</v>
      </c>
      <c r="P53" s="38"/>
    </row>
    <row r="54" spans="1:16">
      <c r="A54" s="39" t="s">
        <v>78</v>
      </c>
      <c r="B54" s="40" t="s">
        <v>79</v>
      </c>
      <c r="C54" s="10" t="s">
        <v>80</v>
      </c>
      <c r="D54" s="28"/>
      <c r="E54" s="10"/>
      <c r="F54" s="10"/>
      <c r="G54" s="10"/>
      <c r="H54" s="28"/>
      <c r="I54" s="11"/>
      <c r="J54" s="115">
        <v>0</v>
      </c>
      <c r="K54" s="37">
        <v>0</v>
      </c>
      <c r="L54" s="116">
        <v>0</v>
      </c>
      <c r="M54" s="111"/>
      <c r="N54" s="70">
        <v>0</v>
      </c>
      <c r="O54" s="117">
        <v>0</v>
      </c>
      <c r="P54" s="38"/>
    </row>
    <row r="55" spans="1:16">
      <c r="A55" s="39" t="s">
        <v>81</v>
      </c>
      <c r="B55" s="40" t="s">
        <v>79</v>
      </c>
      <c r="C55" s="58" t="s">
        <v>311</v>
      </c>
      <c r="D55" s="28"/>
      <c r="E55" s="10"/>
      <c r="F55" s="10"/>
      <c r="G55" s="10"/>
      <c r="H55" s="28"/>
      <c r="I55" s="11"/>
      <c r="J55" s="120">
        <v>0</v>
      </c>
      <c r="K55" s="45">
        <v>0</v>
      </c>
      <c r="L55" s="121">
        <v>0</v>
      </c>
      <c r="M55" s="111"/>
      <c r="N55" s="45">
        <v>0</v>
      </c>
      <c r="O55" s="122">
        <v>0</v>
      </c>
      <c r="P55" s="38"/>
    </row>
    <row r="56" spans="1:16">
      <c r="A56" s="39"/>
      <c r="B56" s="40"/>
      <c r="C56" s="28"/>
      <c r="D56" s="28"/>
      <c r="E56" s="10"/>
      <c r="F56" s="10"/>
      <c r="G56" s="10"/>
      <c r="H56" s="10"/>
      <c r="I56" s="11"/>
      <c r="J56" s="65"/>
      <c r="K56" s="11">
        <v>0</v>
      </c>
      <c r="L56" s="65"/>
      <c r="M56" s="66"/>
      <c r="N56" s="65"/>
      <c r="O56" s="117"/>
      <c r="P56" s="67"/>
    </row>
    <row r="57" spans="1:16" ht="13.5" thickBot="1">
      <c r="A57" s="53" t="s">
        <v>82</v>
      </c>
      <c r="B57" s="40"/>
      <c r="C57" s="23" t="s">
        <v>83</v>
      </c>
      <c r="D57" s="28"/>
      <c r="E57" s="28"/>
      <c r="F57" s="10"/>
      <c r="G57" s="10"/>
      <c r="H57" s="10"/>
      <c r="I57" s="11"/>
      <c r="J57" s="141">
        <v>6697916.1100000003</v>
      </c>
      <c r="K57" s="124">
        <v>0</v>
      </c>
      <c r="L57" s="126">
        <v>6697916</v>
      </c>
      <c r="M57" s="131"/>
      <c r="N57" s="124">
        <v>0</v>
      </c>
      <c r="O57" s="126">
        <v>6697916</v>
      </c>
      <c r="P57" s="72"/>
    </row>
    <row r="58" spans="1:16" ht="13.5" thickTop="1">
      <c r="A58" s="39"/>
      <c r="B58" s="40"/>
      <c r="C58" s="23"/>
      <c r="D58" s="28"/>
      <c r="E58" s="28"/>
      <c r="F58" s="10"/>
      <c r="G58" s="10"/>
      <c r="H58" s="10"/>
      <c r="I58" s="11"/>
      <c r="J58" s="140"/>
      <c r="K58" s="46"/>
      <c r="L58" s="107"/>
      <c r="M58" s="46"/>
      <c r="N58" s="46"/>
      <c r="O58" s="107"/>
      <c r="P58" s="59"/>
    </row>
    <row r="59" spans="1:16">
      <c r="A59" s="53"/>
      <c r="B59" s="40"/>
      <c r="C59" s="50" t="s">
        <v>316</v>
      </c>
      <c r="D59" s="28"/>
      <c r="E59" s="28"/>
      <c r="F59" s="10"/>
      <c r="G59" s="10"/>
      <c r="H59" s="10"/>
      <c r="I59" s="11"/>
      <c r="J59" s="142">
        <v>15821315.079999968</v>
      </c>
      <c r="K59" s="132">
        <v>0</v>
      </c>
      <c r="L59" s="134">
        <v>15821314</v>
      </c>
      <c r="M59" s="73"/>
      <c r="N59" s="132">
        <v>6533753</v>
      </c>
      <c r="O59" s="134">
        <v>22355067</v>
      </c>
      <c r="P59" s="72"/>
    </row>
    <row r="60" spans="1:16">
      <c r="A60" s="39"/>
      <c r="B60" s="40"/>
      <c r="C60" s="74"/>
      <c r="D60" s="28"/>
      <c r="E60" s="28"/>
      <c r="F60" s="10"/>
      <c r="G60" s="10"/>
      <c r="H60" s="10"/>
      <c r="I60" s="11"/>
      <c r="J60" s="75"/>
      <c r="K60" s="11"/>
      <c r="L60" s="75"/>
      <c r="M60" s="75"/>
      <c r="N60" s="75"/>
      <c r="O60" s="75"/>
      <c r="P60" s="76"/>
    </row>
    <row r="61" spans="1:16">
      <c r="A61" s="39" t="s">
        <v>84</v>
      </c>
      <c r="B61" s="40"/>
      <c r="C61" s="10" t="s">
        <v>85</v>
      </c>
      <c r="D61" s="28"/>
      <c r="E61" s="10"/>
      <c r="F61" s="10"/>
      <c r="G61" s="10"/>
      <c r="H61" s="10"/>
      <c r="I61" s="11"/>
      <c r="J61" s="77"/>
      <c r="K61" s="11"/>
      <c r="L61" s="77">
        <v>201439287</v>
      </c>
      <c r="M61" s="36"/>
      <c r="N61" s="77">
        <v>54147426</v>
      </c>
      <c r="O61" s="116">
        <v>255586713</v>
      </c>
      <c r="P61" s="78"/>
    </row>
    <row r="62" spans="1:16">
      <c r="A62" s="39" t="s">
        <v>86</v>
      </c>
      <c r="B62" s="40" t="s">
        <v>87</v>
      </c>
      <c r="C62" s="10" t="s">
        <v>88</v>
      </c>
      <c r="D62" s="28"/>
      <c r="E62" s="10"/>
      <c r="F62" s="10"/>
      <c r="G62" s="10"/>
      <c r="H62" s="10"/>
      <c r="I62" s="11"/>
      <c r="J62" s="149"/>
      <c r="K62" s="11"/>
      <c r="L62" s="151">
        <v>0</v>
      </c>
      <c r="M62" s="36"/>
      <c r="N62" s="64"/>
      <c r="O62" s="121">
        <v>0</v>
      </c>
      <c r="P62" s="63"/>
    </row>
    <row r="63" spans="1:16" s="49" customFormat="1">
      <c r="A63" s="39"/>
      <c r="B63" s="40"/>
      <c r="C63" s="29"/>
      <c r="D63" s="29"/>
      <c r="E63" s="29"/>
      <c r="F63" s="29"/>
      <c r="G63" s="29"/>
      <c r="H63" s="79"/>
      <c r="I63" s="29"/>
      <c r="J63" s="106"/>
      <c r="K63" s="29"/>
      <c r="L63" s="73"/>
      <c r="M63" s="80"/>
      <c r="N63" s="80"/>
      <c r="O63" s="80"/>
      <c r="P63" s="81"/>
    </row>
    <row r="64" spans="1:16" s="49" customFormat="1">
      <c r="A64" s="53"/>
      <c r="B64" s="40"/>
      <c r="C64" s="82" t="s">
        <v>89</v>
      </c>
      <c r="D64" s="29"/>
      <c r="E64" s="29"/>
      <c r="F64" s="29"/>
      <c r="G64" s="29"/>
      <c r="H64" s="47"/>
      <c r="I64" s="47"/>
      <c r="J64" s="139"/>
      <c r="K64" s="47"/>
      <c r="L64" s="71">
        <v>201439287</v>
      </c>
      <c r="M64" s="73"/>
      <c r="N64" s="71">
        <v>54147426</v>
      </c>
      <c r="O64" s="71">
        <v>255586713</v>
      </c>
      <c r="P64" s="72"/>
    </row>
    <row r="65" spans="1:16" s="49" customFormat="1">
      <c r="A65" s="39"/>
      <c r="B65" s="40"/>
      <c r="C65" s="29"/>
      <c r="D65" s="29"/>
      <c r="E65" s="29"/>
      <c r="F65" s="29"/>
      <c r="G65" s="29"/>
      <c r="H65" s="83"/>
      <c r="I65" s="29"/>
      <c r="J65" s="83"/>
      <c r="K65" s="29"/>
      <c r="L65" s="83"/>
      <c r="M65" s="47"/>
      <c r="N65" s="47"/>
      <c r="O65" s="47"/>
      <c r="P65" s="48"/>
    </row>
    <row r="66" spans="1:16">
      <c r="A66" s="39"/>
      <c r="B66" s="40"/>
      <c r="C66" s="23" t="s">
        <v>90</v>
      </c>
      <c r="D66" s="28"/>
      <c r="E66" s="10"/>
      <c r="F66" s="10"/>
      <c r="G66" s="10"/>
      <c r="H66" s="10"/>
      <c r="I66" s="84"/>
      <c r="J66" s="150"/>
      <c r="K66" s="84"/>
      <c r="L66" s="71">
        <v>217260601</v>
      </c>
      <c r="M66" s="73"/>
      <c r="N66" s="71">
        <v>60681179</v>
      </c>
      <c r="O66" s="71">
        <v>277941780</v>
      </c>
      <c r="P66" s="34"/>
    </row>
    <row r="67" spans="1:16">
      <c r="A67" s="53"/>
      <c r="B67" s="40"/>
      <c r="C67" s="10"/>
      <c r="D67" s="10"/>
      <c r="E67" s="10"/>
      <c r="F67" s="10"/>
      <c r="G67" s="10"/>
      <c r="H67" s="10"/>
      <c r="I67" s="11"/>
      <c r="J67" s="85"/>
      <c r="K67" s="11"/>
      <c r="L67" s="85"/>
      <c r="M67" s="11"/>
      <c r="N67" s="85"/>
      <c r="O67" s="85"/>
      <c r="P67" s="86"/>
    </row>
    <row r="68" spans="1:16">
      <c r="A68" s="39"/>
      <c r="B68" s="40"/>
      <c r="C68" s="28" t="s">
        <v>91</v>
      </c>
      <c r="D68" s="28"/>
      <c r="E68" s="28"/>
      <c r="F68" s="28"/>
      <c r="G68" s="28"/>
      <c r="H68" s="28"/>
      <c r="I68" s="69"/>
      <c r="J68" s="28"/>
      <c r="K68" s="69"/>
      <c r="L68" s="28"/>
      <c r="M68" s="69"/>
      <c r="N68" s="28"/>
      <c r="O68" s="28"/>
      <c r="P68" s="30"/>
    </row>
    <row r="69" spans="1:16">
      <c r="B69" s="55"/>
      <c r="I69" s="4"/>
      <c r="J69" s="87"/>
      <c r="K69" s="4"/>
      <c r="L69" s="87">
        <v>0</v>
      </c>
      <c r="M69" s="88"/>
      <c r="N69" s="89">
        <v>0</v>
      </c>
      <c r="O69" s="89">
        <v>-1</v>
      </c>
      <c r="P69" s="90"/>
    </row>
    <row r="70" spans="1:16">
      <c r="B70" s="55"/>
      <c r="I70" s="91" t="s">
        <v>92</v>
      </c>
      <c r="J70" s="91"/>
      <c r="K70" s="91"/>
      <c r="L70" s="152"/>
      <c r="M70" s="153"/>
      <c r="N70" s="152">
        <v>0</v>
      </c>
      <c r="O70" s="152"/>
      <c r="P70" s="152"/>
    </row>
    <row r="71" spans="1:16">
      <c r="B71" s="55"/>
      <c r="L71" s="152">
        <v>0</v>
      </c>
      <c r="M71" s="153"/>
      <c r="N71" s="152"/>
      <c r="O71" s="152"/>
      <c r="P71" s="152"/>
    </row>
    <row r="72" spans="1:16">
      <c r="B72" s="55"/>
      <c r="L72" s="152"/>
      <c r="M72" s="153"/>
      <c r="N72" s="154"/>
      <c r="O72" s="154"/>
      <c r="P72" s="154"/>
    </row>
    <row r="73" spans="1:16">
      <c r="B73" s="55"/>
      <c r="L73" s="152"/>
      <c r="M73" s="153"/>
      <c r="N73" s="152"/>
      <c r="O73" s="152"/>
      <c r="P73" s="152"/>
    </row>
    <row r="74" spans="1:16">
      <c r="B74" s="55"/>
      <c r="L74" s="152"/>
      <c r="M74" s="153"/>
      <c r="N74" s="152"/>
      <c r="O74" s="152"/>
      <c r="P74" s="152"/>
    </row>
    <row r="75" spans="1:16">
      <c r="B75" s="55"/>
      <c r="L75" s="152"/>
      <c r="M75" s="153"/>
      <c r="N75" s="152"/>
      <c r="O75" s="152"/>
      <c r="P75" s="152"/>
    </row>
    <row r="76" spans="1:16">
      <c r="A76" s="8"/>
      <c r="B76" s="95"/>
      <c r="L76" s="152"/>
      <c r="M76" s="153"/>
      <c r="N76" s="152"/>
      <c r="O76" s="152"/>
      <c r="P76" s="152"/>
    </row>
    <row r="77" spans="1:16">
      <c r="B77" s="55"/>
      <c r="L77" s="152"/>
      <c r="M77" s="153"/>
      <c r="N77" s="152"/>
      <c r="O77" s="152"/>
      <c r="P77" s="152"/>
    </row>
    <row r="78" spans="1:16">
      <c r="A78" s="8"/>
      <c r="B78" s="95"/>
      <c r="L78" s="152"/>
      <c r="M78" s="153"/>
      <c r="N78" s="152"/>
      <c r="O78" s="152"/>
      <c r="P78" s="152"/>
    </row>
    <row r="79" spans="1:16">
      <c r="B79" s="55"/>
      <c r="L79" s="152"/>
      <c r="M79" s="153"/>
      <c r="N79" s="152"/>
      <c r="O79" s="152"/>
      <c r="P79" s="152"/>
    </row>
    <row r="80" spans="1:16">
      <c r="A80" s="8"/>
      <c r="B80" s="95"/>
      <c r="L80" s="152"/>
      <c r="M80" s="153"/>
      <c r="N80" s="152"/>
      <c r="O80" s="152"/>
      <c r="P80" s="152"/>
    </row>
    <row r="81" spans="1:16">
      <c r="B81" s="55"/>
      <c r="L81" s="152"/>
      <c r="M81" s="153"/>
      <c r="N81" s="152"/>
      <c r="O81" s="152"/>
      <c r="P81" s="152"/>
    </row>
    <row r="82" spans="1:16">
      <c r="B82" s="55"/>
      <c r="L82" s="152"/>
      <c r="M82" s="153"/>
      <c r="N82" s="152"/>
      <c r="O82" s="152"/>
      <c r="P82" s="152"/>
    </row>
    <row r="83" spans="1:16">
      <c r="B83" s="55"/>
      <c r="L83" s="152"/>
      <c r="M83" s="153"/>
      <c r="N83" s="152"/>
      <c r="O83" s="152"/>
      <c r="P83" s="152"/>
    </row>
    <row r="84" spans="1:16">
      <c r="B84" s="55"/>
      <c r="L84" s="152"/>
      <c r="M84" s="153"/>
      <c r="N84" s="152"/>
      <c r="O84" s="152"/>
      <c r="P84" s="152"/>
    </row>
    <row r="85" spans="1:16">
      <c r="B85" s="55"/>
      <c r="L85" s="152"/>
      <c r="M85" s="153"/>
      <c r="N85" s="152"/>
      <c r="O85" s="152"/>
      <c r="P85" s="152"/>
    </row>
    <row r="86" spans="1:16">
      <c r="B86" s="55"/>
      <c r="L86" s="152"/>
      <c r="M86" s="153"/>
      <c r="N86" s="152"/>
      <c r="O86" s="152"/>
      <c r="P86" s="152"/>
    </row>
    <row r="87" spans="1:16">
      <c r="B87" s="55"/>
      <c r="L87" s="152"/>
      <c r="M87" s="153"/>
      <c r="N87" s="152"/>
      <c r="O87" s="152"/>
      <c r="P87" s="152"/>
    </row>
    <row r="88" spans="1:16">
      <c r="B88" s="55"/>
      <c r="L88" s="152"/>
      <c r="M88" s="153"/>
      <c r="N88" s="152"/>
      <c r="O88" s="152"/>
      <c r="P88" s="152"/>
    </row>
    <row r="89" spans="1:16">
      <c r="B89" s="55"/>
      <c r="L89" s="152"/>
      <c r="M89" s="153"/>
      <c r="N89" s="152"/>
      <c r="O89" s="152"/>
      <c r="P89" s="152"/>
    </row>
    <row r="90" spans="1:16">
      <c r="B90" s="55"/>
      <c r="L90" s="152"/>
      <c r="M90" s="153"/>
      <c r="N90" s="152"/>
      <c r="O90" s="152"/>
      <c r="P90" s="152"/>
    </row>
    <row r="91" spans="1:16">
      <c r="B91" s="55"/>
      <c r="L91" s="152"/>
      <c r="M91" s="153"/>
      <c r="N91" s="152"/>
      <c r="O91" s="152"/>
      <c r="P91" s="152"/>
    </row>
    <row r="92" spans="1:16">
      <c r="B92" s="55"/>
      <c r="L92" s="152"/>
      <c r="M92" s="153"/>
      <c r="N92" s="152"/>
      <c r="O92" s="152"/>
      <c r="P92" s="152"/>
    </row>
    <row r="93" spans="1:16">
      <c r="B93" s="55"/>
      <c r="L93" s="152"/>
      <c r="M93" s="153"/>
      <c r="N93" s="152"/>
      <c r="O93" s="152"/>
      <c r="P93" s="152"/>
    </row>
    <row r="94" spans="1:16">
      <c r="A94" s="8"/>
      <c r="B94" s="95"/>
      <c r="L94" s="92"/>
      <c r="M94" s="93"/>
      <c r="N94" s="92"/>
      <c r="O94" s="92"/>
      <c r="P94" s="92"/>
    </row>
    <row r="95" spans="1:16">
      <c r="B95" s="55"/>
    </row>
    <row r="96" spans="1:16">
      <c r="A96" s="8"/>
      <c r="B96" s="95"/>
    </row>
    <row r="97" spans="1:13">
      <c r="A97" s="4"/>
      <c r="B97" s="55"/>
      <c r="I97" s="4"/>
      <c r="J97" s="4"/>
      <c r="K97" s="4"/>
      <c r="M97" s="4"/>
    </row>
  </sheetData>
  <sheetProtection formatColumns="0" formatRows="0"/>
  <conditionalFormatting sqref="L69 N69">
    <cfRule type="cellIs" dxfId="65" priority="9" operator="notEqual">
      <formula>0</formula>
    </cfRule>
    <cfRule type="cellIs" dxfId="64" priority="10" operator="equal">
      <formula>0</formula>
    </cfRule>
  </conditionalFormatting>
  <conditionalFormatting sqref="O69">
    <cfRule type="cellIs" dxfId="63" priority="3" operator="notEqual">
      <formula>0</formula>
    </cfRule>
    <cfRule type="cellIs" dxfId="62" priority="4" operator="equal">
      <formula>0</formula>
    </cfRule>
  </conditionalFormatting>
  <conditionalFormatting sqref="J69">
    <cfRule type="cellIs" dxfId="61" priority="1" operator="notEqual">
      <formula>0</formula>
    </cfRule>
    <cfRule type="cellIs" dxfId="60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activeCellId="1" sqref="C1 C1"/>
    </sheetView>
  </sheetViews>
  <sheetFormatPr defaultColWidth="11.140625" defaultRowHeight="12.75"/>
  <cols>
    <col min="1" max="1" width="5.28515625" style="1" hidden="1" customWidth="1"/>
    <col min="2" max="2" width="6.5703125" style="15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8" width="9.140625" style="4" hidden="1" customWidth="1"/>
    <col min="9" max="9" width="9.140625" style="7" hidden="1" customWidth="1"/>
    <col min="10" max="11" width="17.7109375" style="7" customWidth="1"/>
    <col min="12" max="12" width="17.7109375" style="4" customWidth="1"/>
    <col min="13" max="13" width="0.140625" style="7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61"/>
      <c r="D1" s="161"/>
      <c r="E1" s="161"/>
      <c r="F1" s="161"/>
      <c r="G1" s="161"/>
      <c r="H1" s="161"/>
      <c r="I1" s="161"/>
      <c r="J1" s="158" t="s">
        <v>317</v>
      </c>
      <c r="K1" s="161"/>
      <c r="L1" s="161"/>
      <c r="M1" s="161"/>
      <c r="N1" s="161"/>
      <c r="O1" s="161"/>
      <c r="P1" s="3"/>
    </row>
    <row r="2" spans="1:16">
      <c r="B2" s="2"/>
      <c r="C2" s="161"/>
      <c r="D2" s="161"/>
      <c r="E2" s="161"/>
      <c r="F2" s="161"/>
      <c r="G2" s="161"/>
      <c r="H2" s="161"/>
      <c r="I2" s="161"/>
      <c r="J2" s="158" t="s">
        <v>0</v>
      </c>
      <c r="K2" s="161"/>
      <c r="L2" s="161"/>
      <c r="M2" s="161"/>
      <c r="N2" s="161"/>
      <c r="O2" s="161"/>
      <c r="P2" s="5"/>
    </row>
    <row r="3" spans="1:16" ht="12.75" customHeight="1">
      <c r="B3" s="2"/>
      <c r="C3" s="68"/>
      <c r="D3" s="68"/>
      <c r="E3" s="68"/>
      <c r="F3" s="68"/>
      <c r="G3" s="68"/>
      <c r="H3" s="68"/>
      <c r="I3" s="68"/>
      <c r="J3" s="159" t="s">
        <v>1</v>
      </c>
      <c r="K3" s="68"/>
      <c r="L3" s="68"/>
      <c r="M3" s="68"/>
      <c r="N3" s="68"/>
      <c r="O3" s="173"/>
      <c r="P3" s="4" t="s">
        <v>2</v>
      </c>
    </row>
    <row r="4" spans="1:16">
      <c r="B4" s="2"/>
      <c r="C4" s="162"/>
      <c r="D4" s="163"/>
      <c r="E4" s="163"/>
      <c r="F4" s="163"/>
      <c r="G4" s="163"/>
      <c r="H4" s="163"/>
      <c r="I4" s="163"/>
      <c r="J4" s="164" t="s">
        <v>323</v>
      </c>
      <c r="K4" s="163"/>
      <c r="L4" s="163"/>
      <c r="M4" s="163"/>
      <c r="N4" s="163"/>
      <c r="O4" s="174"/>
      <c r="P4" s="4" t="s">
        <v>324</v>
      </c>
    </row>
    <row r="5" spans="1:16">
      <c r="A5" s="8"/>
      <c r="B5" s="9"/>
      <c r="C5" s="10"/>
      <c r="D5" s="10"/>
      <c r="E5" s="10"/>
      <c r="F5" s="10"/>
      <c r="G5" s="10"/>
      <c r="H5" s="10"/>
      <c r="I5" s="11"/>
      <c r="J5" s="29"/>
      <c r="K5" s="46"/>
      <c r="L5" s="12"/>
      <c r="M5" s="13"/>
      <c r="N5" s="12"/>
      <c r="O5" s="12"/>
      <c r="P5" s="14"/>
    </row>
    <row r="6" spans="1:16">
      <c r="C6" s="10"/>
      <c r="D6" s="10"/>
      <c r="E6" s="10"/>
      <c r="F6" s="10"/>
      <c r="G6" s="10"/>
      <c r="H6" s="10"/>
      <c r="I6" s="11"/>
      <c r="J6" s="108" t="s">
        <v>3</v>
      </c>
      <c r="K6" s="157"/>
      <c r="L6" s="160" t="s">
        <v>3</v>
      </c>
      <c r="M6" s="16"/>
      <c r="N6" s="17" t="s">
        <v>4</v>
      </c>
      <c r="O6" s="17" t="s">
        <v>5</v>
      </c>
      <c r="P6" s="18"/>
    </row>
    <row r="7" spans="1:16">
      <c r="C7" s="10"/>
      <c r="D7" s="10"/>
      <c r="E7" s="10"/>
      <c r="F7" s="10"/>
      <c r="G7" s="10"/>
      <c r="H7" s="10"/>
      <c r="I7" s="11"/>
      <c r="J7" s="21" t="s">
        <v>291</v>
      </c>
      <c r="K7" s="112" t="s">
        <v>292</v>
      </c>
      <c r="L7" s="19"/>
      <c r="M7" s="20"/>
      <c r="N7" s="21" t="s">
        <v>127</v>
      </c>
      <c r="O7" s="21"/>
      <c r="P7" s="22"/>
    </row>
    <row r="8" spans="1:16">
      <c r="C8" s="23" t="s">
        <v>6</v>
      </c>
      <c r="D8" s="10"/>
      <c r="E8" s="10"/>
      <c r="F8" s="10"/>
      <c r="G8" s="10"/>
      <c r="H8" s="10"/>
      <c r="I8" s="11"/>
      <c r="L8" s="20"/>
      <c r="M8" s="20"/>
      <c r="N8" s="20"/>
      <c r="O8" s="20"/>
      <c r="P8" s="24"/>
    </row>
    <row r="9" spans="1:16">
      <c r="A9" s="25" t="s">
        <v>7</v>
      </c>
      <c r="B9" s="26" t="s">
        <v>8</v>
      </c>
      <c r="C9" s="10" t="s">
        <v>9</v>
      </c>
      <c r="D9" s="10"/>
      <c r="E9" s="10"/>
      <c r="F9" s="10"/>
      <c r="G9" s="10"/>
      <c r="H9" s="10"/>
      <c r="I9" s="11"/>
      <c r="J9" s="11"/>
      <c r="K9" s="11"/>
      <c r="L9" s="13"/>
      <c r="M9" s="13"/>
      <c r="N9" s="13"/>
      <c r="O9" s="13"/>
      <c r="P9" s="14"/>
    </row>
    <row r="10" spans="1:16" s="31" customFormat="1">
      <c r="A10" s="1"/>
      <c r="B10" s="27"/>
      <c r="C10" s="28"/>
      <c r="D10" s="29" t="s">
        <v>325</v>
      </c>
      <c r="E10" s="10"/>
      <c r="F10" s="10"/>
      <c r="G10" s="10"/>
      <c r="H10" s="10"/>
      <c r="I10" s="28"/>
      <c r="J10" s="28"/>
      <c r="K10" s="28"/>
      <c r="L10" s="28"/>
      <c r="M10" s="13"/>
      <c r="N10" s="28"/>
      <c r="O10" s="28"/>
      <c r="P10" s="30"/>
    </row>
    <row r="11" spans="1:16" s="31" customFormat="1">
      <c r="A11" s="1" t="s">
        <v>11</v>
      </c>
      <c r="B11" s="27" t="s">
        <v>12</v>
      </c>
      <c r="C11" s="28"/>
      <c r="D11" s="32" t="s">
        <v>326</v>
      </c>
      <c r="E11" s="28"/>
      <c r="F11" s="166"/>
      <c r="G11" s="166">
        <v>7659561.9900000002</v>
      </c>
      <c r="H11" s="33"/>
      <c r="I11" s="29"/>
      <c r="J11" s="143">
        <v>9372024.2099999972</v>
      </c>
      <c r="K11" s="109">
        <v>0</v>
      </c>
      <c r="L11" s="113">
        <v>9372024.2099999972</v>
      </c>
      <c r="M11" s="110"/>
      <c r="N11" s="109">
        <v>0</v>
      </c>
      <c r="O11" s="114">
        <v>9372024</v>
      </c>
      <c r="P11" s="34"/>
    </row>
    <row r="12" spans="1:16" s="31" customFormat="1">
      <c r="A12" s="1" t="s">
        <v>14</v>
      </c>
      <c r="B12" s="27" t="s">
        <v>15</v>
      </c>
      <c r="C12" s="28"/>
      <c r="D12" s="29" t="s">
        <v>327</v>
      </c>
      <c r="E12" s="10"/>
      <c r="F12" s="35"/>
      <c r="G12" s="36"/>
      <c r="H12" s="11"/>
      <c r="I12" s="28"/>
      <c r="J12" s="115">
        <v>965655.24</v>
      </c>
      <c r="K12" s="37">
        <v>0</v>
      </c>
      <c r="L12" s="116">
        <v>965655.24</v>
      </c>
      <c r="M12" s="111"/>
      <c r="N12" s="37">
        <v>0</v>
      </c>
      <c r="O12" s="117">
        <v>965655</v>
      </c>
      <c r="P12" s="38"/>
    </row>
    <row r="13" spans="1:16" s="31" customFormat="1">
      <c r="A13" s="1" t="s">
        <v>17</v>
      </c>
      <c r="B13" s="27" t="s">
        <v>15</v>
      </c>
      <c r="C13" s="28"/>
      <c r="D13" s="29" t="s">
        <v>18</v>
      </c>
      <c r="E13" s="10"/>
      <c r="F13" s="35"/>
      <c r="G13" s="35"/>
      <c r="H13" s="10"/>
      <c r="I13" s="28"/>
      <c r="J13" s="115">
        <v>38952</v>
      </c>
      <c r="K13" s="37">
        <v>0</v>
      </c>
      <c r="L13" s="116">
        <v>38952</v>
      </c>
      <c r="M13" s="111"/>
      <c r="N13" s="37">
        <v>65990</v>
      </c>
      <c r="O13" s="117">
        <v>104942</v>
      </c>
      <c r="P13" s="38"/>
    </row>
    <row r="14" spans="1:16" s="31" customFormat="1">
      <c r="A14" s="1" t="s">
        <v>19</v>
      </c>
      <c r="B14" s="27" t="s">
        <v>15</v>
      </c>
      <c r="C14" s="28"/>
      <c r="D14" s="29" t="s">
        <v>20</v>
      </c>
      <c r="E14" s="10"/>
      <c r="F14" s="35"/>
      <c r="G14" s="35"/>
      <c r="H14" s="10"/>
      <c r="I14" s="28"/>
      <c r="J14" s="115">
        <v>0</v>
      </c>
      <c r="K14" s="37">
        <v>0</v>
      </c>
      <c r="L14" s="116">
        <v>0</v>
      </c>
      <c r="M14" s="111"/>
      <c r="N14" s="37">
        <v>1853889</v>
      </c>
      <c r="O14" s="117">
        <v>1853889</v>
      </c>
      <c r="P14" s="38"/>
    </row>
    <row r="15" spans="1:16" s="31" customFormat="1">
      <c r="A15" s="1" t="s">
        <v>21</v>
      </c>
      <c r="B15" s="27" t="s">
        <v>12</v>
      </c>
      <c r="C15" s="28"/>
      <c r="D15" s="29" t="s">
        <v>22</v>
      </c>
      <c r="E15" s="10"/>
      <c r="F15" s="35"/>
      <c r="G15" s="35"/>
      <c r="H15" s="28"/>
      <c r="I15" s="28"/>
      <c r="J15" s="115">
        <v>4506</v>
      </c>
      <c r="K15" s="37">
        <v>0</v>
      </c>
      <c r="L15" s="116">
        <v>4506</v>
      </c>
      <c r="M15" s="111"/>
      <c r="N15" s="37">
        <v>0</v>
      </c>
      <c r="O15" s="117">
        <v>4506</v>
      </c>
      <c r="P15" s="38"/>
    </row>
    <row r="16" spans="1:16" s="31" customFormat="1">
      <c r="A16" s="39"/>
      <c r="B16" s="40"/>
      <c r="C16" s="28"/>
      <c r="D16" s="29" t="s">
        <v>328</v>
      </c>
      <c r="E16" s="10"/>
      <c r="F16" s="41"/>
      <c r="G16" s="36"/>
      <c r="H16" s="42"/>
      <c r="I16" s="28"/>
      <c r="J16" s="144"/>
      <c r="K16" s="118">
        <v>0</v>
      </c>
      <c r="L16" s="119"/>
      <c r="M16" s="111"/>
      <c r="N16" s="28">
        <v>0</v>
      </c>
      <c r="O16" s="117"/>
      <c r="P16" s="30"/>
    </row>
    <row r="17" spans="1:16" s="31" customFormat="1">
      <c r="A17" s="39" t="s">
        <v>24</v>
      </c>
      <c r="B17" s="40" t="s">
        <v>12</v>
      </c>
      <c r="C17" s="28"/>
      <c r="D17" s="32" t="s">
        <v>329</v>
      </c>
      <c r="E17" s="28"/>
      <c r="F17" s="166"/>
      <c r="G17" s="166">
        <v>696733.31</v>
      </c>
      <c r="H17" s="42"/>
      <c r="I17" s="28"/>
      <c r="J17" s="115">
        <v>1719582.1599999997</v>
      </c>
      <c r="K17" s="37">
        <v>0</v>
      </c>
      <c r="L17" s="116">
        <v>1719582.1599999997</v>
      </c>
      <c r="M17" s="111"/>
      <c r="N17" s="37">
        <v>0</v>
      </c>
      <c r="O17" s="117">
        <v>1719582</v>
      </c>
      <c r="P17" s="38"/>
    </row>
    <row r="18" spans="1:16" s="31" customFormat="1">
      <c r="A18" s="39" t="s">
        <v>25</v>
      </c>
      <c r="B18" s="43" t="s">
        <v>26</v>
      </c>
      <c r="C18" s="28"/>
      <c r="D18" s="44" t="s">
        <v>27</v>
      </c>
      <c r="E18" s="10"/>
      <c r="F18" s="10"/>
      <c r="G18" s="10"/>
      <c r="H18" s="10"/>
      <c r="I18" s="29"/>
      <c r="J18" s="120">
        <v>292857.83</v>
      </c>
      <c r="K18" s="45">
        <v>0</v>
      </c>
      <c r="L18" s="121">
        <v>292857.83</v>
      </c>
      <c r="M18" s="111"/>
      <c r="N18" s="45">
        <v>496056</v>
      </c>
      <c r="O18" s="122">
        <v>788914</v>
      </c>
      <c r="P18" s="38"/>
    </row>
    <row r="19" spans="1:16" s="49" customFormat="1">
      <c r="A19" s="39"/>
      <c r="B19" s="43"/>
      <c r="C19" s="29"/>
      <c r="D19" s="29"/>
      <c r="E19" s="29"/>
      <c r="F19" s="29"/>
      <c r="G19" s="29"/>
      <c r="H19" s="46"/>
      <c r="I19" s="46"/>
      <c r="J19" s="46"/>
      <c r="K19" s="46"/>
      <c r="L19" s="51"/>
      <c r="M19" s="47"/>
      <c r="N19" s="47"/>
      <c r="O19" s="123"/>
      <c r="P19" s="48"/>
    </row>
    <row r="20" spans="1:16" s="31" customFormat="1" ht="13.5" thickBot="1">
      <c r="A20" s="39" t="s">
        <v>28</v>
      </c>
      <c r="B20" s="43"/>
      <c r="C20" s="28"/>
      <c r="D20" s="50" t="s">
        <v>29</v>
      </c>
      <c r="E20" s="28"/>
      <c r="F20" s="10"/>
      <c r="G20" s="10"/>
      <c r="H20" s="10"/>
      <c r="I20" s="11"/>
      <c r="J20" s="145">
        <v>12393577.439999998</v>
      </c>
      <c r="K20" s="124">
        <v>0</v>
      </c>
      <c r="L20" s="125">
        <v>12393577</v>
      </c>
      <c r="M20" s="51"/>
      <c r="N20" s="124">
        <v>2415935</v>
      </c>
      <c r="O20" s="126">
        <v>14809512</v>
      </c>
      <c r="P20" s="52"/>
    </row>
    <row r="21" spans="1:16" s="31" customFormat="1" ht="13.5" thickTop="1">
      <c r="A21" s="39"/>
      <c r="B21" s="43"/>
      <c r="C21" s="10"/>
      <c r="D21" s="10"/>
      <c r="E21" s="10"/>
      <c r="F21" s="10"/>
      <c r="G21" s="10"/>
      <c r="H21" s="10"/>
      <c r="I21" s="11"/>
      <c r="J21" s="127"/>
      <c r="K21" s="11"/>
      <c r="L21" s="127"/>
      <c r="M21" s="13"/>
      <c r="N21" s="13"/>
      <c r="O21" s="110"/>
      <c r="P21" s="14"/>
    </row>
    <row r="22" spans="1:16" s="31" customFormat="1">
      <c r="A22" s="53"/>
      <c r="B22" s="54"/>
      <c r="C22" s="23" t="s">
        <v>30</v>
      </c>
      <c r="D22" s="10"/>
      <c r="E22" s="10"/>
      <c r="F22" s="10"/>
      <c r="G22" s="10"/>
      <c r="H22" s="10"/>
      <c r="I22" s="11"/>
      <c r="J22" s="128"/>
      <c r="K22" s="11"/>
      <c r="L22" s="128"/>
      <c r="M22" s="13"/>
      <c r="N22" s="12"/>
      <c r="O22" s="129"/>
      <c r="P22" s="14"/>
    </row>
    <row r="23" spans="1:16" s="31" customFormat="1">
      <c r="A23" s="39"/>
      <c r="B23" s="40"/>
      <c r="C23" s="10" t="s">
        <v>31</v>
      </c>
      <c r="D23" s="10"/>
      <c r="E23" s="10"/>
      <c r="F23" s="10"/>
      <c r="G23" s="28"/>
      <c r="H23" s="10"/>
      <c r="I23" s="11"/>
      <c r="J23" s="128"/>
      <c r="K23" s="11"/>
      <c r="L23" s="128"/>
      <c r="M23" s="13"/>
      <c r="N23" s="12"/>
      <c r="O23" s="129"/>
      <c r="P23" s="14"/>
    </row>
    <row r="24" spans="1:16" s="31" customFormat="1">
      <c r="A24" s="8" t="s">
        <v>32</v>
      </c>
      <c r="B24" s="55" t="s">
        <v>33</v>
      </c>
      <c r="C24" s="32"/>
      <c r="D24" s="29" t="s">
        <v>34</v>
      </c>
      <c r="E24" s="10"/>
      <c r="F24" s="10"/>
      <c r="G24" s="28"/>
      <c r="H24" s="10"/>
      <c r="I24" s="11"/>
      <c r="J24" s="146">
        <v>39835030.04999999</v>
      </c>
      <c r="K24" s="109">
        <v>0</v>
      </c>
      <c r="L24" s="130">
        <v>39835030.04999999</v>
      </c>
      <c r="M24" s="111"/>
      <c r="N24" s="109">
        <v>602718.76</v>
      </c>
      <c r="O24" s="114">
        <v>40437749</v>
      </c>
      <c r="P24" s="38"/>
    </row>
    <row r="25" spans="1:16" s="31" customFormat="1">
      <c r="A25" s="1" t="s">
        <v>35</v>
      </c>
      <c r="B25" s="55" t="s">
        <v>33</v>
      </c>
      <c r="C25" s="32"/>
      <c r="D25" s="29" t="s">
        <v>36</v>
      </c>
      <c r="E25" s="10"/>
      <c r="F25" s="10"/>
      <c r="G25" s="28"/>
      <c r="H25" s="10"/>
      <c r="I25" s="11"/>
      <c r="J25" s="115">
        <v>21714783.529999997</v>
      </c>
      <c r="K25" s="37">
        <v>0</v>
      </c>
      <c r="L25" s="116">
        <v>21714783.529999997</v>
      </c>
      <c r="M25" s="111"/>
      <c r="N25" s="37">
        <v>2422730</v>
      </c>
      <c r="O25" s="117">
        <v>24137514</v>
      </c>
      <c r="P25" s="38"/>
    </row>
    <row r="26" spans="1:16" s="31" customFormat="1">
      <c r="A26" s="8" t="s">
        <v>37</v>
      </c>
      <c r="B26" s="27" t="s">
        <v>33</v>
      </c>
      <c r="C26" s="32"/>
      <c r="D26" s="29" t="s">
        <v>38</v>
      </c>
      <c r="E26" s="10"/>
      <c r="F26" s="10"/>
      <c r="G26" s="28"/>
      <c r="H26" s="10"/>
      <c r="I26" s="11"/>
      <c r="J26" s="115">
        <v>1677299.1300000001</v>
      </c>
      <c r="K26" s="37">
        <v>0</v>
      </c>
      <c r="L26" s="116">
        <v>1677299.1300000001</v>
      </c>
      <c r="M26" s="111"/>
      <c r="N26" s="37">
        <v>0</v>
      </c>
      <c r="O26" s="117">
        <v>1677299</v>
      </c>
      <c r="P26" s="38"/>
    </row>
    <row r="27" spans="1:16" s="31" customFormat="1">
      <c r="A27" s="1" t="s">
        <v>39</v>
      </c>
      <c r="B27" s="55" t="s">
        <v>33</v>
      </c>
      <c r="C27" s="32"/>
      <c r="D27" s="156" t="s">
        <v>40</v>
      </c>
      <c r="E27" s="167"/>
      <c r="F27" s="10"/>
      <c r="G27" s="28"/>
      <c r="H27" s="10"/>
      <c r="I27" s="11"/>
      <c r="J27" s="115">
        <v>6876525.7800000003</v>
      </c>
      <c r="K27" s="37">
        <v>0</v>
      </c>
      <c r="L27" s="116">
        <v>6876525.7800000003</v>
      </c>
      <c r="M27" s="111"/>
      <c r="N27" s="37">
        <v>144948.24</v>
      </c>
      <c r="O27" s="117">
        <v>7021474</v>
      </c>
      <c r="P27" s="38"/>
    </row>
    <row r="28" spans="1:16" s="31" customFormat="1">
      <c r="A28" s="8" t="s">
        <v>41</v>
      </c>
      <c r="B28" s="27" t="s">
        <v>33</v>
      </c>
      <c r="C28" s="32"/>
      <c r="D28" s="29" t="s">
        <v>42</v>
      </c>
      <c r="E28" s="10"/>
      <c r="F28" s="10"/>
      <c r="G28" s="28"/>
      <c r="H28" s="10"/>
      <c r="I28" s="11"/>
      <c r="J28" s="115">
        <v>96438.330000000075</v>
      </c>
      <c r="K28" s="37">
        <v>0</v>
      </c>
      <c r="L28" s="116">
        <v>96438.330000000075</v>
      </c>
      <c r="M28" s="111"/>
      <c r="N28" s="37">
        <v>129943.95</v>
      </c>
      <c r="O28" s="117">
        <v>226382</v>
      </c>
      <c r="P28" s="38"/>
    </row>
    <row r="29" spans="1:16" s="31" customFormat="1">
      <c r="A29" s="1" t="s">
        <v>43</v>
      </c>
      <c r="B29" s="27" t="s">
        <v>33</v>
      </c>
      <c r="C29" s="32"/>
      <c r="D29" s="29" t="s">
        <v>44</v>
      </c>
      <c r="E29" s="10"/>
      <c r="F29" s="10"/>
      <c r="G29" s="28"/>
      <c r="H29" s="10"/>
      <c r="I29" s="11"/>
      <c r="J29" s="115">
        <v>12072831.129999999</v>
      </c>
      <c r="K29" s="37">
        <v>0</v>
      </c>
      <c r="L29" s="116">
        <v>12072831.129999999</v>
      </c>
      <c r="M29" s="111"/>
      <c r="N29" s="37">
        <v>24708.93</v>
      </c>
      <c r="O29" s="117">
        <v>12097540</v>
      </c>
      <c r="P29" s="38"/>
    </row>
    <row r="30" spans="1:16" s="31" customFormat="1">
      <c r="A30" s="8" t="s">
        <v>45</v>
      </c>
      <c r="B30" s="55" t="s">
        <v>46</v>
      </c>
      <c r="C30" s="32"/>
      <c r="D30" s="29" t="s">
        <v>47</v>
      </c>
      <c r="E30" s="10"/>
      <c r="F30" s="10"/>
      <c r="G30" s="28"/>
      <c r="H30" s="10"/>
      <c r="I30" s="11"/>
      <c r="J30" s="120">
        <v>9524338.4600000009</v>
      </c>
      <c r="K30" s="45">
        <v>0</v>
      </c>
      <c r="L30" s="121">
        <v>9524338.4600000009</v>
      </c>
      <c r="M30" s="111"/>
      <c r="N30" s="45">
        <v>398</v>
      </c>
      <c r="O30" s="122">
        <v>9524736</v>
      </c>
      <c r="P30" s="38"/>
    </row>
    <row r="31" spans="1:16" s="31" customFormat="1">
      <c r="A31" s="1"/>
      <c r="B31" s="55"/>
      <c r="C31" s="32"/>
      <c r="D31" s="29"/>
      <c r="E31" s="10"/>
      <c r="F31" s="10"/>
      <c r="G31" s="28"/>
      <c r="H31" s="10"/>
      <c r="I31" s="11"/>
      <c r="J31" s="147"/>
      <c r="K31" s="11"/>
      <c r="L31" s="127"/>
      <c r="M31" s="56"/>
      <c r="N31" s="56"/>
      <c r="O31" s="110"/>
      <c r="P31" s="57"/>
    </row>
    <row r="32" spans="1:16" s="31" customFormat="1" ht="13.5" thickBot="1">
      <c r="A32" s="1" t="s">
        <v>48</v>
      </c>
      <c r="B32" s="55"/>
      <c r="C32" s="10"/>
      <c r="D32" s="50" t="s">
        <v>49</v>
      </c>
      <c r="E32" s="28"/>
      <c r="F32" s="10"/>
      <c r="G32" s="10"/>
      <c r="H32" s="10"/>
      <c r="I32" s="11"/>
      <c r="J32" s="145">
        <v>91797246.409999967</v>
      </c>
      <c r="K32" s="124">
        <v>0</v>
      </c>
      <c r="L32" s="125">
        <v>91797246</v>
      </c>
      <c r="M32" s="131"/>
      <c r="N32" s="124">
        <v>3325448</v>
      </c>
      <c r="O32" s="126">
        <v>95122694</v>
      </c>
      <c r="P32" s="52"/>
    </row>
    <row r="33" spans="1:16" s="31" customFormat="1" ht="13.5" thickTop="1">
      <c r="A33" s="8"/>
      <c r="B33" s="55"/>
      <c r="C33" s="32"/>
      <c r="D33" s="58"/>
      <c r="E33" s="10"/>
      <c r="F33" s="10"/>
      <c r="G33" s="28"/>
      <c r="H33" s="10"/>
      <c r="I33" s="11"/>
      <c r="J33" s="46"/>
      <c r="K33" s="11"/>
      <c r="L33" s="51"/>
      <c r="M33" s="46"/>
      <c r="N33" s="46"/>
      <c r="O33" s="107"/>
      <c r="P33" s="59"/>
    </row>
    <row r="34" spans="1:16" s="31" customFormat="1">
      <c r="A34" s="1"/>
      <c r="B34" s="55"/>
      <c r="C34" s="10"/>
      <c r="D34" s="50" t="s">
        <v>308</v>
      </c>
      <c r="E34" s="28"/>
      <c r="F34" s="10"/>
      <c r="G34" s="10"/>
      <c r="H34" s="10"/>
      <c r="I34" s="11"/>
      <c r="J34" s="148">
        <v>-79403668.969999969</v>
      </c>
      <c r="K34" s="132">
        <v>0</v>
      </c>
      <c r="L34" s="133">
        <v>-79403669</v>
      </c>
      <c r="M34" s="51"/>
      <c r="N34" s="132">
        <v>-909513</v>
      </c>
      <c r="O34" s="134">
        <v>-80313182</v>
      </c>
      <c r="P34" s="52"/>
    </row>
    <row r="35" spans="1:16" s="31" customFormat="1">
      <c r="A35" s="8"/>
      <c r="B35" s="55"/>
      <c r="C35" s="10"/>
      <c r="D35" s="10"/>
      <c r="E35" s="10"/>
      <c r="F35" s="10"/>
      <c r="G35" s="10"/>
      <c r="H35" s="10"/>
      <c r="I35" s="11"/>
      <c r="J35" s="127"/>
      <c r="K35" s="11"/>
      <c r="L35" s="127"/>
      <c r="M35" s="60"/>
      <c r="N35" s="60"/>
      <c r="O35" s="110"/>
      <c r="P35" s="61"/>
    </row>
    <row r="36" spans="1:16" s="31" customFormat="1">
      <c r="A36" s="1"/>
      <c r="B36" s="55"/>
      <c r="C36" s="23" t="s">
        <v>50</v>
      </c>
      <c r="D36" s="28"/>
      <c r="E36" s="10"/>
      <c r="F36" s="10"/>
      <c r="G36" s="10"/>
      <c r="H36" s="10"/>
      <c r="I36" s="11"/>
      <c r="J36" s="128"/>
      <c r="K36" s="11"/>
      <c r="L36" s="128"/>
      <c r="M36" s="13"/>
      <c r="N36" s="12"/>
      <c r="O36" s="129"/>
      <c r="P36" s="14"/>
    </row>
    <row r="37" spans="1:16" s="31" customFormat="1">
      <c r="A37" s="8" t="s">
        <v>51</v>
      </c>
      <c r="B37" s="55" t="s">
        <v>52</v>
      </c>
      <c r="C37" s="29" t="s">
        <v>53</v>
      </c>
      <c r="D37" s="28"/>
      <c r="E37" s="10"/>
      <c r="F37" s="10"/>
      <c r="G37" s="28"/>
      <c r="H37" s="10"/>
      <c r="I37" s="11"/>
      <c r="J37" s="143">
        <v>38453596.399999999</v>
      </c>
      <c r="K37" s="109">
        <v>0</v>
      </c>
      <c r="L37" s="113">
        <v>38453596.399999999</v>
      </c>
      <c r="M37" s="36"/>
      <c r="N37" s="109">
        <v>0</v>
      </c>
      <c r="O37" s="114">
        <v>38453596</v>
      </c>
      <c r="P37" s="63"/>
    </row>
    <row r="38" spans="1:16" s="31" customFormat="1">
      <c r="A38" s="1" t="s">
        <v>54</v>
      </c>
      <c r="B38" s="55" t="s">
        <v>15</v>
      </c>
      <c r="C38" s="29" t="s">
        <v>55</v>
      </c>
      <c r="D38" s="28"/>
      <c r="E38" s="10"/>
      <c r="F38" s="10"/>
      <c r="G38" s="28"/>
      <c r="H38" s="10"/>
      <c r="I38" s="11"/>
      <c r="J38" s="115">
        <v>28203215.059999999</v>
      </c>
      <c r="K38" s="37">
        <v>0</v>
      </c>
      <c r="L38" s="116">
        <v>28203215.059999999</v>
      </c>
      <c r="M38" s="36"/>
      <c r="N38" s="62">
        <v>0</v>
      </c>
      <c r="O38" s="117">
        <v>28203215</v>
      </c>
      <c r="P38" s="63"/>
    </row>
    <row r="39" spans="1:16" s="31" customFormat="1">
      <c r="A39" s="8" t="s">
        <v>56</v>
      </c>
      <c r="B39" s="55" t="s">
        <v>15</v>
      </c>
      <c r="C39" s="29" t="s">
        <v>57</v>
      </c>
      <c r="D39" s="28"/>
      <c r="E39" s="10"/>
      <c r="F39" s="10"/>
      <c r="G39" s="28"/>
      <c r="H39" s="10"/>
      <c r="I39" s="11"/>
      <c r="J39" s="115">
        <v>17753714.41</v>
      </c>
      <c r="K39" s="37">
        <v>0</v>
      </c>
      <c r="L39" s="116">
        <v>17753714.41</v>
      </c>
      <c r="M39" s="36"/>
      <c r="N39" s="62">
        <v>0</v>
      </c>
      <c r="O39" s="117">
        <v>17753714</v>
      </c>
      <c r="P39" s="63"/>
    </row>
    <row r="40" spans="1:16" s="31" customFormat="1">
      <c r="A40" s="1" t="s">
        <v>58</v>
      </c>
      <c r="B40" s="55" t="s">
        <v>59</v>
      </c>
      <c r="C40" s="29" t="s">
        <v>60</v>
      </c>
      <c r="D40" s="28"/>
      <c r="E40" s="10"/>
      <c r="F40" s="10"/>
      <c r="G40" s="28"/>
      <c r="H40" s="10"/>
      <c r="I40" s="11"/>
      <c r="J40" s="115">
        <v>124702.53</v>
      </c>
      <c r="K40" s="37">
        <v>0</v>
      </c>
      <c r="L40" s="116">
        <v>124702.53</v>
      </c>
      <c r="M40" s="36"/>
      <c r="N40" s="62">
        <v>5192250.05</v>
      </c>
      <c r="O40" s="117">
        <v>5316953</v>
      </c>
      <c r="P40" s="63"/>
    </row>
    <row r="41" spans="1:16" s="31" customFormat="1">
      <c r="A41" s="8" t="s">
        <v>61</v>
      </c>
      <c r="B41" s="55" t="s">
        <v>59</v>
      </c>
      <c r="C41" s="135" t="s">
        <v>309</v>
      </c>
      <c r="D41" s="136"/>
      <c r="E41" s="137"/>
      <c r="F41" s="137"/>
      <c r="G41" s="28"/>
      <c r="H41" s="10"/>
      <c r="I41" s="11"/>
      <c r="J41" s="115">
        <v>0</v>
      </c>
      <c r="K41" s="37">
        <v>0</v>
      </c>
      <c r="L41" s="116">
        <v>0</v>
      </c>
      <c r="M41" s="36"/>
      <c r="N41" s="62">
        <v>3284360</v>
      </c>
      <c r="O41" s="117">
        <v>3284360</v>
      </c>
      <c r="P41" s="63"/>
    </row>
    <row r="42" spans="1:16" s="31" customFormat="1">
      <c r="A42" s="1" t="s">
        <v>62</v>
      </c>
      <c r="B42" s="55" t="s">
        <v>26</v>
      </c>
      <c r="C42" s="29" t="s">
        <v>63</v>
      </c>
      <c r="D42" s="28"/>
      <c r="E42" s="10"/>
      <c r="F42" s="10"/>
      <c r="G42" s="28"/>
      <c r="H42" s="10"/>
      <c r="I42" s="11"/>
      <c r="J42" s="115">
        <v>15801.84</v>
      </c>
      <c r="K42" s="37">
        <v>0</v>
      </c>
      <c r="L42" s="116">
        <v>15801.84</v>
      </c>
      <c r="M42" s="36"/>
      <c r="N42" s="62">
        <v>0</v>
      </c>
      <c r="O42" s="117">
        <v>15802</v>
      </c>
      <c r="P42" s="63"/>
    </row>
    <row r="43" spans="1:16" s="31" customFormat="1">
      <c r="A43" s="8" t="s">
        <v>64</v>
      </c>
      <c r="B43" s="55" t="s">
        <v>65</v>
      </c>
      <c r="C43" s="29" t="s">
        <v>313</v>
      </c>
      <c r="D43" s="28"/>
      <c r="E43" s="10"/>
      <c r="F43" s="10"/>
      <c r="G43" s="28"/>
      <c r="H43" s="10"/>
      <c r="I43" s="11"/>
      <c r="J43" s="115">
        <v>5620.63</v>
      </c>
      <c r="K43" s="37">
        <v>0</v>
      </c>
      <c r="L43" s="116">
        <v>5620.63</v>
      </c>
      <c r="M43" s="36"/>
      <c r="N43" s="62">
        <v>0</v>
      </c>
      <c r="O43" s="117">
        <v>5621</v>
      </c>
      <c r="P43" s="63"/>
    </row>
    <row r="44" spans="1:16" s="31" customFormat="1">
      <c r="A44" s="1" t="s">
        <v>66</v>
      </c>
      <c r="B44" s="55" t="s">
        <v>33</v>
      </c>
      <c r="C44" s="29" t="s">
        <v>67</v>
      </c>
      <c r="D44" s="28"/>
      <c r="E44" s="28"/>
      <c r="F44" s="28"/>
      <c r="G44" s="28"/>
      <c r="H44" s="28"/>
      <c r="I44" s="28"/>
      <c r="J44" s="115">
        <v>-56928.61</v>
      </c>
      <c r="K44" s="37">
        <v>0</v>
      </c>
      <c r="L44" s="116">
        <v>-56928.61</v>
      </c>
      <c r="M44" s="36"/>
      <c r="N44" s="62">
        <v>0</v>
      </c>
      <c r="O44" s="117">
        <v>-56929</v>
      </c>
      <c r="P44" s="63"/>
    </row>
    <row r="45" spans="1:16" s="31" customFormat="1">
      <c r="A45" s="8" t="s">
        <v>68</v>
      </c>
      <c r="B45" s="55" t="s">
        <v>33</v>
      </c>
      <c r="C45" s="29" t="s">
        <v>69</v>
      </c>
      <c r="D45" s="28"/>
      <c r="E45" s="10"/>
      <c r="F45" s="10"/>
      <c r="G45" s="28"/>
      <c r="H45" s="10"/>
      <c r="I45" s="11"/>
      <c r="J45" s="120">
        <v>0</v>
      </c>
      <c r="K45" s="45">
        <v>0</v>
      </c>
      <c r="L45" s="121">
        <v>0</v>
      </c>
      <c r="M45" s="36"/>
      <c r="N45" s="64">
        <v>0</v>
      </c>
      <c r="O45" s="122">
        <v>0</v>
      </c>
      <c r="P45" s="63"/>
    </row>
    <row r="46" spans="1:16" s="31" customFormat="1">
      <c r="A46" s="1"/>
      <c r="B46" s="55"/>
      <c r="C46" s="28"/>
      <c r="D46" s="28"/>
      <c r="E46" s="28"/>
      <c r="F46" s="28"/>
      <c r="G46" s="28"/>
      <c r="H46" s="28"/>
      <c r="I46" s="28"/>
      <c r="J46" s="115"/>
      <c r="K46" s="28"/>
      <c r="L46" s="116"/>
      <c r="M46" s="66"/>
      <c r="N46" s="65"/>
      <c r="O46" s="117"/>
      <c r="P46" s="67"/>
    </row>
    <row r="47" spans="1:16" s="31" customFormat="1">
      <c r="A47" s="39" t="s">
        <v>70</v>
      </c>
      <c r="B47" s="40"/>
      <c r="C47" s="23" t="s">
        <v>71</v>
      </c>
      <c r="D47" s="28"/>
      <c r="E47" s="10"/>
      <c r="F47" s="10"/>
      <c r="G47" s="10"/>
      <c r="H47" s="10"/>
      <c r="I47" s="11"/>
      <c r="J47" s="148">
        <v>84499722.25999999</v>
      </c>
      <c r="K47" s="132">
        <v>0</v>
      </c>
      <c r="L47" s="133">
        <v>84499722</v>
      </c>
      <c r="M47" s="46"/>
      <c r="N47" s="132">
        <v>8476610</v>
      </c>
      <c r="O47" s="134">
        <v>92976332</v>
      </c>
      <c r="P47" s="52"/>
    </row>
    <row r="48" spans="1:16" s="30" customFormat="1">
      <c r="A48" s="39"/>
      <c r="B48" s="40"/>
      <c r="C48" s="68"/>
      <c r="D48" s="69"/>
      <c r="E48" s="11"/>
      <c r="F48" s="11"/>
      <c r="G48" s="11"/>
      <c r="H48" s="11"/>
      <c r="I48" s="11"/>
      <c r="J48" s="46"/>
      <c r="K48" s="46"/>
      <c r="L48" s="51"/>
      <c r="M48" s="46"/>
      <c r="N48" s="46"/>
      <c r="O48" s="107"/>
      <c r="P48" s="59"/>
    </row>
    <row r="49" spans="1:16" s="31" customFormat="1">
      <c r="A49" s="39"/>
      <c r="B49" s="40"/>
      <c r="C49" s="50" t="s">
        <v>322</v>
      </c>
      <c r="D49" s="28"/>
      <c r="E49" s="28"/>
      <c r="F49" s="10"/>
      <c r="G49" s="10"/>
      <c r="H49" s="10"/>
      <c r="I49" s="11"/>
      <c r="J49" s="115"/>
      <c r="K49" s="28"/>
      <c r="L49" s="116"/>
      <c r="M49" s="28"/>
      <c r="N49" s="28"/>
      <c r="O49" s="117"/>
      <c r="P49" s="30"/>
    </row>
    <row r="50" spans="1:16" s="31" customFormat="1">
      <c r="A50" s="39"/>
      <c r="B50" s="40"/>
      <c r="C50" s="10"/>
      <c r="D50" s="23" t="s">
        <v>72</v>
      </c>
      <c r="E50" s="10"/>
      <c r="F50" s="10"/>
      <c r="G50" s="10"/>
      <c r="H50" s="10"/>
      <c r="I50" s="11"/>
      <c r="J50" s="148">
        <v>5096053.2900000215</v>
      </c>
      <c r="K50" s="132">
        <v>0</v>
      </c>
      <c r="L50" s="133">
        <v>5096053</v>
      </c>
      <c r="M50" s="46"/>
      <c r="N50" s="132">
        <v>7567097</v>
      </c>
      <c r="O50" s="134">
        <v>12663150</v>
      </c>
      <c r="P50" s="52"/>
    </row>
    <row r="51" spans="1:16" s="31" customFormat="1">
      <c r="A51" s="39"/>
      <c r="B51" s="40"/>
      <c r="C51" s="10"/>
      <c r="D51" s="23"/>
      <c r="E51" s="10"/>
      <c r="F51" s="10"/>
      <c r="G51" s="10"/>
      <c r="H51" s="10"/>
      <c r="I51" s="11"/>
      <c r="J51" s="127"/>
      <c r="K51" s="11"/>
      <c r="L51" s="127"/>
      <c r="M51" s="13"/>
      <c r="N51" s="13"/>
      <c r="O51" s="110"/>
      <c r="P51" s="14"/>
    </row>
    <row r="52" spans="1:16" s="31" customFormat="1">
      <c r="A52" s="39" t="s">
        <v>73</v>
      </c>
      <c r="B52" s="40" t="s">
        <v>52</v>
      </c>
      <c r="C52" s="29" t="s">
        <v>74</v>
      </c>
      <c r="D52" s="28"/>
      <c r="E52" s="10"/>
      <c r="F52" s="10"/>
      <c r="G52" s="10"/>
      <c r="H52" s="28"/>
      <c r="I52" s="11"/>
      <c r="J52" s="143">
        <v>20690425.629999999</v>
      </c>
      <c r="K52" s="109">
        <v>0</v>
      </c>
      <c r="L52" s="113">
        <v>20690425.629999999</v>
      </c>
      <c r="M52" s="36"/>
      <c r="N52" s="109">
        <v>0</v>
      </c>
      <c r="O52" s="114">
        <v>20690426</v>
      </c>
      <c r="P52" s="63"/>
    </row>
    <row r="53" spans="1:16" s="31" customFormat="1">
      <c r="A53" s="39" t="s">
        <v>75</v>
      </c>
      <c r="B53" s="40" t="s">
        <v>76</v>
      </c>
      <c r="C53" s="29" t="s">
        <v>77</v>
      </c>
      <c r="D53" s="28"/>
      <c r="E53" s="10"/>
      <c r="F53" s="10"/>
      <c r="G53" s="10"/>
      <c r="H53" s="28"/>
      <c r="I53" s="11"/>
      <c r="J53" s="115">
        <v>1989431.27</v>
      </c>
      <c r="K53" s="37">
        <v>0</v>
      </c>
      <c r="L53" s="116">
        <v>1989431.27</v>
      </c>
      <c r="M53" s="111"/>
      <c r="N53" s="37">
        <v>0</v>
      </c>
      <c r="O53" s="117">
        <v>1989431</v>
      </c>
      <c r="P53" s="38"/>
    </row>
    <row r="54" spans="1:16">
      <c r="A54" s="39" t="s">
        <v>78</v>
      </c>
      <c r="B54" s="40" t="s">
        <v>79</v>
      </c>
      <c r="C54" s="10" t="s">
        <v>80</v>
      </c>
      <c r="D54" s="28"/>
      <c r="E54" s="10"/>
      <c r="F54" s="10"/>
      <c r="G54" s="10"/>
      <c r="H54" s="28"/>
      <c r="I54" s="11"/>
      <c r="J54" s="115">
        <v>0</v>
      </c>
      <c r="K54" s="37">
        <v>0</v>
      </c>
      <c r="L54" s="116">
        <v>0</v>
      </c>
      <c r="M54" s="111"/>
      <c r="N54" s="70">
        <v>430131</v>
      </c>
      <c r="O54" s="117">
        <v>430131</v>
      </c>
      <c r="P54" s="38"/>
    </row>
    <row r="55" spans="1:16">
      <c r="A55" s="39" t="s">
        <v>81</v>
      </c>
      <c r="B55" s="40" t="s">
        <v>79</v>
      </c>
      <c r="C55" s="58" t="s">
        <v>311</v>
      </c>
      <c r="D55" s="28"/>
      <c r="E55" s="10"/>
      <c r="F55" s="10"/>
      <c r="G55" s="10"/>
      <c r="H55" s="28"/>
      <c r="I55" s="11"/>
      <c r="J55" s="120">
        <v>0</v>
      </c>
      <c r="K55" s="45">
        <v>0</v>
      </c>
      <c r="L55" s="121">
        <v>0</v>
      </c>
      <c r="M55" s="111"/>
      <c r="N55" s="45">
        <v>0</v>
      </c>
      <c r="O55" s="122">
        <v>0</v>
      </c>
      <c r="P55" s="38"/>
    </row>
    <row r="56" spans="1:16">
      <c r="A56" s="39"/>
      <c r="B56" s="40"/>
      <c r="C56" s="28"/>
      <c r="D56" s="28"/>
      <c r="E56" s="10"/>
      <c r="F56" s="10"/>
      <c r="G56" s="10"/>
      <c r="H56" s="10"/>
      <c r="I56" s="11"/>
      <c r="J56" s="65"/>
      <c r="K56" s="11">
        <v>0</v>
      </c>
      <c r="L56" s="65"/>
      <c r="M56" s="66"/>
      <c r="N56" s="65"/>
      <c r="O56" s="117"/>
      <c r="P56" s="67"/>
    </row>
    <row r="57" spans="1:16" ht="13.5" thickBot="1">
      <c r="A57" s="53" t="s">
        <v>82</v>
      </c>
      <c r="B57" s="40"/>
      <c r="C57" s="23" t="s">
        <v>83</v>
      </c>
      <c r="D57" s="28"/>
      <c r="E57" s="28"/>
      <c r="F57" s="10"/>
      <c r="G57" s="10"/>
      <c r="H57" s="10"/>
      <c r="I57" s="11"/>
      <c r="J57" s="141">
        <v>22679856.899999999</v>
      </c>
      <c r="K57" s="124">
        <v>0</v>
      </c>
      <c r="L57" s="126">
        <v>22679857</v>
      </c>
      <c r="M57" s="131"/>
      <c r="N57" s="124">
        <v>430131</v>
      </c>
      <c r="O57" s="126">
        <v>23109988</v>
      </c>
      <c r="P57" s="72"/>
    </row>
    <row r="58" spans="1:16" ht="13.5" thickTop="1">
      <c r="A58" s="39"/>
      <c r="B58" s="40"/>
      <c r="C58" s="23"/>
      <c r="D58" s="28"/>
      <c r="E58" s="28"/>
      <c r="F58" s="10"/>
      <c r="G58" s="10"/>
      <c r="H58" s="10"/>
      <c r="I58" s="11"/>
      <c r="J58" s="140"/>
      <c r="K58" s="46"/>
      <c r="L58" s="107"/>
      <c r="M58" s="46"/>
      <c r="N58" s="46"/>
      <c r="O58" s="107"/>
      <c r="P58" s="59"/>
    </row>
    <row r="59" spans="1:16">
      <c r="A59" s="53"/>
      <c r="B59" s="40"/>
      <c r="C59" s="50" t="s">
        <v>316</v>
      </c>
      <c r="D59" s="28"/>
      <c r="E59" s="28"/>
      <c r="F59" s="10"/>
      <c r="G59" s="10"/>
      <c r="H59" s="10"/>
      <c r="I59" s="11"/>
      <c r="J59" s="142">
        <v>27775910.19000002</v>
      </c>
      <c r="K59" s="132">
        <v>0</v>
      </c>
      <c r="L59" s="134">
        <v>27775910</v>
      </c>
      <c r="M59" s="73"/>
      <c r="N59" s="132">
        <v>7997228</v>
      </c>
      <c r="O59" s="134">
        <v>35773138</v>
      </c>
      <c r="P59" s="72"/>
    </row>
    <row r="60" spans="1:16">
      <c r="A60" s="39"/>
      <c r="B60" s="40"/>
      <c r="C60" s="74"/>
      <c r="D60" s="28"/>
      <c r="E60" s="28"/>
      <c r="F60" s="10"/>
      <c r="G60" s="10"/>
      <c r="H60" s="10"/>
      <c r="I60" s="11"/>
      <c r="J60" s="75"/>
      <c r="K60" s="11"/>
      <c r="L60" s="75"/>
      <c r="M60" s="75"/>
      <c r="N60" s="75"/>
      <c r="O60" s="75"/>
      <c r="P60" s="76"/>
    </row>
    <row r="61" spans="1:16">
      <c r="A61" s="39" t="s">
        <v>84</v>
      </c>
      <c r="B61" s="40"/>
      <c r="C61" s="10" t="s">
        <v>85</v>
      </c>
      <c r="D61" s="28"/>
      <c r="E61" s="10"/>
      <c r="F61" s="10"/>
      <c r="G61" s="10"/>
      <c r="H61" s="10"/>
      <c r="I61" s="11"/>
      <c r="J61" s="77"/>
      <c r="K61" s="11"/>
      <c r="L61" s="77">
        <v>161478510</v>
      </c>
      <c r="M61" s="36"/>
      <c r="N61" s="77">
        <v>65686809</v>
      </c>
      <c r="O61" s="116">
        <v>227165319</v>
      </c>
      <c r="P61" s="78"/>
    </row>
    <row r="62" spans="1:16">
      <c r="A62" s="39" t="s">
        <v>86</v>
      </c>
      <c r="B62" s="40" t="s">
        <v>87</v>
      </c>
      <c r="C62" s="10" t="s">
        <v>88</v>
      </c>
      <c r="D62" s="28"/>
      <c r="E62" s="10"/>
      <c r="F62" s="10"/>
      <c r="G62" s="10"/>
      <c r="H62" s="10"/>
      <c r="I62" s="11"/>
      <c r="J62" s="149"/>
      <c r="K62" s="11"/>
      <c r="L62" s="151">
        <v>0</v>
      </c>
      <c r="M62" s="36"/>
      <c r="N62" s="64"/>
      <c r="O62" s="121">
        <v>0</v>
      </c>
      <c r="P62" s="63"/>
    </row>
    <row r="63" spans="1:16" s="49" customFormat="1">
      <c r="A63" s="39"/>
      <c r="B63" s="40"/>
      <c r="C63" s="29"/>
      <c r="D63" s="29"/>
      <c r="E63" s="29"/>
      <c r="F63" s="29"/>
      <c r="G63" s="29"/>
      <c r="H63" s="79"/>
      <c r="I63" s="29"/>
      <c r="J63" s="106"/>
      <c r="K63" s="29"/>
      <c r="L63" s="73"/>
      <c r="M63" s="80"/>
      <c r="N63" s="80"/>
      <c r="O63" s="80"/>
      <c r="P63" s="81"/>
    </row>
    <row r="64" spans="1:16" s="49" customFormat="1">
      <c r="A64" s="53"/>
      <c r="B64" s="40"/>
      <c r="C64" s="82" t="s">
        <v>89</v>
      </c>
      <c r="D64" s="29"/>
      <c r="E64" s="29"/>
      <c r="F64" s="29"/>
      <c r="G64" s="29"/>
      <c r="H64" s="47"/>
      <c r="I64" s="47"/>
      <c r="J64" s="139"/>
      <c r="K64" s="47"/>
      <c r="L64" s="71">
        <v>161478510</v>
      </c>
      <c r="M64" s="73"/>
      <c r="N64" s="71">
        <v>65686809</v>
      </c>
      <c r="O64" s="71">
        <v>227165319</v>
      </c>
      <c r="P64" s="72"/>
    </row>
    <row r="65" spans="1:16" s="49" customFormat="1">
      <c r="A65" s="39"/>
      <c r="B65" s="40"/>
      <c r="C65" s="29"/>
      <c r="D65" s="29"/>
      <c r="E65" s="29"/>
      <c r="F65" s="29"/>
      <c r="G65" s="29"/>
      <c r="H65" s="83"/>
      <c r="I65" s="29"/>
      <c r="J65" s="83"/>
      <c r="K65" s="29"/>
      <c r="L65" s="83"/>
      <c r="M65" s="47"/>
      <c r="N65" s="47"/>
      <c r="O65" s="47"/>
      <c r="P65" s="48"/>
    </row>
    <row r="66" spans="1:16">
      <c r="A66" s="39"/>
      <c r="B66" s="40"/>
      <c r="C66" s="23" t="s">
        <v>90</v>
      </c>
      <c r="D66" s="28"/>
      <c r="E66" s="10"/>
      <c r="F66" s="10"/>
      <c r="G66" s="10"/>
      <c r="H66" s="10"/>
      <c r="I66" s="84"/>
      <c r="J66" s="150"/>
      <c r="K66" s="84"/>
      <c r="L66" s="71">
        <v>189254420</v>
      </c>
      <c r="M66" s="73"/>
      <c r="N66" s="71">
        <v>73684037</v>
      </c>
      <c r="O66" s="71">
        <v>262938457</v>
      </c>
      <c r="P66" s="34"/>
    </row>
    <row r="67" spans="1:16">
      <c r="A67" s="53"/>
      <c r="B67" s="40"/>
      <c r="C67" s="10"/>
      <c r="D67" s="10"/>
      <c r="E67" s="10"/>
      <c r="F67" s="10"/>
      <c r="G67" s="10"/>
      <c r="H67" s="10"/>
      <c r="I67" s="11"/>
      <c r="J67" s="85"/>
      <c r="K67" s="11"/>
      <c r="L67" s="85"/>
      <c r="M67" s="11"/>
      <c r="N67" s="85"/>
      <c r="O67" s="85"/>
      <c r="P67" s="86"/>
    </row>
    <row r="68" spans="1:16">
      <c r="A68" s="39"/>
      <c r="B68" s="40"/>
      <c r="C68" s="28" t="s">
        <v>91</v>
      </c>
      <c r="D68" s="28"/>
      <c r="E68" s="28"/>
      <c r="F68" s="28"/>
      <c r="G68" s="28"/>
      <c r="H68" s="28"/>
      <c r="I68" s="69"/>
      <c r="J68" s="28"/>
      <c r="K68" s="69"/>
      <c r="L68" s="28"/>
      <c r="M68" s="69"/>
      <c r="N68" s="28"/>
      <c r="O68" s="28"/>
      <c r="P68" s="30"/>
    </row>
    <row r="69" spans="1:16">
      <c r="B69" s="55"/>
      <c r="I69" s="4"/>
      <c r="J69" s="87"/>
      <c r="K69" s="4"/>
      <c r="L69" s="87">
        <v>0</v>
      </c>
      <c r="M69" s="88"/>
      <c r="N69" s="89">
        <v>0</v>
      </c>
      <c r="O69" s="89">
        <v>0</v>
      </c>
      <c r="P69" s="90"/>
    </row>
    <row r="70" spans="1:16">
      <c r="B70" s="55"/>
      <c r="I70" s="91" t="s">
        <v>92</v>
      </c>
      <c r="J70" s="91"/>
      <c r="K70" s="91"/>
      <c r="L70" s="152"/>
      <c r="M70" s="153"/>
      <c r="N70" s="152"/>
      <c r="O70" s="152"/>
      <c r="P70" s="152"/>
    </row>
    <row r="71" spans="1:16">
      <c r="B71" s="55"/>
      <c r="L71" s="152">
        <v>0</v>
      </c>
      <c r="M71" s="153"/>
      <c r="N71" s="152"/>
      <c r="O71" s="152"/>
      <c r="P71" s="152"/>
    </row>
    <row r="72" spans="1:16">
      <c r="B72" s="55"/>
      <c r="L72" s="152"/>
      <c r="M72" s="153"/>
      <c r="N72" s="154"/>
      <c r="O72" s="154"/>
      <c r="P72" s="154"/>
    </row>
    <row r="73" spans="1:16">
      <c r="B73" s="55"/>
      <c r="L73" s="152"/>
      <c r="M73" s="153"/>
      <c r="N73" s="152"/>
      <c r="O73" s="152"/>
      <c r="P73" s="152"/>
    </row>
    <row r="74" spans="1:16">
      <c r="B74" s="55"/>
      <c r="L74" s="152"/>
      <c r="M74" s="153"/>
      <c r="N74" s="152"/>
      <c r="O74" s="152"/>
      <c r="P74" s="152"/>
    </row>
    <row r="75" spans="1:16">
      <c r="B75" s="55"/>
      <c r="L75" s="152"/>
      <c r="M75" s="153"/>
      <c r="N75" s="152"/>
      <c r="O75" s="152"/>
      <c r="P75" s="152"/>
    </row>
    <row r="76" spans="1:16">
      <c r="A76" s="8"/>
      <c r="B76" s="95"/>
      <c r="L76" s="152"/>
      <c r="M76" s="153"/>
      <c r="N76" s="152"/>
      <c r="O76" s="152"/>
      <c r="P76" s="152"/>
    </row>
    <row r="77" spans="1:16">
      <c r="B77" s="55"/>
      <c r="L77" s="152"/>
      <c r="M77" s="153"/>
      <c r="N77" s="152"/>
      <c r="O77" s="152"/>
      <c r="P77" s="152"/>
    </row>
    <row r="78" spans="1:16">
      <c r="A78" s="8"/>
      <c r="B78" s="95"/>
      <c r="L78" s="152"/>
      <c r="M78" s="153"/>
      <c r="N78" s="152"/>
      <c r="O78" s="152"/>
      <c r="P78" s="152"/>
    </row>
    <row r="79" spans="1:16">
      <c r="B79" s="55"/>
      <c r="L79" s="152">
        <v>0</v>
      </c>
      <c r="M79" s="153"/>
      <c r="N79" s="152"/>
      <c r="O79" s="152"/>
      <c r="P79" s="152"/>
    </row>
    <row r="80" spans="1:16">
      <c r="A80" s="8"/>
      <c r="B80" s="95"/>
      <c r="L80" s="152"/>
      <c r="M80" s="153"/>
      <c r="N80" s="152"/>
      <c r="O80" s="152"/>
      <c r="P80" s="152"/>
    </row>
    <row r="81" spans="1:16">
      <c r="B81" s="55"/>
      <c r="L81" s="152"/>
      <c r="M81" s="153"/>
      <c r="N81" s="152"/>
      <c r="O81" s="152"/>
      <c r="P81" s="152"/>
    </row>
    <row r="82" spans="1:16">
      <c r="B82" s="55"/>
      <c r="L82" s="152"/>
      <c r="M82" s="153"/>
      <c r="N82" s="152"/>
      <c r="O82" s="152"/>
      <c r="P82" s="152"/>
    </row>
    <row r="83" spans="1:16">
      <c r="B83" s="55"/>
      <c r="L83" s="152"/>
      <c r="M83" s="153"/>
      <c r="N83" s="152"/>
      <c r="O83" s="152"/>
      <c r="P83" s="152"/>
    </row>
    <row r="84" spans="1:16">
      <c r="B84" s="55"/>
      <c r="L84" s="152"/>
      <c r="M84" s="153"/>
      <c r="N84" s="152"/>
      <c r="O84" s="152"/>
      <c r="P84" s="152"/>
    </row>
    <row r="85" spans="1:16">
      <c r="B85" s="55"/>
      <c r="L85" s="152"/>
      <c r="M85" s="153"/>
      <c r="N85" s="152"/>
      <c r="O85" s="152"/>
      <c r="P85" s="152"/>
    </row>
    <row r="86" spans="1:16">
      <c r="B86" s="55"/>
      <c r="L86" s="152"/>
      <c r="M86" s="153"/>
      <c r="N86" s="152"/>
      <c r="O86" s="152"/>
      <c r="P86" s="152"/>
    </row>
    <row r="87" spans="1:16">
      <c r="B87" s="55"/>
      <c r="L87" s="152"/>
      <c r="M87" s="153"/>
      <c r="N87" s="152"/>
      <c r="O87" s="152"/>
      <c r="P87" s="152"/>
    </row>
    <row r="88" spans="1:16">
      <c r="B88" s="55"/>
      <c r="L88" s="152"/>
      <c r="M88" s="153"/>
      <c r="N88" s="152"/>
      <c r="O88" s="152"/>
      <c r="P88" s="152"/>
    </row>
    <row r="89" spans="1:16">
      <c r="B89" s="55"/>
      <c r="L89" s="152"/>
      <c r="M89" s="153"/>
      <c r="N89" s="152"/>
      <c r="O89" s="152"/>
      <c r="P89" s="152"/>
    </row>
    <row r="90" spans="1:16">
      <c r="B90" s="55"/>
      <c r="L90" s="152"/>
      <c r="M90" s="153"/>
      <c r="N90" s="152"/>
      <c r="O90" s="152"/>
      <c r="P90" s="152"/>
    </row>
    <row r="91" spans="1:16">
      <c r="B91" s="55"/>
      <c r="L91" s="152"/>
      <c r="M91" s="153"/>
      <c r="N91" s="152"/>
      <c r="O91" s="152"/>
      <c r="P91" s="152"/>
    </row>
    <row r="92" spans="1:16">
      <c r="B92" s="55"/>
      <c r="L92" s="152"/>
      <c r="M92" s="153"/>
      <c r="N92" s="152"/>
      <c r="O92" s="152"/>
      <c r="P92" s="152"/>
    </row>
    <row r="93" spans="1:16">
      <c r="B93" s="55"/>
      <c r="L93" s="152"/>
      <c r="M93" s="153"/>
      <c r="N93" s="152"/>
      <c r="O93" s="152"/>
      <c r="P93" s="152"/>
    </row>
    <row r="94" spans="1:16">
      <c r="A94" s="8"/>
      <c r="B94" s="95"/>
      <c r="L94" s="92"/>
      <c r="M94" s="93"/>
      <c r="N94" s="92"/>
      <c r="O94" s="92"/>
      <c r="P94" s="92"/>
    </row>
    <row r="95" spans="1:16">
      <c r="B95" s="55"/>
    </row>
    <row r="96" spans="1:16">
      <c r="A96" s="8"/>
      <c r="B96" s="95"/>
    </row>
    <row r="97" spans="1:13">
      <c r="A97" s="4"/>
      <c r="B97" s="55"/>
      <c r="I97" s="4"/>
      <c r="J97" s="4"/>
      <c r="K97" s="4"/>
      <c r="M97" s="4"/>
    </row>
  </sheetData>
  <sheetProtection formatColumns="0" formatRows="0"/>
  <conditionalFormatting sqref="L69 N69">
    <cfRule type="cellIs" dxfId="59" priority="9" operator="notEqual">
      <formula>0</formula>
    </cfRule>
    <cfRule type="cellIs" dxfId="58" priority="10" operator="equal">
      <formula>0</formula>
    </cfRule>
  </conditionalFormatting>
  <conditionalFormatting sqref="O69">
    <cfRule type="cellIs" dxfId="57" priority="3" operator="notEqual">
      <formula>0</formula>
    </cfRule>
    <cfRule type="cellIs" dxfId="56" priority="4" operator="equal">
      <formula>0</formula>
    </cfRule>
  </conditionalFormatting>
  <conditionalFormatting sqref="J69">
    <cfRule type="cellIs" dxfId="55" priority="1" operator="notEqual">
      <formula>0</formula>
    </cfRule>
    <cfRule type="cellIs" dxfId="54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97"/>
  <sheetViews>
    <sheetView topLeftCell="C1" zoomScale="90" zoomScaleNormal="90" zoomScaleSheetLayoutView="70" workbookViewId="0">
      <selection activeCell="C1" activeCellId="1" sqref="C1 C1"/>
    </sheetView>
  </sheetViews>
  <sheetFormatPr defaultColWidth="11.140625" defaultRowHeight="12.75"/>
  <cols>
    <col min="1" max="1" width="5.28515625" style="1" hidden="1" customWidth="1"/>
    <col min="2" max="2" width="6.5703125" style="15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8" width="9.140625" style="4" hidden="1" customWidth="1"/>
    <col min="9" max="9" width="9.140625" style="7" hidden="1" customWidth="1"/>
    <col min="10" max="11" width="17.7109375" style="7" customWidth="1"/>
    <col min="12" max="12" width="17.7109375" style="4" customWidth="1"/>
    <col min="13" max="13" width="0.140625" style="7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61"/>
      <c r="D1" s="161"/>
      <c r="E1" s="161"/>
      <c r="F1" s="161"/>
      <c r="G1" s="161"/>
      <c r="H1" s="161"/>
      <c r="I1" s="161"/>
      <c r="J1" s="158" t="s">
        <v>114</v>
      </c>
      <c r="K1" s="161"/>
      <c r="L1" s="161"/>
      <c r="M1" s="161"/>
      <c r="N1" s="161"/>
      <c r="O1" s="161"/>
      <c r="P1" s="3"/>
    </row>
    <row r="2" spans="1:16">
      <c r="B2" s="2"/>
      <c r="C2" s="161"/>
      <c r="D2" s="161"/>
      <c r="E2" s="161"/>
      <c r="F2" s="161"/>
      <c r="G2" s="161"/>
      <c r="H2" s="161"/>
      <c r="I2" s="161"/>
      <c r="J2" s="158" t="s">
        <v>0</v>
      </c>
      <c r="K2" s="161"/>
      <c r="L2" s="161"/>
      <c r="M2" s="161"/>
      <c r="N2" s="161"/>
      <c r="O2" s="161"/>
      <c r="P2" s="5"/>
    </row>
    <row r="3" spans="1:16" ht="12.75" customHeight="1">
      <c r="B3" s="2"/>
      <c r="C3" s="68"/>
      <c r="D3" s="68"/>
      <c r="E3" s="68"/>
      <c r="F3" s="68"/>
      <c r="G3" s="68"/>
      <c r="H3" s="68"/>
      <c r="I3" s="68"/>
      <c r="J3" s="159" t="s">
        <v>1</v>
      </c>
      <c r="K3" s="68"/>
      <c r="L3" s="68"/>
      <c r="M3" s="68"/>
      <c r="N3" s="68"/>
      <c r="O3" s="173"/>
      <c r="P3" s="4" t="s">
        <v>2</v>
      </c>
    </row>
    <row r="4" spans="1:16">
      <c r="B4" s="2"/>
      <c r="C4" s="162"/>
      <c r="D4" s="163"/>
      <c r="E4" s="163"/>
      <c r="F4" s="163"/>
      <c r="G4" s="163"/>
      <c r="H4" s="163"/>
      <c r="I4" s="163"/>
      <c r="J4" s="164" t="s">
        <v>323</v>
      </c>
      <c r="K4" s="163"/>
      <c r="L4" s="163"/>
      <c r="M4" s="163"/>
      <c r="N4" s="163"/>
      <c r="O4" s="174"/>
      <c r="P4" s="4" t="s">
        <v>324</v>
      </c>
    </row>
    <row r="5" spans="1:16">
      <c r="A5" s="8"/>
      <c r="B5" s="9"/>
      <c r="C5" s="10"/>
      <c r="D5" s="10"/>
      <c r="E5" s="10"/>
      <c r="F5" s="10"/>
      <c r="G5" s="10"/>
      <c r="H5" s="10"/>
      <c r="I5" s="11"/>
      <c r="J5" s="29"/>
      <c r="K5" s="46"/>
      <c r="L5" s="12"/>
      <c r="M5" s="13"/>
      <c r="N5" s="12"/>
      <c r="O5" s="12"/>
      <c r="P5" s="14"/>
    </row>
    <row r="6" spans="1:16">
      <c r="C6" s="10"/>
      <c r="D6" s="10"/>
      <c r="E6" s="10"/>
      <c r="F6" s="10"/>
      <c r="G6" s="10"/>
      <c r="H6" s="10"/>
      <c r="I6" s="11"/>
      <c r="J6" s="108" t="s">
        <v>3</v>
      </c>
      <c r="K6" s="157"/>
      <c r="L6" s="160" t="s">
        <v>3</v>
      </c>
      <c r="M6" s="16"/>
      <c r="N6" s="17" t="s">
        <v>4</v>
      </c>
      <c r="O6" s="17" t="s">
        <v>5</v>
      </c>
      <c r="P6" s="18"/>
    </row>
    <row r="7" spans="1:16">
      <c r="C7" s="10"/>
      <c r="D7" s="10"/>
      <c r="E7" s="10"/>
      <c r="F7" s="10"/>
      <c r="G7" s="10"/>
      <c r="H7" s="10"/>
      <c r="I7" s="11"/>
      <c r="J7" s="21" t="s">
        <v>291</v>
      </c>
      <c r="K7" s="112" t="s">
        <v>292</v>
      </c>
      <c r="L7" s="19"/>
      <c r="M7" s="20"/>
      <c r="N7" s="21" t="s">
        <v>127</v>
      </c>
      <c r="O7" s="21"/>
      <c r="P7" s="22"/>
    </row>
    <row r="8" spans="1:16">
      <c r="C8" s="23" t="s">
        <v>6</v>
      </c>
      <c r="D8" s="10"/>
      <c r="E8" s="10"/>
      <c r="F8" s="10"/>
      <c r="G8" s="10"/>
      <c r="H8" s="10"/>
      <c r="I8" s="11"/>
      <c r="L8" s="20"/>
      <c r="M8" s="20"/>
      <c r="N8" s="20"/>
      <c r="O8" s="20"/>
      <c r="P8" s="24"/>
    </row>
    <row r="9" spans="1:16">
      <c r="A9" s="25" t="s">
        <v>7</v>
      </c>
      <c r="B9" s="26" t="s">
        <v>8</v>
      </c>
      <c r="C9" s="10" t="s">
        <v>9</v>
      </c>
      <c r="D9" s="10"/>
      <c r="E9" s="10"/>
      <c r="F9" s="10"/>
      <c r="G9" s="10"/>
      <c r="H9" s="10"/>
      <c r="I9" s="11"/>
      <c r="J9" s="11"/>
      <c r="K9" s="11"/>
      <c r="L9" s="13"/>
      <c r="M9" s="13"/>
      <c r="N9" s="13"/>
      <c r="O9" s="13"/>
      <c r="P9" s="14"/>
    </row>
    <row r="10" spans="1:16" s="31" customFormat="1">
      <c r="A10" s="1"/>
      <c r="B10" s="27"/>
      <c r="C10" s="28"/>
      <c r="D10" s="29" t="s">
        <v>325</v>
      </c>
      <c r="E10" s="10"/>
      <c r="F10" s="10"/>
      <c r="G10" s="10"/>
      <c r="H10" s="10"/>
      <c r="I10" s="28"/>
      <c r="J10" s="28"/>
      <c r="K10" s="28"/>
      <c r="L10" s="28"/>
      <c r="M10" s="13"/>
      <c r="N10" s="28"/>
      <c r="O10" s="28"/>
      <c r="P10" s="30"/>
    </row>
    <row r="11" spans="1:16" s="31" customFormat="1">
      <c r="A11" s="1" t="s">
        <v>11</v>
      </c>
      <c r="B11" s="27" t="s">
        <v>12</v>
      </c>
      <c r="C11" s="28"/>
      <c r="D11" s="32" t="s">
        <v>326</v>
      </c>
      <c r="E11" s="28"/>
      <c r="F11" s="166"/>
      <c r="G11" s="166">
        <v>9064506</v>
      </c>
      <c r="H11" s="33"/>
      <c r="I11" s="29"/>
      <c r="J11" s="143">
        <v>8772674.1400000006</v>
      </c>
      <c r="K11" s="109">
        <v>0</v>
      </c>
      <c r="L11" s="113">
        <v>8772674.1400000006</v>
      </c>
      <c r="M11" s="110"/>
      <c r="N11" s="109">
        <v>0</v>
      </c>
      <c r="O11" s="114">
        <v>8772674</v>
      </c>
      <c r="P11" s="34"/>
    </row>
    <row r="12" spans="1:16" s="31" customFormat="1">
      <c r="A12" s="1" t="s">
        <v>14</v>
      </c>
      <c r="B12" s="27" t="s">
        <v>15</v>
      </c>
      <c r="C12" s="28"/>
      <c r="D12" s="29" t="s">
        <v>327</v>
      </c>
      <c r="E12" s="10"/>
      <c r="F12" s="35"/>
      <c r="G12" s="36"/>
      <c r="H12" s="11"/>
      <c r="I12" s="28"/>
      <c r="J12" s="115">
        <v>1298324.8899999999</v>
      </c>
      <c r="K12" s="37">
        <v>0.11</v>
      </c>
      <c r="L12" s="116">
        <v>1298325</v>
      </c>
      <c r="M12" s="111"/>
      <c r="N12" s="37">
        <v>0</v>
      </c>
      <c r="O12" s="117">
        <v>1298325</v>
      </c>
      <c r="P12" s="38"/>
    </row>
    <row r="13" spans="1:16" s="31" customFormat="1">
      <c r="A13" s="1" t="s">
        <v>17</v>
      </c>
      <c r="B13" s="27" t="s">
        <v>15</v>
      </c>
      <c r="C13" s="28"/>
      <c r="D13" s="29" t="s">
        <v>18</v>
      </c>
      <c r="E13" s="10"/>
      <c r="F13" s="35"/>
      <c r="G13" s="35"/>
      <c r="H13" s="10"/>
      <c r="I13" s="28"/>
      <c r="J13" s="115">
        <v>40826.85</v>
      </c>
      <c r="K13" s="37">
        <v>0.15</v>
      </c>
      <c r="L13" s="116">
        <v>40827</v>
      </c>
      <c r="M13" s="111"/>
      <c r="N13" s="37">
        <v>0</v>
      </c>
      <c r="O13" s="117">
        <v>40827</v>
      </c>
      <c r="P13" s="38"/>
    </row>
    <row r="14" spans="1:16" s="31" customFormat="1">
      <c r="A14" s="1" t="s">
        <v>19</v>
      </c>
      <c r="B14" s="27" t="s">
        <v>15</v>
      </c>
      <c r="C14" s="28"/>
      <c r="D14" s="29" t="s">
        <v>20</v>
      </c>
      <c r="E14" s="10"/>
      <c r="F14" s="35"/>
      <c r="G14" s="35"/>
      <c r="H14" s="10"/>
      <c r="I14" s="28"/>
      <c r="J14" s="115">
        <v>0</v>
      </c>
      <c r="K14" s="37">
        <v>0</v>
      </c>
      <c r="L14" s="116">
        <v>0</v>
      </c>
      <c r="M14" s="111"/>
      <c r="N14" s="37">
        <v>0</v>
      </c>
      <c r="O14" s="117">
        <v>0</v>
      </c>
      <c r="P14" s="38"/>
    </row>
    <row r="15" spans="1:16" s="31" customFormat="1">
      <c r="A15" s="1" t="s">
        <v>21</v>
      </c>
      <c r="B15" s="27" t="s">
        <v>12</v>
      </c>
      <c r="C15" s="28"/>
      <c r="D15" s="29" t="s">
        <v>22</v>
      </c>
      <c r="E15" s="10"/>
      <c r="F15" s="35"/>
      <c r="G15" s="35"/>
      <c r="H15" s="28"/>
      <c r="I15" s="28"/>
      <c r="J15" s="115">
        <v>126621.55</v>
      </c>
      <c r="K15" s="37">
        <v>0.45</v>
      </c>
      <c r="L15" s="116">
        <v>126622</v>
      </c>
      <c r="M15" s="111"/>
      <c r="N15" s="37">
        <v>0</v>
      </c>
      <c r="O15" s="117">
        <v>126622</v>
      </c>
      <c r="P15" s="38"/>
    </row>
    <row r="16" spans="1:16" s="31" customFormat="1">
      <c r="A16" s="39"/>
      <c r="B16" s="40"/>
      <c r="C16" s="28"/>
      <c r="D16" s="29" t="s">
        <v>328</v>
      </c>
      <c r="E16" s="10"/>
      <c r="F16" s="41"/>
      <c r="G16" s="36"/>
      <c r="H16" s="42"/>
      <c r="I16" s="28"/>
      <c r="J16" s="144"/>
      <c r="K16" s="118">
        <v>0</v>
      </c>
      <c r="L16" s="119"/>
      <c r="M16" s="111"/>
      <c r="N16" s="28">
        <v>0</v>
      </c>
      <c r="O16" s="117"/>
      <c r="P16" s="30"/>
    </row>
    <row r="17" spans="1:16" s="31" customFormat="1">
      <c r="A17" s="39" t="s">
        <v>24</v>
      </c>
      <c r="B17" s="40" t="s">
        <v>12</v>
      </c>
      <c r="C17" s="28"/>
      <c r="D17" s="32" t="s">
        <v>329</v>
      </c>
      <c r="E17" s="28"/>
      <c r="F17" s="166"/>
      <c r="G17" s="166"/>
      <c r="H17" s="42"/>
      <c r="I17" s="28"/>
      <c r="J17" s="115">
        <v>418044.95</v>
      </c>
      <c r="K17" s="37">
        <v>0.05</v>
      </c>
      <c r="L17" s="116">
        <v>418045</v>
      </c>
      <c r="M17" s="111"/>
      <c r="N17" s="37">
        <v>0</v>
      </c>
      <c r="O17" s="117">
        <v>418045</v>
      </c>
      <c r="P17" s="38"/>
    </row>
    <row r="18" spans="1:16" s="31" customFormat="1">
      <c r="A18" s="39" t="s">
        <v>25</v>
      </c>
      <c r="B18" s="43" t="s">
        <v>26</v>
      </c>
      <c r="C18" s="28"/>
      <c r="D18" s="44" t="s">
        <v>27</v>
      </c>
      <c r="E18" s="10"/>
      <c r="F18" s="10"/>
      <c r="G18" s="10"/>
      <c r="H18" s="10"/>
      <c r="I18" s="29"/>
      <c r="J18" s="120">
        <v>567089.1</v>
      </c>
      <c r="K18" s="45">
        <v>-0.1</v>
      </c>
      <c r="L18" s="121">
        <v>567089</v>
      </c>
      <c r="M18" s="111"/>
      <c r="N18" s="45">
        <v>3209715</v>
      </c>
      <c r="O18" s="122">
        <v>3776804</v>
      </c>
      <c r="P18" s="38"/>
    </row>
    <row r="19" spans="1:16" s="49" customFormat="1">
      <c r="A19" s="39"/>
      <c r="B19" s="43"/>
      <c r="C19" s="29"/>
      <c r="D19" s="29"/>
      <c r="E19" s="29"/>
      <c r="F19" s="29"/>
      <c r="G19" s="29"/>
      <c r="H19" s="46"/>
      <c r="I19" s="46"/>
      <c r="J19" s="46"/>
      <c r="K19" s="46"/>
      <c r="L19" s="51"/>
      <c r="M19" s="47"/>
      <c r="N19" s="47"/>
      <c r="O19" s="123"/>
      <c r="P19" s="48"/>
    </row>
    <row r="20" spans="1:16" s="31" customFormat="1" ht="13.5" thickBot="1">
      <c r="A20" s="39" t="s">
        <v>28</v>
      </c>
      <c r="B20" s="43"/>
      <c r="C20" s="28"/>
      <c r="D20" s="50" t="s">
        <v>29</v>
      </c>
      <c r="E20" s="28"/>
      <c r="F20" s="10"/>
      <c r="G20" s="10"/>
      <c r="H20" s="10"/>
      <c r="I20" s="11"/>
      <c r="J20" s="145">
        <v>11223581.48</v>
      </c>
      <c r="K20" s="124">
        <v>0</v>
      </c>
      <c r="L20" s="125">
        <v>11223582</v>
      </c>
      <c r="M20" s="51"/>
      <c r="N20" s="124">
        <v>3209715</v>
      </c>
      <c r="O20" s="126">
        <v>14433297</v>
      </c>
      <c r="P20" s="52"/>
    </row>
    <row r="21" spans="1:16" s="31" customFormat="1" ht="13.5" thickTop="1">
      <c r="A21" s="39"/>
      <c r="B21" s="43"/>
      <c r="C21" s="10"/>
      <c r="D21" s="10"/>
      <c r="E21" s="10"/>
      <c r="F21" s="10"/>
      <c r="G21" s="10"/>
      <c r="H21" s="10"/>
      <c r="I21" s="11"/>
      <c r="J21" s="127"/>
      <c r="K21" s="11"/>
      <c r="L21" s="127"/>
      <c r="M21" s="13"/>
      <c r="N21" s="13"/>
      <c r="O21" s="110"/>
      <c r="P21" s="14"/>
    </row>
    <row r="22" spans="1:16" s="31" customFormat="1">
      <c r="A22" s="53"/>
      <c r="B22" s="54"/>
      <c r="C22" s="23" t="s">
        <v>30</v>
      </c>
      <c r="D22" s="10"/>
      <c r="E22" s="10"/>
      <c r="F22" s="10"/>
      <c r="G22" s="10"/>
      <c r="H22" s="10"/>
      <c r="I22" s="11"/>
      <c r="J22" s="128"/>
      <c r="K22" s="11"/>
      <c r="L22" s="128"/>
      <c r="M22" s="13"/>
      <c r="N22" s="12"/>
      <c r="O22" s="129"/>
      <c r="P22" s="14"/>
    </row>
    <row r="23" spans="1:16" s="31" customFormat="1">
      <c r="A23" s="39"/>
      <c r="B23" s="40"/>
      <c r="C23" s="10" t="s">
        <v>31</v>
      </c>
      <c r="D23" s="10"/>
      <c r="E23" s="10"/>
      <c r="F23" s="10"/>
      <c r="G23" s="28"/>
      <c r="H23" s="10"/>
      <c r="I23" s="11"/>
      <c r="J23" s="128"/>
      <c r="K23" s="11"/>
      <c r="L23" s="128"/>
      <c r="M23" s="13"/>
      <c r="N23" s="12"/>
      <c r="O23" s="129"/>
      <c r="P23" s="14"/>
    </row>
    <row r="24" spans="1:16" s="31" customFormat="1">
      <c r="A24" s="8" t="s">
        <v>32</v>
      </c>
      <c r="B24" s="55" t="s">
        <v>33</v>
      </c>
      <c r="C24" s="32"/>
      <c r="D24" s="29" t="s">
        <v>34</v>
      </c>
      <c r="E24" s="10"/>
      <c r="F24" s="10"/>
      <c r="G24" s="28"/>
      <c r="H24" s="10"/>
      <c r="I24" s="11"/>
      <c r="J24" s="146">
        <v>37716318.029999994</v>
      </c>
      <c r="K24" s="109">
        <v>0</v>
      </c>
      <c r="L24" s="130">
        <v>37716318.029999994</v>
      </c>
      <c r="M24" s="111"/>
      <c r="N24" s="109">
        <v>0</v>
      </c>
      <c r="O24" s="114">
        <v>37716318</v>
      </c>
      <c r="P24" s="38"/>
    </row>
    <row r="25" spans="1:16" s="31" customFormat="1">
      <c r="A25" s="1" t="s">
        <v>35</v>
      </c>
      <c r="B25" s="55" t="s">
        <v>33</v>
      </c>
      <c r="C25" s="32"/>
      <c r="D25" s="29" t="s">
        <v>36</v>
      </c>
      <c r="E25" s="10"/>
      <c r="F25" s="10"/>
      <c r="G25" s="28"/>
      <c r="H25" s="10"/>
      <c r="I25" s="11"/>
      <c r="J25" s="115">
        <v>24340142.399999999</v>
      </c>
      <c r="K25" s="37">
        <v>-0.4</v>
      </c>
      <c r="L25" s="116">
        <v>24340142</v>
      </c>
      <c r="M25" s="111"/>
      <c r="N25" s="37">
        <v>645937</v>
      </c>
      <c r="O25" s="117">
        <v>24986079</v>
      </c>
      <c r="P25" s="38"/>
    </row>
    <row r="26" spans="1:16" s="31" customFormat="1">
      <c r="A26" s="8" t="s">
        <v>37</v>
      </c>
      <c r="B26" s="27" t="s">
        <v>33</v>
      </c>
      <c r="C26" s="32"/>
      <c r="D26" s="29" t="s">
        <v>38</v>
      </c>
      <c r="E26" s="10"/>
      <c r="F26" s="10"/>
      <c r="G26" s="28"/>
      <c r="H26" s="10"/>
      <c r="I26" s="11"/>
      <c r="J26" s="115">
        <v>4511574.1000000006</v>
      </c>
      <c r="K26" s="37">
        <v>-0.1</v>
      </c>
      <c r="L26" s="116">
        <v>4511574.0000000009</v>
      </c>
      <c r="M26" s="111"/>
      <c r="N26" s="37">
        <v>7499</v>
      </c>
      <c r="O26" s="117">
        <v>4519073</v>
      </c>
      <c r="P26" s="38"/>
    </row>
    <row r="27" spans="1:16" s="31" customFormat="1">
      <c r="A27" s="1" t="s">
        <v>39</v>
      </c>
      <c r="B27" s="55" t="s">
        <v>33</v>
      </c>
      <c r="C27" s="32"/>
      <c r="D27" s="156" t="s">
        <v>40</v>
      </c>
      <c r="E27" s="167"/>
      <c r="F27" s="10"/>
      <c r="G27" s="28"/>
      <c r="H27" s="10"/>
      <c r="I27" s="11"/>
      <c r="J27" s="115">
        <v>11896200.49</v>
      </c>
      <c r="K27" s="37">
        <v>-0.49</v>
      </c>
      <c r="L27" s="116">
        <v>11896200</v>
      </c>
      <c r="M27" s="111"/>
      <c r="N27" s="37">
        <v>600012</v>
      </c>
      <c r="O27" s="117">
        <v>12496212</v>
      </c>
      <c r="P27" s="38"/>
    </row>
    <row r="28" spans="1:16" s="31" customFormat="1">
      <c r="A28" s="8" t="s">
        <v>41</v>
      </c>
      <c r="B28" s="27" t="s">
        <v>33</v>
      </c>
      <c r="C28" s="32"/>
      <c r="D28" s="29" t="s">
        <v>42</v>
      </c>
      <c r="E28" s="10"/>
      <c r="F28" s="10"/>
      <c r="G28" s="28"/>
      <c r="H28" s="10"/>
      <c r="I28" s="11"/>
      <c r="J28" s="115">
        <v>12498395.259999998</v>
      </c>
      <c r="K28" s="37">
        <v>0.37</v>
      </c>
      <c r="L28" s="116">
        <v>12498395.629999997</v>
      </c>
      <c r="M28" s="111"/>
      <c r="N28" s="37">
        <v>1201376</v>
      </c>
      <c r="O28" s="117">
        <v>13699772</v>
      </c>
      <c r="P28" s="38"/>
    </row>
    <row r="29" spans="1:16" s="31" customFormat="1">
      <c r="A29" s="1" t="s">
        <v>43</v>
      </c>
      <c r="B29" s="27" t="s">
        <v>33</v>
      </c>
      <c r="C29" s="32"/>
      <c r="D29" s="29" t="s">
        <v>44</v>
      </c>
      <c r="E29" s="10"/>
      <c r="F29" s="10"/>
      <c r="G29" s="28"/>
      <c r="H29" s="10"/>
      <c r="I29" s="11"/>
      <c r="J29" s="115">
        <v>9550445.379999999</v>
      </c>
      <c r="K29" s="37">
        <v>179.08</v>
      </c>
      <c r="L29" s="116">
        <v>9550624.459999999</v>
      </c>
      <c r="M29" s="111"/>
      <c r="N29" s="37">
        <v>311505</v>
      </c>
      <c r="O29" s="117">
        <v>9862129</v>
      </c>
      <c r="P29" s="38"/>
    </row>
    <row r="30" spans="1:16" s="31" customFormat="1">
      <c r="A30" s="8" t="s">
        <v>45</v>
      </c>
      <c r="B30" s="55" t="s">
        <v>46</v>
      </c>
      <c r="C30" s="32"/>
      <c r="D30" s="29" t="s">
        <v>47</v>
      </c>
      <c r="E30" s="10"/>
      <c r="F30" s="10"/>
      <c r="G30" s="28"/>
      <c r="H30" s="10"/>
      <c r="I30" s="11"/>
      <c r="J30" s="120">
        <v>3295890.13</v>
      </c>
      <c r="K30" s="45">
        <v>-0.13</v>
      </c>
      <c r="L30" s="121">
        <v>3295890</v>
      </c>
      <c r="M30" s="111"/>
      <c r="N30" s="45">
        <v>39216</v>
      </c>
      <c r="O30" s="122">
        <v>3335106</v>
      </c>
      <c r="P30" s="38"/>
    </row>
    <row r="31" spans="1:16" s="31" customFormat="1">
      <c r="A31" s="1"/>
      <c r="B31" s="55"/>
      <c r="C31" s="32"/>
      <c r="D31" s="29"/>
      <c r="E31" s="10"/>
      <c r="F31" s="10"/>
      <c r="G31" s="28"/>
      <c r="H31" s="10"/>
      <c r="I31" s="11"/>
      <c r="J31" s="147"/>
      <c r="K31" s="11"/>
      <c r="L31" s="127"/>
      <c r="M31" s="56"/>
      <c r="N31" s="56"/>
      <c r="O31" s="110"/>
      <c r="P31" s="57"/>
    </row>
    <row r="32" spans="1:16" s="31" customFormat="1" ht="13.5" thickBot="1">
      <c r="A32" s="1" t="s">
        <v>48</v>
      </c>
      <c r="B32" s="55"/>
      <c r="C32" s="10"/>
      <c r="D32" s="50" t="s">
        <v>49</v>
      </c>
      <c r="E32" s="28"/>
      <c r="F32" s="10"/>
      <c r="G32" s="10"/>
      <c r="H32" s="10"/>
      <c r="I32" s="11"/>
      <c r="J32" s="145">
        <v>103808965.78999999</v>
      </c>
      <c r="K32" s="124">
        <v>178.33</v>
      </c>
      <c r="L32" s="125">
        <v>103809144</v>
      </c>
      <c r="M32" s="131"/>
      <c r="N32" s="124">
        <v>2805545</v>
      </c>
      <c r="O32" s="126">
        <v>106614689</v>
      </c>
      <c r="P32" s="52"/>
    </row>
    <row r="33" spans="1:16" s="31" customFormat="1" ht="13.5" thickTop="1">
      <c r="A33" s="8"/>
      <c r="B33" s="55"/>
      <c r="C33" s="32"/>
      <c r="D33" s="58"/>
      <c r="E33" s="10"/>
      <c r="F33" s="10"/>
      <c r="G33" s="28"/>
      <c r="H33" s="10"/>
      <c r="I33" s="11"/>
      <c r="J33" s="46"/>
      <c r="K33" s="11"/>
      <c r="L33" s="51"/>
      <c r="M33" s="46"/>
      <c r="N33" s="46"/>
      <c r="O33" s="107"/>
      <c r="P33" s="59"/>
    </row>
    <row r="34" spans="1:16" s="31" customFormat="1">
      <c r="A34" s="1"/>
      <c r="B34" s="55"/>
      <c r="C34" s="10"/>
      <c r="D34" s="50" t="s">
        <v>314</v>
      </c>
      <c r="E34" s="28"/>
      <c r="F34" s="10"/>
      <c r="G34" s="10"/>
      <c r="H34" s="10"/>
      <c r="I34" s="11"/>
      <c r="J34" s="148">
        <v>-92585384.309999987</v>
      </c>
      <c r="K34" s="132">
        <v>-178.33</v>
      </c>
      <c r="L34" s="133">
        <v>-92585562</v>
      </c>
      <c r="M34" s="51"/>
      <c r="N34" s="132">
        <v>404170</v>
      </c>
      <c r="O34" s="134">
        <v>-92181392</v>
      </c>
      <c r="P34" s="52"/>
    </row>
    <row r="35" spans="1:16" s="31" customFormat="1">
      <c r="A35" s="8"/>
      <c r="B35" s="55"/>
      <c r="C35" s="10"/>
      <c r="D35" s="10"/>
      <c r="E35" s="10"/>
      <c r="F35" s="10"/>
      <c r="G35" s="10"/>
      <c r="H35" s="10"/>
      <c r="I35" s="11"/>
      <c r="J35" s="127"/>
      <c r="K35" s="11"/>
      <c r="L35" s="127"/>
      <c r="M35" s="60"/>
      <c r="N35" s="60"/>
      <c r="O35" s="110"/>
      <c r="P35" s="61"/>
    </row>
    <row r="36" spans="1:16" s="31" customFormat="1">
      <c r="A36" s="1"/>
      <c r="B36" s="55"/>
      <c r="C36" s="23" t="s">
        <v>50</v>
      </c>
      <c r="D36" s="28"/>
      <c r="E36" s="10"/>
      <c r="F36" s="10"/>
      <c r="G36" s="10"/>
      <c r="H36" s="10"/>
      <c r="I36" s="11"/>
      <c r="J36" s="128"/>
      <c r="K36" s="11"/>
      <c r="L36" s="128"/>
      <c r="M36" s="13"/>
      <c r="N36" s="12"/>
      <c r="O36" s="129"/>
      <c r="P36" s="14"/>
    </row>
    <row r="37" spans="1:16" s="31" customFormat="1">
      <c r="A37" s="8" t="s">
        <v>51</v>
      </c>
      <c r="B37" s="55" t="s">
        <v>52</v>
      </c>
      <c r="C37" s="29" t="s">
        <v>53</v>
      </c>
      <c r="D37" s="28"/>
      <c r="E37" s="10"/>
      <c r="F37" s="10"/>
      <c r="G37" s="28"/>
      <c r="H37" s="10"/>
      <c r="I37" s="11"/>
      <c r="J37" s="143">
        <v>39156640.880000003</v>
      </c>
      <c r="K37" s="109">
        <v>-0.45</v>
      </c>
      <c r="L37" s="113">
        <v>39156640.43</v>
      </c>
      <c r="M37" s="36"/>
      <c r="N37" s="109">
        <v>0</v>
      </c>
      <c r="O37" s="114">
        <v>39156640</v>
      </c>
      <c r="P37" s="63"/>
    </row>
    <row r="38" spans="1:16" s="31" customFormat="1">
      <c r="A38" s="1" t="s">
        <v>54</v>
      </c>
      <c r="B38" s="55" t="s">
        <v>15</v>
      </c>
      <c r="C38" s="29" t="s">
        <v>55</v>
      </c>
      <c r="D38" s="28"/>
      <c r="E38" s="10"/>
      <c r="F38" s="10"/>
      <c r="G38" s="28"/>
      <c r="H38" s="10"/>
      <c r="I38" s="11"/>
      <c r="J38" s="115">
        <v>30761199.049999997</v>
      </c>
      <c r="K38" s="37">
        <v>-0.05</v>
      </c>
      <c r="L38" s="116">
        <v>30761198.999999996</v>
      </c>
      <c r="M38" s="36"/>
      <c r="N38" s="62">
        <v>0</v>
      </c>
      <c r="O38" s="117">
        <v>30761199</v>
      </c>
      <c r="P38" s="63"/>
    </row>
    <row r="39" spans="1:16" s="31" customFormat="1">
      <c r="A39" s="8" t="s">
        <v>56</v>
      </c>
      <c r="B39" s="55" t="s">
        <v>15</v>
      </c>
      <c r="C39" s="29" t="s">
        <v>57</v>
      </c>
      <c r="D39" s="28"/>
      <c r="E39" s="10"/>
      <c r="F39" s="10"/>
      <c r="G39" s="28"/>
      <c r="H39" s="10"/>
      <c r="I39" s="11"/>
      <c r="J39" s="115">
        <v>19359868.289999999</v>
      </c>
      <c r="K39" s="37">
        <v>-0.28999999999999998</v>
      </c>
      <c r="L39" s="116">
        <v>19359868</v>
      </c>
      <c r="M39" s="36"/>
      <c r="N39" s="62">
        <v>0</v>
      </c>
      <c r="O39" s="117">
        <v>19359868</v>
      </c>
      <c r="P39" s="63"/>
    </row>
    <row r="40" spans="1:16" s="31" customFormat="1">
      <c r="A40" s="1" t="s">
        <v>58</v>
      </c>
      <c r="B40" s="55" t="s">
        <v>59</v>
      </c>
      <c r="C40" s="29" t="s">
        <v>60</v>
      </c>
      <c r="D40" s="28"/>
      <c r="E40" s="10"/>
      <c r="F40" s="10"/>
      <c r="G40" s="28"/>
      <c r="H40" s="10"/>
      <c r="I40" s="11"/>
      <c r="J40" s="115">
        <v>28487.339999999997</v>
      </c>
      <c r="K40" s="37">
        <v>-0.34</v>
      </c>
      <c r="L40" s="116">
        <v>28486.999999999996</v>
      </c>
      <c r="M40" s="36"/>
      <c r="N40" s="62">
        <v>716185</v>
      </c>
      <c r="O40" s="117">
        <v>744672</v>
      </c>
      <c r="P40" s="63"/>
    </row>
    <row r="41" spans="1:16" s="31" customFormat="1">
      <c r="A41" s="8" t="s">
        <v>61</v>
      </c>
      <c r="B41" s="55" t="s">
        <v>59</v>
      </c>
      <c r="C41" s="135" t="s">
        <v>309</v>
      </c>
      <c r="D41" s="136"/>
      <c r="E41" s="137"/>
      <c r="F41" s="137"/>
      <c r="G41" s="28"/>
      <c r="H41" s="10"/>
      <c r="I41" s="11"/>
      <c r="J41" s="115">
        <v>0</v>
      </c>
      <c r="K41" s="37">
        <v>0</v>
      </c>
      <c r="L41" s="116">
        <v>0</v>
      </c>
      <c r="M41" s="36"/>
      <c r="N41" s="62">
        <v>3849716</v>
      </c>
      <c r="O41" s="117">
        <v>3849716</v>
      </c>
      <c r="P41" s="63"/>
    </row>
    <row r="42" spans="1:16" s="31" customFormat="1">
      <c r="A42" s="1" t="s">
        <v>62</v>
      </c>
      <c r="B42" s="55" t="s">
        <v>26</v>
      </c>
      <c r="C42" s="29" t="s">
        <v>63</v>
      </c>
      <c r="D42" s="28"/>
      <c r="E42" s="10"/>
      <c r="F42" s="10"/>
      <c r="G42" s="28"/>
      <c r="H42" s="10"/>
      <c r="I42" s="11"/>
      <c r="J42" s="115">
        <v>8194050.2999999998</v>
      </c>
      <c r="K42" s="37">
        <v>-0.3</v>
      </c>
      <c r="L42" s="116">
        <v>8194050</v>
      </c>
      <c r="M42" s="36"/>
      <c r="N42" s="62">
        <v>0</v>
      </c>
      <c r="O42" s="117">
        <v>8194050</v>
      </c>
      <c r="P42" s="63"/>
    </row>
    <row r="43" spans="1:16" s="31" customFormat="1">
      <c r="A43" s="8" t="s">
        <v>64</v>
      </c>
      <c r="B43" s="55" t="s">
        <v>65</v>
      </c>
      <c r="C43" s="29" t="s">
        <v>313</v>
      </c>
      <c r="D43" s="28"/>
      <c r="E43" s="10"/>
      <c r="F43" s="10"/>
      <c r="G43" s="28"/>
      <c r="H43" s="10"/>
      <c r="I43" s="11"/>
      <c r="J43" s="115">
        <v>0</v>
      </c>
      <c r="K43" s="37">
        <v>0</v>
      </c>
      <c r="L43" s="116">
        <v>0</v>
      </c>
      <c r="M43" s="36"/>
      <c r="N43" s="62">
        <v>0</v>
      </c>
      <c r="O43" s="117">
        <v>0</v>
      </c>
      <c r="P43" s="63"/>
    </row>
    <row r="44" spans="1:16" s="31" customFormat="1">
      <c r="A44" s="1" t="s">
        <v>66</v>
      </c>
      <c r="B44" s="55" t="s">
        <v>33</v>
      </c>
      <c r="C44" s="29" t="s">
        <v>67</v>
      </c>
      <c r="D44" s="28"/>
      <c r="E44" s="28"/>
      <c r="F44" s="28"/>
      <c r="G44" s="28"/>
      <c r="H44" s="28"/>
      <c r="I44" s="28"/>
      <c r="J44" s="115">
        <v>-21915.61</v>
      </c>
      <c r="K44" s="37">
        <v>-0.39</v>
      </c>
      <c r="L44" s="116">
        <v>-21916</v>
      </c>
      <c r="M44" s="36"/>
      <c r="N44" s="62">
        <v>0</v>
      </c>
      <c r="O44" s="117">
        <v>-21916</v>
      </c>
      <c r="P44" s="63"/>
    </row>
    <row r="45" spans="1:16" s="31" customFormat="1">
      <c r="A45" s="8" t="s">
        <v>68</v>
      </c>
      <c r="B45" s="55" t="s">
        <v>33</v>
      </c>
      <c r="C45" s="29" t="s">
        <v>69</v>
      </c>
      <c r="D45" s="28"/>
      <c r="E45" s="10"/>
      <c r="F45" s="10"/>
      <c r="G45" s="28"/>
      <c r="H45" s="10"/>
      <c r="I45" s="11"/>
      <c r="J45" s="120">
        <v>0</v>
      </c>
      <c r="K45" s="45">
        <v>0</v>
      </c>
      <c r="L45" s="121">
        <v>0</v>
      </c>
      <c r="M45" s="36"/>
      <c r="N45" s="64">
        <v>0</v>
      </c>
      <c r="O45" s="122">
        <v>0</v>
      </c>
      <c r="P45" s="63"/>
    </row>
    <row r="46" spans="1:16" s="31" customFormat="1">
      <c r="A46" s="1"/>
      <c r="B46" s="55"/>
      <c r="C46" s="28"/>
      <c r="D46" s="28"/>
      <c r="E46" s="28"/>
      <c r="F46" s="28"/>
      <c r="G46" s="28"/>
      <c r="H46" s="28"/>
      <c r="I46" s="28"/>
      <c r="J46" s="115"/>
      <c r="K46" s="28"/>
      <c r="L46" s="116"/>
      <c r="M46" s="66"/>
      <c r="N46" s="65"/>
      <c r="O46" s="117"/>
      <c r="P46" s="67"/>
    </row>
    <row r="47" spans="1:16" s="31" customFormat="1">
      <c r="A47" s="39" t="s">
        <v>70</v>
      </c>
      <c r="B47" s="40"/>
      <c r="C47" s="23" t="s">
        <v>71</v>
      </c>
      <c r="D47" s="28"/>
      <c r="E47" s="10"/>
      <c r="F47" s="10"/>
      <c r="G47" s="10"/>
      <c r="H47" s="10"/>
      <c r="I47" s="11"/>
      <c r="J47" s="148">
        <v>97478330.25</v>
      </c>
      <c r="K47" s="132">
        <v>-1.8200000000000003</v>
      </c>
      <c r="L47" s="133">
        <v>97478328</v>
      </c>
      <c r="M47" s="46"/>
      <c r="N47" s="132">
        <v>4565901</v>
      </c>
      <c r="O47" s="134">
        <v>102044229</v>
      </c>
      <c r="P47" s="52"/>
    </row>
    <row r="48" spans="1:16" s="30" customFormat="1">
      <c r="A48" s="39"/>
      <c r="B48" s="40"/>
      <c r="C48" s="68"/>
      <c r="D48" s="69"/>
      <c r="E48" s="11"/>
      <c r="F48" s="11"/>
      <c r="G48" s="11"/>
      <c r="H48" s="11"/>
      <c r="I48" s="11"/>
      <c r="J48" s="46"/>
      <c r="K48" s="46"/>
      <c r="L48" s="51"/>
      <c r="M48" s="46"/>
      <c r="N48" s="46"/>
      <c r="O48" s="107"/>
      <c r="P48" s="59"/>
    </row>
    <row r="49" spans="1:16" s="31" customFormat="1">
      <c r="A49" s="39"/>
      <c r="B49" s="40"/>
      <c r="C49" s="50" t="s">
        <v>322</v>
      </c>
      <c r="D49" s="28"/>
      <c r="E49" s="28"/>
      <c r="F49" s="10"/>
      <c r="G49" s="10"/>
      <c r="H49" s="10"/>
      <c r="I49" s="11"/>
      <c r="J49" s="115"/>
      <c r="K49" s="28"/>
      <c r="L49" s="116"/>
      <c r="M49" s="28"/>
      <c r="N49" s="28"/>
      <c r="O49" s="117"/>
      <c r="P49" s="30"/>
    </row>
    <row r="50" spans="1:16" s="31" customFormat="1">
      <c r="A50" s="39"/>
      <c r="B50" s="40"/>
      <c r="C50" s="10"/>
      <c r="D50" s="23" t="s">
        <v>72</v>
      </c>
      <c r="E50" s="10"/>
      <c r="F50" s="10"/>
      <c r="G50" s="10"/>
      <c r="H50" s="10"/>
      <c r="I50" s="11"/>
      <c r="J50" s="148">
        <v>4892945.9400000125</v>
      </c>
      <c r="K50" s="132">
        <v>-180.15</v>
      </c>
      <c r="L50" s="133">
        <v>4892766</v>
      </c>
      <c r="M50" s="46"/>
      <c r="N50" s="132">
        <v>4970071</v>
      </c>
      <c r="O50" s="134">
        <v>9862837</v>
      </c>
      <c r="P50" s="52"/>
    </row>
    <row r="51" spans="1:16" s="31" customFormat="1">
      <c r="A51" s="39"/>
      <c r="B51" s="40"/>
      <c r="C51" s="10"/>
      <c r="D51" s="23"/>
      <c r="E51" s="10"/>
      <c r="F51" s="10"/>
      <c r="G51" s="10"/>
      <c r="H51" s="10"/>
      <c r="I51" s="11"/>
      <c r="J51" s="127"/>
      <c r="K51" s="11"/>
      <c r="L51" s="127"/>
      <c r="M51" s="13"/>
      <c r="N51" s="13"/>
      <c r="O51" s="110"/>
      <c r="P51" s="14"/>
    </row>
    <row r="52" spans="1:16" s="31" customFormat="1">
      <c r="A52" s="39" t="s">
        <v>73</v>
      </c>
      <c r="B52" s="40" t="s">
        <v>52</v>
      </c>
      <c r="C52" s="29" t="s">
        <v>74</v>
      </c>
      <c r="D52" s="28"/>
      <c r="E52" s="10"/>
      <c r="F52" s="10"/>
      <c r="G52" s="10"/>
      <c r="H52" s="28"/>
      <c r="I52" s="11"/>
      <c r="J52" s="143">
        <v>246400</v>
      </c>
      <c r="K52" s="109">
        <v>0</v>
      </c>
      <c r="L52" s="113">
        <v>246400</v>
      </c>
      <c r="M52" s="36"/>
      <c r="N52" s="109">
        <v>0</v>
      </c>
      <c r="O52" s="114">
        <v>246400</v>
      </c>
      <c r="P52" s="63"/>
    </row>
    <row r="53" spans="1:16" s="31" customFormat="1">
      <c r="A53" s="39" t="s">
        <v>75</v>
      </c>
      <c r="B53" s="40" t="s">
        <v>76</v>
      </c>
      <c r="C53" s="29" t="s">
        <v>77</v>
      </c>
      <c r="D53" s="28"/>
      <c r="E53" s="10"/>
      <c r="F53" s="10"/>
      <c r="G53" s="10"/>
      <c r="H53" s="28"/>
      <c r="I53" s="11"/>
      <c r="J53" s="115">
        <v>18709934.710000001</v>
      </c>
      <c r="K53" s="37">
        <v>-0.3</v>
      </c>
      <c r="L53" s="116">
        <v>18709934.41</v>
      </c>
      <c r="M53" s="111"/>
      <c r="N53" s="37">
        <v>0</v>
      </c>
      <c r="O53" s="117">
        <v>18709934</v>
      </c>
      <c r="P53" s="38"/>
    </row>
    <row r="54" spans="1:16">
      <c r="A54" s="39" t="s">
        <v>78</v>
      </c>
      <c r="B54" s="40" t="s">
        <v>79</v>
      </c>
      <c r="C54" s="10" t="s">
        <v>80</v>
      </c>
      <c r="D54" s="28"/>
      <c r="E54" s="10"/>
      <c r="F54" s="10"/>
      <c r="G54" s="10"/>
      <c r="H54" s="28"/>
      <c r="I54" s="11"/>
      <c r="J54" s="115">
        <v>0</v>
      </c>
      <c r="K54" s="37">
        <v>0</v>
      </c>
      <c r="L54" s="116">
        <v>0</v>
      </c>
      <c r="M54" s="111"/>
      <c r="N54" s="70">
        <v>1728012</v>
      </c>
      <c r="O54" s="117">
        <v>1728012</v>
      </c>
      <c r="P54" s="38"/>
    </row>
    <row r="55" spans="1:16">
      <c r="A55" s="39" t="s">
        <v>81</v>
      </c>
      <c r="B55" s="40" t="s">
        <v>79</v>
      </c>
      <c r="C55" s="58" t="s">
        <v>311</v>
      </c>
      <c r="D55" s="28"/>
      <c r="E55" s="10"/>
      <c r="F55" s="10"/>
      <c r="G55" s="10"/>
      <c r="H55" s="28"/>
      <c r="I55" s="11"/>
      <c r="J55" s="120">
        <v>0</v>
      </c>
      <c r="K55" s="45">
        <v>0</v>
      </c>
      <c r="L55" s="121">
        <v>0</v>
      </c>
      <c r="M55" s="111"/>
      <c r="N55" s="45">
        <v>0</v>
      </c>
      <c r="O55" s="122">
        <v>0</v>
      </c>
      <c r="P55" s="38"/>
    </row>
    <row r="56" spans="1:16">
      <c r="A56" s="39"/>
      <c r="B56" s="40"/>
      <c r="C56" s="28"/>
      <c r="D56" s="28"/>
      <c r="E56" s="10"/>
      <c r="F56" s="10"/>
      <c r="G56" s="10"/>
      <c r="H56" s="10"/>
      <c r="I56" s="11"/>
      <c r="J56" s="65"/>
      <c r="K56" s="11">
        <v>0</v>
      </c>
      <c r="L56" s="65"/>
      <c r="M56" s="66"/>
      <c r="N56" s="65"/>
      <c r="O56" s="117"/>
      <c r="P56" s="67"/>
    </row>
    <row r="57" spans="1:16" ht="13.5" thickBot="1">
      <c r="A57" s="53" t="s">
        <v>82</v>
      </c>
      <c r="B57" s="40"/>
      <c r="C57" s="23" t="s">
        <v>83</v>
      </c>
      <c r="D57" s="28"/>
      <c r="E57" s="28"/>
      <c r="F57" s="10"/>
      <c r="G57" s="10"/>
      <c r="H57" s="10"/>
      <c r="I57" s="11"/>
      <c r="J57" s="141">
        <v>18956334.710000001</v>
      </c>
      <c r="K57" s="124">
        <v>-0.3</v>
      </c>
      <c r="L57" s="126">
        <v>18956334</v>
      </c>
      <c r="M57" s="131"/>
      <c r="N57" s="124">
        <v>1728012</v>
      </c>
      <c r="O57" s="126">
        <v>20684346</v>
      </c>
      <c r="P57" s="72"/>
    </row>
    <row r="58" spans="1:16" ht="13.5" thickTop="1">
      <c r="A58" s="39"/>
      <c r="B58" s="40"/>
      <c r="C58" s="23"/>
      <c r="D58" s="28"/>
      <c r="E58" s="28"/>
      <c r="F58" s="10"/>
      <c r="G58" s="10"/>
      <c r="H58" s="10"/>
      <c r="I58" s="11"/>
      <c r="J58" s="140"/>
      <c r="K58" s="46"/>
      <c r="L58" s="107"/>
      <c r="M58" s="46"/>
      <c r="N58" s="46"/>
      <c r="O58" s="107"/>
      <c r="P58" s="59"/>
    </row>
    <row r="59" spans="1:16">
      <c r="A59" s="53"/>
      <c r="B59" s="40"/>
      <c r="C59" s="50" t="s">
        <v>316</v>
      </c>
      <c r="D59" s="28"/>
      <c r="E59" s="28"/>
      <c r="F59" s="10"/>
      <c r="G59" s="10"/>
      <c r="H59" s="10"/>
      <c r="I59" s="11"/>
      <c r="J59" s="142">
        <v>23849280.650000013</v>
      </c>
      <c r="K59" s="132">
        <v>-180.45000000000002</v>
      </c>
      <c r="L59" s="134">
        <v>23849100</v>
      </c>
      <c r="M59" s="73"/>
      <c r="N59" s="132">
        <v>6698083</v>
      </c>
      <c r="O59" s="134">
        <v>30547183</v>
      </c>
      <c r="P59" s="72"/>
    </row>
    <row r="60" spans="1:16">
      <c r="A60" s="39"/>
      <c r="B60" s="40"/>
      <c r="C60" s="74"/>
      <c r="D60" s="28"/>
      <c r="E60" s="28"/>
      <c r="F60" s="10"/>
      <c r="G60" s="10"/>
      <c r="H60" s="10"/>
      <c r="I60" s="11"/>
      <c r="J60" s="75"/>
      <c r="K60" s="11"/>
      <c r="L60" s="75"/>
      <c r="M60" s="75"/>
      <c r="N60" s="75"/>
      <c r="O60" s="75"/>
      <c r="P60" s="76"/>
    </row>
    <row r="61" spans="1:16">
      <c r="A61" s="39" t="s">
        <v>84</v>
      </c>
      <c r="B61" s="40"/>
      <c r="C61" s="10" t="s">
        <v>85</v>
      </c>
      <c r="D61" s="28"/>
      <c r="E61" s="10"/>
      <c r="F61" s="10"/>
      <c r="G61" s="10"/>
      <c r="H61" s="10"/>
      <c r="I61" s="11"/>
      <c r="J61" s="77"/>
      <c r="K61" s="11"/>
      <c r="L61" s="77">
        <v>60128843</v>
      </c>
      <c r="M61" s="36"/>
      <c r="N61" s="77">
        <v>37299354</v>
      </c>
      <c r="O61" s="116">
        <v>97428197</v>
      </c>
      <c r="P61" s="78"/>
    </row>
    <row r="62" spans="1:16">
      <c r="A62" s="39" t="s">
        <v>86</v>
      </c>
      <c r="B62" s="40" t="s">
        <v>87</v>
      </c>
      <c r="C62" s="10" t="s">
        <v>88</v>
      </c>
      <c r="D62" s="28"/>
      <c r="E62" s="10"/>
      <c r="F62" s="10"/>
      <c r="G62" s="10"/>
      <c r="H62" s="10"/>
      <c r="I62" s="11"/>
      <c r="J62" s="149"/>
      <c r="K62" s="11"/>
      <c r="L62" s="151">
        <v>302877</v>
      </c>
      <c r="M62" s="36"/>
      <c r="N62" s="64"/>
      <c r="O62" s="121">
        <v>302877</v>
      </c>
      <c r="P62" s="63"/>
    </row>
    <row r="63" spans="1:16" s="49" customFormat="1">
      <c r="A63" s="39"/>
      <c r="B63" s="40"/>
      <c r="C63" s="29"/>
      <c r="D63" s="29"/>
      <c r="E63" s="29"/>
      <c r="F63" s="29"/>
      <c r="G63" s="29"/>
      <c r="H63" s="79"/>
      <c r="I63" s="29"/>
      <c r="J63" s="106"/>
      <c r="K63" s="29"/>
      <c r="L63" s="73"/>
      <c r="M63" s="80"/>
      <c r="N63" s="80"/>
      <c r="O63" s="80"/>
      <c r="P63" s="81"/>
    </row>
    <row r="64" spans="1:16" s="49" customFormat="1">
      <c r="A64" s="53"/>
      <c r="B64" s="40"/>
      <c r="C64" s="82" t="s">
        <v>89</v>
      </c>
      <c r="D64" s="29"/>
      <c r="E64" s="29"/>
      <c r="F64" s="29"/>
      <c r="G64" s="29"/>
      <c r="H64" s="47"/>
      <c r="I64" s="47"/>
      <c r="J64" s="139"/>
      <c r="K64" s="47"/>
      <c r="L64" s="71">
        <v>60431720</v>
      </c>
      <c r="M64" s="73"/>
      <c r="N64" s="71">
        <v>37299354</v>
      </c>
      <c r="O64" s="71">
        <v>97731074</v>
      </c>
      <c r="P64" s="72"/>
    </row>
    <row r="65" spans="1:16" s="49" customFormat="1">
      <c r="A65" s="39"/>
      <c r="B65" s="40"/>
      <c r="C65" s="29"/>
      <c r="D65" s="29"/>
      <c r="E65" s="29"/>
      <c r="F65" s="29"/>
      <c r="G65" s="29"/>
      <c r="H65" s="83"/>
      <c r="I65" s="29"/>
      <c r="J65" s="83"/>
      <c r="K65" s="29"/>
      <c r="L65" s="83"/>
      <c r="M65" s="47"/>
      <c r="N65" s="47"/>
      <c r="O65" s="47"/>
      <c r="P65" s="48"/>
    </row>
    <row r="66" spans="1:16">
      <c r="A66" s="39"/>
      <c r="B66" s="40"/>
      <c r="C66" s="23" t="s">
        <v>90</v>
      </c>
      <c r="D66" s="28"/>
      <c r="E66" s="10"/>
      <c r="F66" s="10"/>
      <c r="G66" s="10"/>
      <c r="H66" s="10"/>
      <c r="I66" s="84"/>
      <c r="J66" s="150"/>
      <c r="K66" s="84"/>
      <c r="L66" s="71">
        <v>84280820</v>
      </c>
      <c r="M66" s="73"/>
      <c r="N66" s="71">
        <v>43997437</v>
      </c>
      <c r="O66" s="71">
        <v>128278257</v>
      </c>
      <c r="P66" s="34"/>
    </row>
    <row r="67" spans="1:16">
      <c r="A67" s="53"/>
      <c r="B67" s="40"/>
      <c r="C67" s="10"/>
      <c r="D67" s="10"/>
      <c r="E67" s="10"/>
      <c r="F67" s="10"/>
      <c r="G67" s="10"/>
      <c r="H67" s="10"/>
      <c r="I67" s="11"/>
      <c r="J67" s="85"/>
      <c r="K67" s="11"/>
      <c r="L67" s="85"/>
      <c r="M67" s="11"/>
      <c r="N67" s="85"/>
      <c r="O67" s="85"/>
      <c r="P67" s="86"/>
    </row>
    <row r="68" spans="1:16">
      <c r="A68" s="39"/>
      <c r="B68" s="40"/>
      <c r="C68" s="28" t="s">
        <v>91</v>
      </c>
      <c r="D68" s="28"/>
      <c r="E68" s="28"/>
      <c r="F68" s="28"/>
      <c r="G68" s="28"/>
      <c r="H68" s="28"/>
      <c r="I68" s="69"/>
      <c r="J68" s="28"/>
      <c r="K68" s="69"/>
      <c r="L68" s="28"/>
      <c r="M68" s="69"/>
      <c r="N68" s="28"/>
      <c r="O68" s="28"/>
      <c r="P68" s="30"/>
    </row>
    <row r="69" spans="1:16">
      <c r="B69" s="55"/>
      <c r="I69" s="4"/>
      <c r="J69" s="87"/>
      <c r="K69" s="4"/>
      <c r="L69" s="87">
        <v>0</v>
      </c>
      <c r="M69" s="88"/>
      <c r="N69" s="89">
        <v>0</v>
      </c>
      <c r="O69" s="89">
        <v>0</v>
      </c>
      <c r="P69" s="90"/>
    </row>
    <row r="70" spans="1:16">
      <c r="B70" s="55"/>
      <c r="I70" s="91" t="s">
        <v>92</v>
      </c>
      <c r="J70" s="91"/>
      <c r="K70" s="91"/>
      <c r="L70" s="152"/>
      <c r="M70" s="153"/>
      <c r="N70" s="152">
        <v>0</v>
      </c>
      <c r="O70" s="152"/>
      <c r="P70" s="152"/>
    </row>
    <row r="71" spans="1:16">
      <c r="B71" s="55"/>
      <c r="L71" s="152">
        <v>0</v>
      </c>
      <c r="M71" s="153"/>
      <c r="N71" s="152"/>
      <c r="O71" s="152"/>
      <c r="P71" s="152"/>
    </row>
    <row r="72" spans="1:16">
      <c r="B72" s="55"/>
      <c r="L72" s="152"/>
      <c r="M72" s="153"/>
      <c r="N72" s="154"/>
      <c r="O72" s="154"/>
      <c r="P72" s="154"/>
    </row>
    <row r="73" spans="1:16">
      <c r="B73" s="55"/>
      <c r="L73" s="152"/>
      <c r="M73" s="153"/>
      <c r="N73" s="152"/>
      <c r="O73" s="152"/>
      <c r="P73" s="152"/>
    </row>
    <row r="74" spans="1:16">
      <c r="B74" s="55"/>
      <c r="L74" s="152"/>
      <c r="M74" s="153"/>
      <c r="N74" s="152"/>
      <c r="O74" s="152"/>
      <c r="P74" s="152"/>
    </row>
    <row r="75" spans="1:16">
      <c r="B75" s="55"/>
      <c r="L75" s="152"/>
      <c r="M75" s="153"/>
      <c r="N75" s="152"/>
      <c r="O75" s="152"/>
      <c r="P75" s="152"/>
    </row>
    <row r="76" spans="1:16">
      <c r="A76" s="8"/>
      <c r="B76" s="95"/>
      <c r="L76" s="152"/>
      <c r="M76" s="153"/>
      <c r="N76" s="152"/>
      <c r="O76" s="152"/>
      <c r="P76" s="152"/>
    </row>
    <row r="77" spans="1:16">
      <c r="B77" s="55"/>
      <c r="L77" s="152"/>
      <c r="M77" s="153"/>
      <c r="N77" s="152"/>
      <c r="O77" s="152"/>
      <c r="P77" s="152"/>
    </row>
    <row r="78" spans="1:16">
      <c r="A78" s="8"/>
      <c r="B78" s="95"/>
      <c r="L78" s="152"/>
      <c r="M78" s="153"/>
      <c r="N78" s="152"/>
      <c r="O78" s="152"/>
      <c r="P78" s="152"/>
    </row>
    <row r="79" spans="1:16">
      <c r="B79" s="55"/>
      <c r="L79" s="152"/>
      <c r="M79" s="153"/>
      <c r="N79" s="152"/>
      <c r="O79" s="152"/>
      <c r="P79" s="152"/>
    </row>
    <row r="80" spans="1:16">
      <c r="A80" s="8"/>
      <c r="B80" s="95"/>
      <c r="L80" s="152"/>
      <c r="M80" s="153"/>
      <c r="N80" s="152"/>
      <c r="O80" s="152"/>
      <c r="P80" s="152"/>
    </row>
    <row r="81" spans="1:16">
      <c r="B81" s="55"/>
      <c r="L81" s="152"/>
      <c r="M81" s="153"/>
      <c r="N81" s="152"/>
      <c r="O81" s="152"/>
      <c r="P81" s="152"/>
    </row>
    <row r="82" spans="1:16">
      <c r="B82" s="55"/>
      <c r="L82" s="152"/>
      <c r="M82" s="153"/>
      <c r="N82" s="152"/>
      <c r="O82" s="152"/>
      <c r="P82" s="152"/>
    </row>
    <row r="83" spans="1:16">
      <c r="B83" s="55"/>
      <c r="L83" s="152"/>
      <c r="M83" s="153"/>
      <c r="N83" s="152"/>
      <c r="O83" s="152"/>
      <c r="P83" s="152"/>
    </row>
    <row r="84" spans="1:16">
      <c r="B84" s="55"/>
      <c r="L84" s="152"/>
      <c r="M84" s="153"/>
      <c r="N84" s="152"/>
      <c r="O84" s="152"/>
      <c r="P84" s="152"/>
    </row>
    <row r="85" spans="1:16">
      <c r="B85" s="55"/>
      <c r="L85" s="152"/>
      <c r="M85" s="153"/>
      <c r="N85" s="152"/>
      <c r="O85" s="152"/>
      <c r="P85" s="152"/>
    </row>
    <row r="86" spans="1:16">
      <c r="B86" s="55"/>
      <c r="L86" s="152"/>
      <c r="M86" s="153"/>
      <c r="N86" s="152"/>
      <c r="O86" s="152"/>
      <c r="P86" s="152"/>
    </row>
    <row r="87" spans="1:16">
      <c r="B87" s="55"/>
      <c r="L87" s="152"/>
      <c r="M87" s="153"/>
      <c r="N87" s="152"/>
      <c r="O87" s="152"/>
      <c r="P87" s="152"/>
    </row>
    <row r="88" spans="1:16">
      <c r="B88" s="55"/>
      <c r="L88" s="152"/>
      <c r="M88" s="153"/>
      <c r="N88" s="152"/>
      <c r="O88" s="152"/>
      <c r="P88" s="152"/>
    </row>
    <row r="89" spans="1:16">
      <c r="B89" s="55"/>
      <c r="L89" s="152"/>
      <c r="M89" s="153"/>
      <c r="N89" s="152"/>
      <c r="O89" s="152"/>
      <c r="P89" s="152"/>
    </row>
    <row r="90" spans="1:16">
      <c r="B90" s="55"/>
      <c r="L90" s="152"/>
      <c r="M90" s="153"/>
      <c r="N90" s="152"/>
      <c r="O90" s="152"/>
      <c r="P90" s="152"/>
    </row>
    <row r="91" spans="1:16">
      <c r="B91" s="55"/>
      <c r="L91" s="152"/>
      <c r="M91" s="153"/>
      <c r="N91" s="152"/>
      <c r="O91" s="152"/>
      <c r="P91" s="152"/>
    </row>
    <row r="92" spans="1:16">
      <c r="B92" s="55"/>
      <c r="L92" s="152"/>
      <c r="M92" s="153"/>
      <c r="N92" s="152"/>
      <c r="O92" s="152"/>
      <c r="P92" s="152"/>
    </row>
    <row r="93" spans="1:16">
      <c r="B93" s="55"/>
      <c r="L93" s="152"/>
      <c r="M93" s="153"/>
      <c r="N93" s="152"/>
      <c r="O93" s="152"/>
      <c r="P93" s="152"/>
    </row>
    <row r="94" spans="1:16">
      <c r="A94" s="8"/>
      <c r="B94" s="95"/>
      <c r="L94" s="92"/>
      <c r="M94" s="93"/>
      <c r="N94" s="92"/>
      <c r="O94" s="92"/>
      <c r="P94" s="92"/>
    </row>
    <row r="95" spans="1:16">
      <c r="B95" s="55"/>
    </row>
    <row r="96" spans="1:16">
      <c r="A96" s="8"/>
      <c r="B96" s="95"/>
    </row>
    <row r="97" spans="1:13">
      <c r="A97" s="4"/>
      <c r="B97" s="55"/>
      <c r="I97" s="4"/>
      <c r="J97" s="4"/>
      <c r="K97" s="4"/>
      <c r="M97" s="4"/>
    </row>
  </sheetData>
  <sheetProtection formatColumns="0" formatRows="0"/>
  <conditionalFormatting sqref="L69 N69">
    <cfRule type="cellIs" dxfId="53" priority="9" operator="notEqual">
      <formula>0</formula>
    </cfRule>
    <cfRule type="cellIs" dxfId="52" priority="10" operator="equal">
      <formula>0</formula>
    </cfRule>
  </conditionalFormatting>
  <conditionalFormatting sqref="O69">
    <cfRule type="cellIs" dxfId="51" priority="3" operator="notEqual">
      <formula>0</formula>
    </cfRule>
    <cfRule type="cellIs" dxfId="50" priority="4" operator="equal">
      <formula>0</formula>
    </cfRule>
  </conditionalFormatting>
  <conditionalFormatting sqref="J69">
    <cfRule type="cellIs" dxfId="49" priority="1" operator="notEqual">
      <formula>0</formula>
    </cfRule>
    <cfRule type="cellIs" dxfId="48" priority="2" operator="equal">
      <formula>0</formula>
    </cfRule>
  </conditionalFormatting>
  <printOptions horizontalCentered="1"/>
  <pageMargins left="0.25" right="0.25" top="0.75" bottom="0.75" header="0.3" footer="0.3"/>
  <pageSetup scale="55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activeCellId="1" sqref="C1 C1"/>
    </sheetView>
  </sheetViews>
  <sheetFormatPr defaultColWidth="11.140625" defaultRowHeight="12.75"/>
  <cols>
    <col min="1" max="1" width="5.28515625" style="1" hidden="1" customWidth="1"/>
    <col min="2" max="2" width="6.5703125" style="15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8" width="9.140625" style="4" hidden="1" customWidth="1"/>
    <col min="9" max="9" width="9.140625" style="7" hidden="1" customWidth="1"/>
    <col min="10" max="11" width="17.7109375" style="7" customWidth="1"/>
    <col min="12" max="12" width="17.7109375" style="4" customWidth="1"/>
    <col min="13" max="13" width="0.140625" style="7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61"/>
      <c r="D1" s="161"/>
      <c r="E1" s="161"/>
      <c r="F1" s="161"/>
      <c r="G1" s="161"/>
      <c r="H1" s="161"/>
      <c r="I1" s="161"/>
      <c r="J1" s="158" t="s">
        <v>115</v>
      </c>
      <c r="K1" s="161"/>
      <c r="L1" s="161"/>
      <c r="M1" s="161"/>
      <c r="N1" s="161"/>
      <c r="O1" s="161"/>
      <c r="P1" s="3"/>
    </row>
    <row r="2" spans="1:16">
      <c r="B2" s="2"/>
      <c r="C2" s="161"/>
      <c r="D2" s="161"/>
      <c r="E2" s="161"/>
      <c r="F2" s="161"/>
      <c r="G2" s="161"/>
      <c r="H2" s="161"/>
      <c r="I2" s="161"/>
      <c r="J2" s="158" t="s">
        <v>0</v>
      </c>
      <c r="K2" s="161"/>
      <c r="L2" s="161"/>
      <c r="M2" s="161"/>
      <c r="N2" s="161"/>
      <c r="O2" s="161"/>
      <c r="P2" s="5"/>
    </row>
    <row r="3" spans="1:16" ht="12.75" customHeight="1">
      <c r="B3" s="2"/>
      <c r="C3" s="68"/>
      <c r="D3" s="68"/>
      <c r="E3" s="68"/>
      <c r="F3" s="68"/>
      <c r="G3" s="68"/>
      <c r="H3" s="68"/>
      <c r="I3" s="68"/>
      <c r="J3" s="159" t="s">
        <v>1</v>
      </c>
      <c r="K3" s="68"/>
      <c r="L3" s="68"/>
      <c r="M3" s="68"/>
      <c r="N3" s="68"/>
      <c r="O3" s="173"/>
      <c r="P3" s="4" t="s">
        <v>2</v>
      </c>
    </row>
    <row r="4" spans="1:16">
      <c r="B4" s="2"/>
      <c r="C4" s="162"/>
      <c r="D4" s="163"/>
      <c r="E4" s="163"/>
      <c r="F4" s="163"/>
      <c r="G4" s="163"/>
      <c r="H4" s="163"/>
      <c r="I4" s="163"/>
      <c r="J4" s="164" t="s">
        <v>323</v>
      </c>
      <c r="K4" s="163"/>
      <c r="L4" s="163"/>
      <c r="M4" s="163"/>
      <c r="N4" s="163"/>
      <c r="O4" s="174"/>
      <c r="P4" s="4" t="s">
        <v>324</v>
      </c>
    </row>
    <row r="5" spans="1:16">
      <c r="A5" s="8"/>
      <c r="B5" s="9"/>
      <c r="C5" s="10"/>
      <c r="D5" s="10"/>
      <c r="E5" s="10"/>
      <c r="F5" s="10"/>
      <c r="G5" s="10"/>
      <c r="H5" s="10"/>
      <c r="I5" s="11"/>
      <c r="J5" s="29"/>
      <c r="K5" s="46"/>
      <c r="L5" s="12"/>
      <c r="M5" s="13"/>
      <c r="N5" s="12"/>
      <c r="O5" s="12"/>
      <c r="P5" s="14"/>
    </row>
    <row r="6" spans="1:16">
      <c r="C6" s="10"/>
      <c r="D6" s="10"/>
      <c r="E6" s="10"/>
      <c r="F6" s="10"/>
      <c r="G6" s="10"/>
      <c r="H6" s="10"/>
      <c r="I6" s="11"/>
      <c r="J6" s="108" t="s">
        <v>3</v>
      </c>
      <c r="K6" s="157"/>
      <c r="L6" s="160" t="s">
        <v>3</v>
      </c>
      <c r="M6" s="16"/>
      <c r="N6" s="17" t="s">
        <v>4</v>
      </c>
      <c r="O6" s="17" t="s">
        <v>5</v>
      </c>
      <c r="P6" s="18"/>
    </row>
    <row r="7" spans="1:16">
      <c r="C7" s="10"/>
      <c r="D7" s="10"/>
      <c r="E7" s="10"/>
      <c r="F7" s="10"/>
      <c r="G7" s="10"/>
      <c r="H7" s="10"/>
      <c r="I7" s="11"/>
      <c r="J7" s="21" t="s">
        <v>291</v>
      </c>
      <c r="K7" s="112" t="s">
        <v>292</v>
      </c>
      <c r="L7" s="19"/>
      <c r="M7" s="20"/>
      <c r="N7" s="21" t="s">
        <v>127</v>
      </c>
      <c r="O7" s="21"/>
      <c r="P7" s="22"/>
    </row>
    <row r="8" spans="1:16">
      <c r="C8" s="23" t="s">
        <v>6</v>
      </c>
      <c r="D8" s="10"/>
      <c r="E8" s="10"/>
      <c r="F8" s="10"/>
      <c r="G8" s="10"/>
      <c r="H8" s="10"/>
      <c r="I8" s="11"/>
      <c r="L8" s="20"/>
      <c r="M8" s="20"/>
      <c r="N8" s="20"/>
      <c r="O8" s="20"/>
      <c r="P8" s="24"/>
    </row>
    <row r="9" spans="1:16">
      <c r="A9" s="25" t="s">
        <v>7</v>
      </c>
      <c r="B9" s="26" t="s">
        <v>8</v>
      </c>
      <c r="C9" s="10" t="s">
        <v>9</v>
      </c>
      <c r="D9" s="10"/>
      <c r="E9" s="10"/>
      <c r="F9" s="10"/>
      <c r="G9" s="10"/>
      <c r="H9" s="10"/>
      <c r="I9" s="11"/>
      <c r="J9" s="11"/>
      <c r="K9" s="11"/>
      <c r="L9" s="13"/>
      <c r="M9" s="13"/>
      <c r="N9" s="13"/>
      <c r="O9" s="13"/>
      <c r="P9" s="14"/>
    </row>
    <row r="10" spans="1:16" s="31" customFormat="1">
      <c r="A10" s="1"/>
      <c r="B10" s="27"/>
      <c r="C10" s="28"/>
      <c r="D10" s="29" t="s">
        <v>325</v>
      </c>
      <c r="E10" s="10"/>
      <c r="F10" s="10"/>
      <c r="G10" s="10"/>
      <c r="H10" s="10"/>
      <c r="I10" s="28"/>
      <c r="J10" s="28"/>
      <c r="K10" s="28"/>
      <c r="L10" s="28"/>
      <c r="M10" s="13"/>
      <c r="N10" s="28"/>
      <c r="O10" s="28"/>
      <c r="P10" s="30"/>
    </row>
    <row r="11" spans="1:16" s="31" customFormat="1">
      <c r="A11" s="1" t="s">
        <v>11</v>
      </c>
      <c r="B11" s="27" t="s">
        <v>12</v>
      </c>
      <c r="C11" s="28"/>
      <c r="D11" s="32" t="s">
        <v>326</v>
      </c>
      <c r="E11" s="28"/>
      <c r="F11" s="166"/>
      <c r="G11" s="166">
        <v>0</v>
      </c>
      <c r="H11" s="33"/>
      <c r="I11" s="29"/>
      <c r="J11" s="143">
        <v>31514778.649999991</v>
      </c>
      <c r="K11" s="109">
        <v>0</v>
      </c>
      <c r="L11" s="113">
        <v>31514778.649999991</v>
      </c>
      <c r="M11" s="110"/>
      <c r="N11" s="109">
        <v>0</v>
      </c>
      <c r="O11" s="114">
        <v>31514779</v>
      </c>
      <c r="P11" s="34"/>
    </row>
    <row r="12" spans="1:16" s="31" customFormat="1">
      <c r="A12" s="1" t="s">
        <v>14</v>
      </c>
      <c r="B12" s="27" t="s">
        <v>15</v>
      </c>
      <c r="C12" s="28"/>
      <c r="D12" s="29" t="s">
        <v>327</v>
      </c>
      <c r="E12" s="10"/>
      <c r="F12" s="35"/>
      <c r="G12" s="36"/>
      <c r="H12" s="11"/>
      <c r="I12" s="28"/>
      <c r="J12" s="115">
        <v>1657841.92</v>
      </c>
      <c r="K12" s="37">
        <v>0</v>
      </c>
      <c r="L12" s="116">
        <v>1657841.92</v>
      </c>
      <c r="M12" s="111"/>
      <c r="N12" s="37">
        <v>0</v>
      </c>
      <c r="O12" s="117">
        <v>1657842</v>
      </c>
      <c r="P12" s="38"/>
    </row>
    <row r="13" spans="1:16" s="31" customFormat="1">
      <c r="A13" s="1" t="s">
        <v>17</v>
      </c>
      <c r="B13" s="27" t="s">
        <v>15</v>
      </c>
      <c r="C13" s="28"/>
      <c r="D13" s="29" t="s">
        <v>18</v>
      </c>
      <c r="E13" s="10"/>
      <c r="F13" s="35"/>
      <c r="G13" s="35"/>
      <c r="H13" s="10"/>
      <c r="I13" s="28"/>
      <c r="J13" s="115">
        <v>771458.01</v>
      </c>
      <c r="K13" s="37">
        <v>0</v>
      </c>
      <c r="L13" s="116">
        <v>771458.01</v>
      </c>
      <c r="M13" s="111"/>
      <c r="N13" s="37">
        <v>0</v>
      </c>
      <c r="O13" s="117">
        <v>771458</v>
      </c>
      <c r="P13" s="38"/>
    </row>
    <row r="14" spans="1:16" s="31" customFormat="1">
      <c r="A14" s="1" t="s">
        <v>19</v>
      </c>
      <c r="B14" s="27" t="s">
        <v>15</v>
      </c>
      <c r="C14" s="28"/>
      <c r="D14" s="29" t="s">
        <v>20</v>
      </c>
      <c r="E14" s="10"/>
      <c r="F14" s="35"/>
      <c r="G14" s="35"/>
      <c r="H14" s="10"/>
      <c r="I14" s="28"/>
      <c r="J14" s="115">
        <v>116774.86</v>
      </c>
      <c r="K14" s="37">
        <v>0</v>
      </c>
      <c r="L14" s="116">
        <v>116774.86</v>
      </c>
      <c r="M14" s="111"/>
      <c r="N14" s="37">
        <v>0</v>
      </c>
      <c r="O14" s="117">
        <v>116775</v>
      </c>
      <c r="P14" s="38"/>
    </row>
    <row r="15" spans="1:16" s="31" customFormat="1">
      <c r="A15" s="1" t="s">
        <v>21</v>
      </c>
      <c r="B15" s="27" t="s">
        <v>12</v>
      </c>
      <c r="C15" s="28"/>
      <c r="D15" s="29" t="s">
        <v>22</v>
      </c>
      <c r="E15" s="10"/>
      <c r="F15" s="35"/>
      <c r="G15" s="35"/>
      <c r="H15" s="28"/>
      <c r="I15" s="28"/>
      <c r="J15" s="115">
        <v>0</v>
      </c>
      <c r="K15" s="37">
        <v>0</v>
      </c>
      <c r="L15" s="116">
        <v>0</v>
      </c>
      <c r="M15" s="111"/>
      <c r="N15" s="37">
        <v>0</v>
      </c>
      <c r="O15" s="117">
        <v>0</v>
      </c>
      <c r="P15" s="38"/>
    </row>
    <row r="16" spans="1:16" s="31" customFormat="1">
      <c r="A16" s="39"/>
      <c r="B16" s="40"/>
      <c r="C16" s="28"/>
      <c r="D16" s="29" t="s">
        <v>328</v>
      </c>
      <c r="E16" s="10"/>
      <c r="F16" s="41"/>
      <c r="G16" s="36"/>
      <c r="H16" s="42"/>
      <c r="I16" s="28"/>
      <c r="J16" s="144"/>
      <c r="K16" s="118">
        <v>0</v>
      </c>
      <c r="L16" s="119"/>
      <c r="M16" s="111"/>
      <c r="N16" s="28">
        <v>0</v>
      </c>
      <c r="O16" s="117"/>
      <c r="P16" s="30"/>
    </row>
    <row r="17" spans="1:16" s="31" customFormat="1">
      <c r="A17" s="39" t="s">
        <v>24</v>
      </c>
      <c r="B17" s="40" t="s">
        <v>12</v>
      </c>
      <c r="C17" s="28"/>
      <c r="D17" s="32" t="s">
        <v>329</v>
      </c>
      <c r="E17" s="28"/>
      <c r="F17" s="166"/>
      <c r="G17" s="166"/>
      <c r="H17" s="42"/>
      <c r="I17" s="28"/>
      <c r="J17" s="115">
        <v>582464.03999999992</v>
      </c>
      <c r="K17" s="37">
        <v>0</v>
      </c>
      <c r="L17" s="116">
        <v>582464.03999999992</v>
      </c>
      <c r="M17" s="111"/>
      <c r="N17" s="37">
        <v>0</v>
      </c>
      <c r="O17" s="117">
        <v>582464</v>
      </c>
      <c r="P17" s="38"/>
    </row>
    <row r="18" spans="1:16" s="31" customFormat="1">
      <c r="A18" s="39" t="s">
        <v>25</v>
      </c>
      <c r="B18" s="43" t="s">
        <v>26</v>
      </c>
      <c r="C18" s="28"/>
      <c r="D18" s="44" t="s">
        <v>27</v>
      </c>
      <c r="E18" s="10"/>
      <c r="F18" s="10"/>
      <c r="G18" s="10"/>
      <c r="H18" s="10"/>
      <c r="I18" s="29"/>
      <c r="J18" s="120">
        <v>1265717.29</v>
      </c>
      <c r="K18" s="45">
        <v>0</v>
      </c>
      <c r="L18" s="121">
        <v>1265717.29</v>
      </c>
      <c r="M18" s="111"/>
      <c r="N18" s="45">
        <v>45307</v>
      </c>
      <c r="O18" s="122">
        <v>1311024</v>
      </c>
      <c r="P18" s="38"/>
    </row>
    <row r="19" spans="1:16" s="49" customFormat="1">
      <c r="A19" s="39"/>
      <c r="B19" s="43"/>
      <c r="C19" s="29"/>
      <c r="D19" s="29"/>
      <c r="E19" s="29"/>
      <c r="F19" s="29"/>
      <c r="G19" s="29"/>
      <c r="H19" s="46"/>
      <c r="I19" s="46"/>
      <c r="J19" s="46"/>
      <c r="K19" s="46"/>
      <c r="L19" s="51"/>
      <c r="M19" s="47"/>
      <c r="N19" s="47"/>
      <c r="O19" s="123"/>
      <c r="P19" s="48"/>
    </row>
    <row r="20" spans="1:16" s="31" customFormat="1" ht="13.5" thickBot="1">
      <c r="A20" s="39" t="s">
        <v>28</v>
      </c>
      <c r="B20" s="43"/>
      <c r="C20" s="28"/>
      <c r="D20" s="50" t="s">
        <v>29</v>
      </c>
      <c r="E20" s="28"/>
      <c r="F20" s="10"/>
      <c r="G20" s="10"/>
      <c r="H20" s="10"/>
      <c r="I20" s="11"/>
      <c r="J20" s="145">
        <v>35909034.769999988</v>
      </c>
      <c r="K20" s="124">
        <v>0</v>
      </c>
      <c r="L20" s="125">
        <v>35909035</v>
      </c>
      <c r="M20" s="51"/>
      <c r="N20" s="124">
        <v>45307</v>
      </c>
      <c r="O20" s="126">
        <v>35954342</v>
      </c>
      <c r="P20" s="52"/>
    </row>
    <row r="21" spans="1:16" s="31" customFormat="1" ht="13.5" thickTop="1">
      <c r="A21" s="39"/>
      <c r="B21" s="43"/>
      <c r="C21" s="10"/>
      <c r="D21" s="10"/>
      <c r="E21" s="10"/>
      <c r="F21" s="10"/>
      <c r="G21" s="10"/>
      <c r="H21" s="10"/>
      <c r="I21" s="11"/>
      <c r="J21" s="127"/>
      <c r="K21" s="11"/>
      <c r="L21" s="127"/>
      <c r="M21" s="13"/>
      <c r="N21" s="13"/>
      <c r="O21" s="110"/>
      <c r="P21" s="14"/>
    </row>
    <row r="22" spans="1:16" s="31" customFormat="1">
      <c r="A22" s="53"/>
      <c r="B22" s="54"/>
      <c r="C22" s="23" t="s">
        <v>30</v>
      </c>
      <c r="D22" s="10"/>
      <c r="E22" s="10"/>
      <c r="F22" s="10"/>
      <c r="G22" s="10"/>
      <c r="H22" s="10"/>
      <c r="I22" s="11"/>
      <c r="J22" s="128"/>
      <c r="K22" s="11"/>
      <c r="L22" s="128"/>
      <c r="M22" s="13"/>
      <c r="N22" s="12"/>
      <c r="O22" s="129"/>
      <c r="P22" s="14"/>
    </row>
    <row r="23" spans="1:16" s="31" customFormat="1">
      <c r="A23" s="39"/>
      <c r="B23" s="40"/>
      <c r="C23" s="10" t="s">
        <v>31</v>
      </c>
      <c r="D23" s="10"/>
      <c r="E23" s="10"/>
      <c r="F23" s="10"/>
      <c r="G23" s="28"/>
      <c r="H23" s="10"/>
      <c r="I23" s="11"/>
      <c r="J23" s="128"/>
      <c r="K23" s="11"/>
      <c r="L23" s="128"/>
      <c r="M23" s="13"/>
      <c r="N23" s="12"/>
      <c r="O23" s="129"/>
      <c r="P23" s="14"/>
    </row>
    <row r="24" spans="1:16" s="31" customFormat="1">
      <c r="A24" s="8" t="s">
        <v>32</v>
      </c>
      <c r="B24" s="55" t="s">
        <v>33</v>
      </c>
      <c r="C24" s="32"/>
      <c r="D24" s="29" t="s">
        <v>34</v>
      </c>
      <c r="E24" s="10"/>
      <c r="F24" s="10"/>
      <c r="G24" s="28"/>
      <c r="H24" s="10"/>
      <c r="I24" s="11"/>
      <c r="J24" s="146">
        <v>41859410.919999994</v>
      </c>
      <c r="K24" s="109">
        <v>0</v>
      </c>
      <c r="L24" s="130">
        <v>41859410.919999994</v>
      </c>
      <c r="M24" s="111"/>
      <c r="N24" s="109">
        <v>431296</v>
      </c>
      <c r="O24" s="114">
        <v>42290707</v>
      </c>
      <c r="P24" s="38"/>
    </row>
    <row r="25" spans="1:16" s="31" customFormat="1">
      <c r="A25" s="1" t="s">
        <v>35</v>
      </c>
      <c r="B25" s="55" t="s">
        <v>33</v>
      </c>
      <c r="C25" s="32"/>
      <c r="D25" s="29" t="s">
        <v>36</v>
      </c>
      <c r="E25" s="10"/>
      <c r="F25" s="10"/>
      <c r="G25" s="28"/>
      <c r="H25" s="10"/>
      <c r="I25" s="11"/>
      <c r="J25" s="115">
        <v>30900470.32</v>
      </c>
      <c r="K25" s="37">
        <v>0</v>
      </c>
      <c r="L25" s="116">
        <v>30900470.32</v>
      </c>
      <c r="M25" s="111"/>
      <c r="N25" s="37">
        <v>985738</v>
      </c>
      <c r="O25" s="117">
        <v>31886208</v>
      </c>
      <c r="P25" s="38"/>
    </row>
    <row r="26" spans="1:16" s="31" customFormat="1">
      <c r="A26" s="8" t="s">
        <v>37</v>
      </c>
      <c r="B26" s="27" t="s">
        <v>33</v>
      </c>
      <c r="C26" s="32"/>
      <c r="D26" s="29" t="s">
        <v>38</v>
      </c>
      <c r="E26" s="10"/>
      <c r="F26" s="10"/>
      <c r="G26" s="28"/>
      <c r="H26" s="10"/>
      <c r="I26" s="11"/>
      <c r="J26" s="115">
        <v>2459667.94</v>
      </c>
      <c r="K26" s="37">
        <v>0</v>
      </c>
      <c r="L26" s="116">
        <v>2459667.94</v>
      </c>
      <c r="M26" s="111"/>
      <c r="N26" s="37">
        <v>0</v>
      </c>
      <c r="O26" s="117">
        <v>2459668</v>
      </c>
      <c r="P26" s="38"/>
    </row>
    <row r="27" spans="1:16" s="31" customFormat="1">
      <c r="A27" s="1" t="s">
        <v>39</v>
      </c>
      <c r="B27" s="55" t="s">
        <v>33</v>
      </c>
      <c r="C27" s="32"/>
      <c r="D27" s="156" t="s">
        <v>40</v>
      </c>
      <c r="E27" s="167"/>
      <c r="F27" s="10"/>
      <c r="G27" s="28"/>
      <c r="H27" s="10"/>
      <c r="I27" s="11"/>
      <c r="J27" s="115">
        <v>15009084.85</v>
      </c>
      <c r="K27" s="37">
        <v>0</v>
      </c>
      <c r="L27" s="116">
        <v>15009084.85</v>
      </c>
      <c r="M27" s="111"/>
      <c r="N27" s="37">
        <v>316946</v>
      </c>
      <c r="O27" s="117">
        <v>15326031</v>
      </c>
      <c r="P27" s="38"/>
    </row>
    <row r="28" spans="1:16" s="31" customFormat="1">
      <c r="A28" s="8" t="s">
        <v>41</v>
      </c>
      <c r="B28" s="27" t="s">
        <v>33</v>
      </c>
      <c r="C28" s="32"/>
      <c r="D28" s="29" t="s">
        <v>42</v>
      </c>
      <c r="E28" s="10"/>
      <c r="F28" s="10"/>
      <c r="G28" s="28"/>
      <c r="H28" s="10"/>
      <c r="I28" s="11"/>
      <c r="J28" s="115">
        <v>2732613.4400000004</v>
      </c>
      <c r="K28" s="37">
        <v>0</v>
      </c>
      <c r="L28" s="116">
        <v>2732613.4400000004</v>
      </c>
      <c r="M28" s="111"/>
      <c r="N28" s="37">
        <v>520162</v>
      </c>
      <c r="O28" s="117">
        <v>3252775</v>
      </c>
      <c r="P28" s="38"/>
    </row>
    <row r="29" spans="1:16" s="31" customFormat="1">
      <c r="A29" s="1" t="s">
        <v>43</v>
      </c>
      <c r="B29" s="27" t="s">
        <v>33</v>
      </c>
      <c r="C29" s="32"/>
      <c r="D29" s="29" t="s">
        <v>44</v>
      </c>
      <c r="E29" s="10"/>
      <c r="F29" s="10"/>
      <c r="G29" s="28"/>
      <c r="H29" s="10"/>
      <c r="I29" s="11"/>
      <c r="J29" s="115">
        <v>5812408.5599999987</v>
      </c>
      <c r="K29" s="37">
        <v>0</v>
      </c>
      <c r="L29" s="116">
        <v>5812408.5599999987</v>
      </c>
      <c r="M29" s="111"/>
      <c r="N29" s="37">
        <v>8102</v>
      </c>
      <c r="O29" s="117">
        <v>5820511</v>
      </c>
      <c r="P29" s="38"/>
    </row>
    <row r="30" spans="1:16" s="31" customFormat="1">
      <c r="A30" s="8" t="s">
        <v>45</v>
      </c>
      <c r="B30" s="55" t="s">
        <v>46</v>
      </c>
      <c r="C30" s="32"/>
      <c r="D30" s="29" t="s">
        <v>47</v>
      </c>
      <c r="E30" s="10"/>
      <c r="F30" s="10"/>
      <c r="G30" s="28"/>
      <c r="H30" s="10"/>
      <c r="I30" s="11"/>
      <c r="J30" s="120">
        <v>4599772.3699999992</v>
      </c>
      <c r="K30" s="45">
        <v>0</v>
      </c>
      <c r="L30" s="121">
        <v>4599772.3699999992</v>
      </c>
      <c r="M30" s="111"/>
      <c r="N30" s="45">
        <v>0</v>
      </c>
      <c r="O30" s="122">
        <v>4599772</v>
      </c>
      <c r="P30" s="38"/>
    </row>
    <row r="31" spans="1:16" s="31" customFormat="1">
      <c r="A31" s="1"/>
      <c r="B31" s="55"/>
      <c r="C31" s="32"/>
      <c r="D31" s="29"/>
      <c r="E31" s="10"/>
      <c r="F31" s="10"/>
      <c r="G31" s="28"/>
      <c r="H31" s="10"/>
      <c r="I31" s="11"/>
      <c r="J31" s="147"/>
      <c r="K31" s="11"/>
      <c r="L31" s="127"/>
      <c r="M31" s="56"/>
      <c r="N31" s="56"/>
      <c r="O31" s="110"/>
      <c r="P31" s="57"/>
    </row>
    <row r="32" spans="1:16" s="31" customFormat="1" ht="13.5" thickBot="1">
      <c r="A32" s="1" t="s">
        <v>48</v>
      </c>
      <c r="B32" s="55"/>
      <c r="C32" s="10"/>
      <c r="D32" s="50" t="s">
        <v>49</v>
      </c>
      <c r="E32" s="28"/>
      <c r="F32" s="10"/>
      <c r="G32" s="10"/>
      <c r="H32" s="10"/>
      <c r="I32" s="11"/>
      <c r="J32" s="145">
        <v>103373428.39999999</v>
      </c>
      <c r="K32" s="124">
        <v>0</v>
      </c>
      <c r="L32" s="125">
        <v>103373428</v>
      </c>
      <c r="M32" s="131"/>
      <c r="N32" s="124">
        <v>2262244</v>
      </c>
      <c r="O32" s="126">
        <v>105635672</v>
      </c>
      <c r="P32" s="52"/>
    </row>
    <row r="33" spans="1:16" s="31" customFormat="1" ht="13.5" thickTop="1">
      <c r="A33" s="8"/>
      <c r="B33" s="55"/>
      <c r="C33" s="32"/>
      <c r="D33" s="58"/>
      <c r="E33" s="10"/>
      <c r="F33" s="10"/>
      <c r="G33" s="28"/>
      <c r="H33" s="10"/>
      <c r="I33" s="11"/>
      <c r="J33" s="46"/>
      <c r="K33" s="11"/>
      <c r="L33" s="51"/>
      <c r="M33" s="46"/>
      <c r="N33" s="46"/>
      <c r="O33" s="107"/>
      <c r="P33" s="59"/>
    </row>
    <row r="34" spans="1:16" s="31" customFormat="1">
      <c r="A34" s="1"/>
      <c r="B34" s="55"/>
      <c r="C34" s="10"/>
      <c r="D34" s="50" t="s">
        <v>308</v>
      </c>
      <c r="E34" s="28"/>
      <c r="F34" s="10"/>
      <c r="G34" s="10"/>
      <c r="H34" s="10"/>
      <c r="I34" s="11"/>
      <c r="J34" s="148">
        <v>-67464393.629999995</v>
      </c>
      <c r="K34" s="132">
        <v>0</v>
      </c>
      <c r="L34" s="133">
        <v>-67464393</v>
      </c>
      <c r="M34" s="51"/>
      <c r="N34" s="132">
        <v>-2216937</v>
      </c>
      <c r="O34" s="134">
        <v>-69681330</v>
      </c>
      <c r="P34" s="52"/>
    </row>
    <row r="35" spans="1:16" s="31" customFormat="1">
      <c r="A35" s="8"/>
      <c r="B35" s="55"/>
      <c r="C35" s="10"/>
      <c r="D35" s="10"/>
      <c r="E35" s="10"/>
      <c r="F35" s="10"/>
      <c r="G35" s="10"/>
      <c r="H35" s="10"/>
      <c r="I35" s="11"/>
      <c r="J35" s="127"/>
      <c r="K35" s="11"/>
      <c r="L35" s="127"/>
      <c r="M35" s="60"/>
      <c r="N35" s="60"/>
      <c r="O35" s="110"/>
      <c r="P35" s="61"/>
    </row>
    <row r="36" spans="1:16" s="31" customFormat="1">
      <c r="A36" s="1"/>
      <c r="B36" s="55"/>
      <c r="C36" s="23" t="s">
        <v>50</v>
      </c>
      <c r="D36" s="28"/>
      <c r="E36" s="10"/>
      <c r="F36" s="10"/>
      <c r="G36" s="10"/>
      <c r="H36" s="10"/>
      <c r="I36" s="11"/>
      <c r="J36" s="128"/>
      <c r="K36" s="11"/>
      <c r="L36" s="128"/>
      <c r="M36" s="13"/>
      <c r="N36" s="12"/>
      <c r="O36" s="129"/>
      <c r="P36" s="14"/>
    </row>
    <row r="37" spans="1:16" s="31" customFormat="1">
      <c r="A37" s="8" t="s">
        <v>51</v>
      </c>
      <c r="B37" s="55" t="s">
        <v>52</v>
      </c>
      <c r="C37" s="29" t="s">
        <v>53</v>
      </c>
      <c r="D37" s="28"/>
      <c r="E37" s="10"/>
      <c r="F37" s="10"/>
      <c r="G37" s="28"/>
      <c r="H37" s="10"/>
      <c r="I37" s="11"/>
      <c r="J37" s="143">
        <v>39421808.019999996</v>
      </c>
      <c r="K37" s="109">
        <v>0</v>
      </c>
      <c r="L37" s="113">
        <v>39421808.019999996</v>
      </c>
      <c r="M37" s="36"/>
      <c r="N37" s="109">
        <v>0</v>
      </c>
      <c r="O37" s="114">
        <v>39421808</v>
      </c>
      <c r="P37" s="63"/>
    </row>
    <row r="38" spans="1:16" s="31" customFormat="1">
      <c r="A38" s="1" t="s">
        <v>54</v>
      </c>
      <c r="B38" s="55" t="s">
        <v>15</v>
      </c>
      <c r="C38" s="29" t="s">
        <v>55</v>
      </c>
      <c r="D38" s="28"/>
      <c r="E38" s="10"/>
      <c r="F38" s="10"/>
      <c r="G38" s="28"/>
      <c r="H38" s="10"/>
      <c r="I38" s="11"/>
      <c r="J38" s="115">
        <v>5044132.68</v>
      </c>
      <c r="K38" s="37">
        <v>0</v>
      </c>
      <c r="L38" s="116">
        <v>5044132.68</v>
      </c>
      <c r="M38" s="36"/>
      <c r="N38" s="62">
        <v>0</v>
      </c>
      <c r="O38" s="117">
        <v>5044133</v>
      </c>
      <c r="P38" s="63"/>
    </row>
    <row r="39" spans="1:16" s="31" customFormat="1">
      <c r="A39" s="8" t="s">
        <v>56</v>
      </c>
      <c r="B39" s="55" t="s">
        <v>15</v>
      </c>
      <c r="C39" s="29" t="s">
        <v>57</v>
      </c>
      <c r="D39" s="28"/>
      <c r="E39" s="10"/>
      <c r="F39" s="10"/>
      <c r="G39" s="28"/>
      <c r="H39" s="10"/>
      <c r="I39" s="11"/>
      <c r="J39" s="115">
        <v>25781378.440000001</v>
      </c>
      <c r="K39" s="37">
        <v>0</v>
      </c>
      <c r="L39" s="116">
        <v>25781378.440000001</v>
      </c>
      <c r="M39" s="36"/>
      <c r="N39" s="62">
        <v>1536628</v>
      </c>
      <c r="O39" s="117">
        <v>27318006</v>
      </c>
      <c r="P39" s="63"/>
    </row>
    <row r="40" spans="1:16" s="31" customFormat="1">
      <c r="A40" s="1" t="s">
        <v>58</v>
      </c>
      <c r="B40" s="55" t="s">
        <v>59</v>
      </c>
      <c r="C40" s="29" t="s">
        <v>60</v>
      </c>
      <c r="D40" s="28"/>
      <c r="E40" s="10"/>
      <c r="F40" s="10"/>
      <c r="G40" s="28"/>
      <c r="H40" s="10"/>
      <c r="I40" s="11"/>
      <c r="J40" s="115">
        <v>66548.38</v>
      </c>
      <c r="K40" s="37">
        <v>0</v>
      </c>
      <c r="L40" s="116">
        <v>66548.38</v>
      </c>
      <c r="M40" s="36"/>
      <c r="N40" s="62">
        <v>631111</v>
      </c>
      <c r="O40" s="117">
        <v>697659</v>
      </c>
      <c r="P40" s="63"/>
    </row>
    <row r="41" spans="1:16" s="31" customFormat="1">
      <c r="A41" s="8" t="s">
        <v>61</v>
      </c>
      <c r="B41" s="55" t="s">
        <v>59</v>
      </c>
      <c r="C41" s="135" t="s">
        <v>309</v>
      </c>
      <c r="D41" s="136"/>
      <c r="E41" s="137"/>
      <c r="F41" s="137"/>
      <c r="G41" s="28"/>
      <c r="H41" s="10"/>
      <c r="I41" s="11"/>
      <c r="J41" s="115">
        <v>0</v>
      </c>
      <c r="K41" s="37">
        <v>0</v>
      </c>
      <c r="L41" s="116">
        <v>0</v>
      </c>
      <c r="M41" s="36"/>
      <c r="N41" s="62">
        <v>3795821</v>
      </c>
      <c r="O41" s="117">
        <v>3795821</v>
      </c>
      <c r="P41" s="63"/>
    </row>
    <row r="42" spans="1:16" s="31" customFormat="1">
      <c r="A42" s="1" t="s">
        <v>62</v>
      </c>
      <c r="B42" s="55" t="s">
        <v>26</v>
      </c>
      <c r="C42" s="29" t="s">
        <v>63</v>
      </c>
      <c r="D42" s="28"/>
      <c r="E42" s="10"/>
      <c r="F42" s="10"/>
      <c r="G42" s="28"/>
      <c r="H42" s="10"/>
      <c r="I42" s="11"/>
      <c r="J42" s="115">
        <v>0</v>
      </c>
      <c r="K42" s="37">
        <v>0</v>
      </c>
      <c r="L42" s="116">
        <v>0</v>
      </c>
      <c r="M42" s="36"/>
      <c r="N42" s="62">
        <v>2601</v>
      </c>
      <c r="O42" s="117">
        <v>2601</v>
      </c>
      <c r="P42" s="63"/>
    </row>
    <row r="43" spans="1:16" s="31" customFormat="1">
      <c r="A43" s="8" t="s">
        <v>64</v>
      </c>
      <c r="B43" s="55" t="s">
        <v>65</v>
      </c>
      <c r="C43" s="29" t="s">
        <v>313</v>
      </c>
      <c r="D43" s="28"/>
      <c r="E43" s="10"/>
      <c r="F43" s="10"/>
      <c r="G43" s="28"/>
      <c r="H43" s="10"/>
      <c r="I43" s="11"/>
      <c r="J43" s="115">
        <v>0</v>
      </c>
      <c r="K43" s="37">
        <v>0</v>
      </c>
      <c r="L43" s="116">
        <v>0</v>
      </c>
      <c r="M43" s="36"/>
      <c r="N43" s="62">
        <v>0</v>
      </c>
      <c r="O43" s="117">
        <v>0</v>
      </c>
      <c r="P43" s="63"/>
    </row>
    <row r="44" spans="1:16" s="31" customFormat="1">
      <c r="A44" s="1" t="s">
        <v>66</v>
      </c>
      <c r="B44" s="55" t="s">
        <v>33</v>
      </c>
      <c r="C44" s="29" t="s">
        <v>67</v>
      </c>
      <c r="D44" s="28"/>
      <c r="E44" s="28"/>
      <c r="F44" s="28"/>
      <c r="G44" s="28"/>
      <c r="H44" s="28"/>
      <c r="I44" s="28"/>
      <c r="J44" s="115">
        <v>-80560.26999999999</v>
      </c>
      <c r="K44" s="37">
        <v>0</v>
      </c>
      <c r="L44" s="116">
        <v>-80560.26999999999</v>
      </c>
      <c r="M44" s="36"/>
      <c r="N44" s="62"/>
      <c r="O44" s="117">
        <v>-80560</v>
      </c>
      <c r="P44" s="63"/>
    </row>
    <row r="45" spans="1:16" s="31" customFormat="1">
      <c r="A45" s="8" t="s">
        <v>68</v>
      </c>
      <c r="B45" s="55" t="s">
        <v>33</v>
      </c>
      <c r="C45" s="29" t="s">
        <v>69</v>
      </c>
      <c r="D45" s="28"/>
      <c r="E45" s="10"/>
      <c r="F45" s="10"/>
      <c r="G45" s="28"/>
      <c r="H45" s="10"/>
      <c r="I45" s="11"/>
      <c r="J45" s="120">
        <v>0</v>
      </c>
      <c r="K45" s="45">
        <v>0</v>
      </c>
      <c r="L45" s="121">
        <v>0</v>
      </c>
      <c r="M45" s="36"/>
      <c r="N45" s="64">
        <v>0</v>
      </c>
      <c r="O45" s="122">
        <v>0</v>
      </c>
      <c r="P45" s="63"/>
    </row>
    <row r="46" spans="1:16" s="31" customFormat="1">
      <c r="A46" s="1"/>
      <c r="B46" s="55"/>
      <c r="C46" s="28"/>
      <c r="D46" s="28"/>
      <c r="E46" s="28"/>
      <c r="F46" s="28"/>
      <c r="G46" s="28"/>
      <c r="H46" s="28"/>
      <c r="I46" s="28"/>
      <c r="J46" s="115"/>
      <c r="K46" s="28"/>
      <c r="L46" s="116"/>
      <c r="M46" s="66"/>
      <c r="N46" s="65"/>
      <c r="O46" s="117"/>
      <c r="P46" s="67"/>
    </row>
    <row r="47" spans="1:16" s="31" customFormat="1">
      <c r="A47" s="39" t="s">
        <v>70</v>
      </c>
      <c r="B47" s="40"/>
      <c r="C47" s="23" t="s">
        <v>71</v>
      </c>
      <c r="D47" s="28"/>
      <c r="E47" s="10"/>
      <c r="F47" s="10"/>
      <c r="G47" s="10"/>
      <c r="H47" s="10"/>
      <c r="I47" s="11"/>
      <c r="J47" s="148">
        <v>70233307.25</v>
      </c>
      <c r="K47" s="132">
        <v>0</v>
      </c>
      <c r="L47" s="133">
        <v>70233307</v>
      </c>
      <c r="M47" s="46"/>
      <c r="N47" s="132">
        <v>5966161</v>
      </c>
      <c r="O47" s="134">
        <v>76199468</v>
      </c>
      <c r="P47" s="52"/>
    </row>
    <row r="48" spans="1:16" s="30" customFormat="1">
      <c r="A48" s="39"/>
      <c r="B48" s="40"/>
      <c r="C48" s="68"/>
      <c r="D48" s="69"/>
      <c r="E48" s="11"/>
      <c r="F48" s="11"/>
      <c r="G48" s="11"/>
      <c r="H48" s="11"/>
      <c r="I48" s="11"/>
      <c r="J48" s="46"/>
      <c r="K48" s="46"/>
      <c r="L48" s="51"/>
      <c r="M48" s="46"/>
      <c r="N48" s="46"/>
      <c r="O48" s="107"/>
      <c r="P48" s="59"/>
    </row>
    <row r="49" spans="1:16" s="31" customFormat="1">
      <c r="A49" s="39"/>
      <c r="B49" s="40"/>
      <c r="C49" s="50" t="s">
        <v>322</v>
      </c>
      <c r="D49" s="28"/>
      <c r="E49" s="28"/>
      <c r="F49" s="10"/>
      <c r="G49" s="10"/>
      <c r="H49" s="10"/>
      <c r="I49" s="11"/>
      <c r="J49" s="115"/>
      <c r="K49" s="28"/>
      <c r="L49" s="116"/>
      <c r="M49" s="28"/>
      <c r="N49" s="28"/>
      <c r="O49" s="117"/>
      <c r="P49" s="30"/>
    </row>
    <row r="50" spans="1:16" s="31" customFormat="1">
      <c r="A50" s="39"/>
      <c r="B50" s="40"/>
      <c r="C50" s="10"/>
      <c r="D50" s="23" t="s">
        <v>72</v>
      </c>
      <c r="E50" s="10"/>
      <c r="F50" s="10"/>
      <c r="G50" s="10"/>
      <c r="H50" s="10"/>
      <c r="I50" s="11"/>
      <c r="J50" s="148">
        <v>2768913.6200000048</v>
      </c>
      <c r="K50" s="132">
        <v>0</v>
      </c>
      <c r="L50" s="133">
        <v>2768914</v>
      </c>
      <c r="M50" s="46"/>
      <c r="N50" s="132">
        <v>3749224</v>
      </c>
      <c r="O50" s="134">
        <v>6518138</v>
      </c>
      <c r="P50" s="52"/>
    </row>
    <row r="51" spans="1:16" s="31" customFormat="1">
      <c r="A51" s="39"/>
      <c r="B51" s="40"/>
      <c r="C51" s="10"/>
      <c r="D51" s="23"/>
      <c r="E51" s="10"/>
      <c r="F51" s="10"/>
      <c r="G51" s="10"/>
      <c r="H51" s="10"/>
      <c r="I51" s="11"/>
      <c r="J51" s="127"/>
      <c r="K51" s="11"/>
      <c r="L51" s="127"/>
      <c r="M51" s="13"/>
      <c r="N51" s="13"/>
      <c r="O51" s="110"/>
      <c r="P51" s="14"/>
    </row>
    <row r="52" spans="1:16" s="31" customFormat="1">
      <c r="A52" s="39" t="s">
        <v>73</v>
      </c>
      <c r="B52" s="40" t="s">
        <v>52</v>
      </c>
      <c r="C52" s="29" t="s">
        <v>74</v>
      </c>
      <c r="D52" s="28"/>
      <c r="E52" s="10"/>
      <c r="F52" s="10"/>
      <c r="G52" s="10"/>
      <c r="H52" s="28"/>
      <c r="I52" s="11"/>
      <c r="J52" s="143">
        <v>15536213</v>
      </c>
      <c r="K52" s="109">
        <v>0</v>
      </c>
      <c r="L52" s="113">
        <v>15536213</v>
      </c>
      <c r="M52" s="36"/>
      <c r="N52" s="109">
        <v>0</v>
      </c>
      <c r="O52" s="114">
        <v>15536213</v>
      </c>
      <c r="P52" s="63"/>
    </row>
    <row r="53" spans="1:16" s="31" customFormat="1">
      <c r="A53" s="39" t="s">
        <v>75</v>
      </c>
      <c r="B53" s="40" t="s">
        <v>76</v>
      </c>
      <c r="C53" s="29" t="s">
        <v>77</v>
      </c>
      <c r="D53" s="28"/>
      <c r="E53" s="10"/>
      <c r="F53" s="10"/>
      <c r="G53" s="10"/>
      <c r="H53" s="28"/>
      <c r="I53" s="11"/>
      <c r="J53" s="115">
        <v>4787298.0999999996</v>
      </c>
      <c r="K53" s="37">
        <v>0</v>
      </c>
      <c r="L53" s="116">
        <v>4787298.0999999996</v>
      </c>
      <c r="M53" s="111"/>
      <c r="N53" s="37">
        <v>0</v>
      </c>
      <c r="O53" s="117">
        <v>4787298</v>
      </c>
      <c r="P53" s="38"/>
    </row>
    <row r="54" spans="1:16">
      <c r="A54" s="39" t="s">
        <v>78</v>
      </c>
      <c r="B54" s="40" t="s">
        <v>79</v>
      </c>
      <c r="C54" s="10" t="s">
        <v>80</v>
      </c>
      <c r="D54" s="28"/>
      <c r="E54" s="10"/>
      <c r="F54" s="10"/>
      <c r="G54" s="10"/>
      <c r="H54" s="28"/>
      <c r="I54" s="11"/>
      <c r="J54" s="115">
        <v>0</v>
      </c>
      <c r="K54" s="37">
        <v>0</v>
      </c>
      <c r="L54" s="116">
        <v>0</v>
      </c>
      <c r="M54" s="111"/>
      <c r="N54" s="70">
        <v>0</v>
      </c>
      <c r="O54" s="117">
        <v>0</v>
      </c>
      <c r="P54" s="38"/>
    </row>
    <row r="55" spans="1:16">
      <c r="A55" s="39" t="s">
        <v>81</v>
      </c>
      <c r="B55" s="40" t="s">
        <v>79</v>
      </c>
      <c r="C55" s="58" t="s">
        <v>311</v>
      </c>
      <c r="D55" s="28"/>
      <c r="E55" s="10"/>
      <c r="F55" s="10"/>
      <c r="G55" s="10"/>
      <c r="H55" s="28"/>
      <c r="I55" s="11"/>
      <c r="J55" s="120">
        <v>0</v>
      </c>
      <c r="K55" s="45">
        <v>0</v>
      </c>
      <c r="L55" s="121">
        <v>0</v>
      </c>
      <c r="M55" s="111"/>
      <c r="N55" s="45">
        <v>0</v>
      </c>
      <c r="O55" s="122">
        <v>0</v>
      </c>
      <c r="P55" s="38"/>
    </row>
    <row r="56" spans="1:16">
      <c r="A56" s="39"/>
      <c r="B56" s="40"/>
      <c r="C56" s="28"/>
      <c r="D56" s="28"/>
      <c r="E56" s="10"/>
      <c r="F56" s="10"/>
      <c r="G56" s="10"/>
      <c r="H56" s="10"/>
      <c r="I56" s="11"/>
      <c r="J56" s="65"/>
      <c r="K56" s="11">
        <v>0</v>
      </c>
      <c r="L56" s="65"/>
      <c r="M56" s="66"/>
      <c r="N56" s="65"/>
      <c r="O56" s="117"/>
      <c r="P56" s="67"/>
    </row>
    <row r="57" spans="1:16" ht="13.5" thickBot="1">
      <c r="A57" s="53" t="s">
        <v>82</v>
      </c>
      <c r="B57" s="40"/>
      <c r="C57" s="23" t="s">
        <v>83</v>
      </c>
      <c r="D57" s="28"/>
      <c r="E57" s="28"/>
      <c r="F57" s="10"/>
      <c r="G57" s="10"/>
      <c r="H57" s="10"/>
      <c r="I57" s="11"/>
      <c r="J57" s="141">
        <v>20323511.100000001</v>
      </c>
      <c r="K57" s="124">
        <v>0</v>
      </c>
      <c r="L57" s="126">
        <v>20323511</v>
      </c>
      <c r="M57" s="131"/>
      <c r="N57" s="124">
        <v>0</v>
      </c>
      <c r="O57" s="126">
        <v>20323511</v>
      </c>
      <c r="P57" s="72"/>
    </row>
    <row r="58" spans="1:16" ht="13.5" thickTop="1">
      <c r="A58" s="39"/>
      <c r="B58" s="40"/>
      <c r="C58" s="23"/>
      <c r="D58" s="28"/>
      <c r="E58" s="28"/>
      <c r="F58" s="10"/>
      <c r="G58" s="10"/>
      <c r="H58" s="10"/>
      <c r="I58" s="11"/>
      <c r="J58" s="140"/>
      <c r="K58" s="46"/>
      <c r="L58" s="107"/>
      <c r="M58" s="46"/>
      <c r="N58" s="46"/>
      <c r="O58" s="107"/>
      <c r="P58" s="59"/>
    </row>
    <row r="59" spans="1:16">
      <c r="A59" s="53"/>
      <c r="B59" s="40"/>
      <c r="C59" s="50" t="s">
        <v>316</v>
      </c>
      <c r="D59" s="28"/>
      <c r="E59" s="28"/>
      <c r="F59" s="10"/>
      <c r="G59" s="10"/>
      <c r="H59" s="10"/>
      <c r="I59" s="11"/>
      <c r="J59" s="142">
        <v>23092424.720000006</v>
      </c>
      <c r="K59" s="132">
        <v>0</v>
      </c>
      <c r="L59" s="134">
        <v>23092425</v>
      </c>
      <c r="M59" s="73"/>
      <c r="N59" s="132">
        <v>3749224</v>
      </c>
      <c r="O59" s="134">
        <v>26841649</v>
      </c>
      <c r="P59" s="72"/>
    </row>
    <row r="60" spans="1:16">
      <c r="A60" s="39"/>
      <c r="B60" s="40"/>
      <c r="C60" s="74"/>
      <c r="D60" s="28"/>
      <c r="E60" s="28"/>
      <c r="F60" s="10"/>
      <c r="G60" s="10"/>
      <c r="H60" s="10"/>
      <c r="I60" s="11"/>
      <c r="J60" s="75"/>
      <c r="K60" s="11"/>
      <c r="L60" s="75"/>
      <c r="M60" s="75"/>
      <c r="N60" s="75"/>
      <c r="O60" s="75"/>
      <c r="P60" s="76"/>
    </row>
    <row r="61" spans="1:16">
      <c r="A61" s="39" t="s">
        <v>84</v>
      </c>
      <c r="B61" s="40"/>
      <c r="C61" s="10" t="s">
        <v>85</v>
      </c>
      <c r="D61" s="28"/>
      <c r="E61" s="10"/>
      <c r="F61" s="10"/>
      <c r="G61" s="10"/>
      <c r="H61" s="10"/>
      <c r="I61" s="11"/>
      <c r="J61" s="77"/>
      <c r="K61" s="11"/>
      <c r="L61" s="77">
        <v>69395657</v>
      </c>
      <c r="M61" s="36"/>
      <c r="N61" s="77">
        <v>40206694</v>
      </c>
      <c r="O61" s="116">
        <v>109602351</v>
      </c>
      <c r="P61" s="78"/>
    </row>
    <row r="62" spans="1:16">
      <c r="A62" s="39" t="s">
        <v>86</v>
      </c>
      <c r="B62" s="40" t="s">
        <v>87</v>
      </c>
      <c r="C62" s="10" t="s">
        <v>88</v>
      </c>
      <c r="D62" s="28"/>
      <c r="E62" s="10"/>
      <c r="F62" s="10"/>
      <c r="G62" s="10"/>
      <c r="H62" s="10"/>
      <c r="I62" s="11"/>
      <c r="J62" s="149"/>
      <c r="K62" s="11"/>
      <c r="L62" s="151">
        <v>567052.89</v>
      </c>
      <c r="M62" s="36"/>
      <c r="N62" s="64"/>
      <c r="O62" s="121">
        <v>567053</v>
      </c>
      <c r="P62" s="63"/>
    </row>
    <row r="63" spans="1:16" s="49" customFormat="1">
      <c r="A63" s="39"/>
      <c r="B63" s="40"/>
      <c r="C63" s="29"/>
      <c r="D63" s="29"/>
      <c r="E63" s="29"/>
      <c r="F63" s="29"/>
      <c r="G63" s="29"/>
      <c r="H63" s="79"/>
      <c r="I63" s="29"/>
      <c r="J63" s="106"/>
      <c r="K63" s="29"/>
      <c r="L63" s="73"/>
      <c r="M63" s="80"/>
      <c r="N63" s="80"/>
      <c r="O63" s="80"/>
      <c r="P63" s="81"/>
    </row>
    <row r="64" spans="1:16" s="49" customFormat="1">
      <c r="A64" s="53"/>
      <c r="B64" s="40"/>
      <c r="C64" s="82" t="s">
        <v>89</v>
      </c>
      <c r="D64" s="29"/>
      <c r="E64" s="29"/>
      <c r="F64" s="29"/>
      <c r="G64" s="29"/>
      <c r="H64" s="47"/>
      <c r="I64" s="47"/>
      <c r="J64" s="139"/>
      <c r="K64" s="47"/>
      <c r="L64" s="71">
        <v>69962710</v>
      </c>
      <c r="M64" s="73"/>
      <c r="N64" s="71">
        <v>40206694</v>
      </c>
      <c r="O64" s="71">
        <v>110169404</v>
      </c>
      <c r="P64" s="72"/>
    </row>
    <row r="65" spans="1:16" s="49" customFormat="1">
      <c r="A65" s="39"/>
      <c r="B65" s="40"/>
      <c r="C65" s="29"/>
      <c r="D65" s="29"/>
      <c r="E65" s="29"/>
      <c r="F65" s="29"/>
      <c r="G65" s="29"/>
      <c r="H65" s="83"/>
      <c r="I65" s="29"/>
      <c r="J65" s="83"/>
      <c r="K65" s="29"/>
      <c r="L65" s="83"/>
      <c r="M65" s="47"/>
      <c r="N65" s="47"/>
      <c r="O65" s="47"/>
      <c r="P65" s="48"/>
    </row>
    <row r="66" spans="1:16">
      <c r="A66" s="39"/>
      <c r="B66" s="40"/>
      <c r="C66" s="23" t="s">
        <v>90</v>
      </c>
      <c r="D66" s="28"/>
      <c r="E66" s="10"/>
      <c r="F66" s="10"/>
      <c r="G66" s="10"/>
      <c r="H66" s="10"/>
      <c r="I66" s="84"/>
      <c r="J66" s="150"/>
      <c r="K66" s="84"/>
      <c r="L66" s="71">
        <v>93055135</v>
      </c>
      <c r="M66" s="73"/>
      <c r="N66" s="71">
        <v>43955918</v>
      </c>
      <c r="O66" s="71">
        <v>137011053</v>
      </c>
      <c r="P66" s="34"/>
    </row>
    <row r="67" spans="1:16">
      <c r="A67" s="53"/>
      <c r="B67" s="40"/>
      <c r="C67" s="10"/>
      <c r="D67" s="10"/>
      <c r="E67" s="10"/>
      <c r="F67" s="10"/>
      <c r="G67" s="10"/>
      <c r="H67" s="10"/>
      <c r="I67" s="11"/>
      <c r="J67" s="85"/>
      <c r="K67" s="11"/>
      <c r="L67" s="85"/>
      <c r="M67" s="11"/>
      <c r="N67" s="85"/>
      <c r="O67" s="85"/>
      <c r="P67" s="86"/>
    </row>
    <row r="68" spans="1:16">
      <c r="A68" s="39"/>
      <c r="B68" s="40"/>
      <c r="C68" s="28" t="s">
        <v>91</v>
      </c>
      <c r="D68" s="28"/>
      <c r="E68" s="28"/>
      <c r="F68" s="28"/>
      <c r="G68" s="28"/>
      <c r="H68" s="28"/>
      <c r="I68" s="69"/>
      <c r="J68" s="28"/>
      <c r="K68" s="69"/>
      <c r="L68" s="28"/>
      <c r="M68" s="69"/>
      <c r="N68" s="28"/>
      <c r="O68" s="28"/>
      <c r="P68" s="30"/>
    </row>
    <row r="69" spans="1:16">
      <c r="B69" s="55"/>
      <c r="I69" s="4"/>
      <c r="J69" s="87"/>
      <c r="K69" s="4"/>
      <c r="L69" s="87">
        <v>0</v>
      </c>
      <c r="M69" s="88"/>
      <c r="N69" s="89">
        <v>0</v>
      </c>
      <c r="O69" s="89">
        <v>0</v>
      </c>
      <c r="P69" s="90"/>
    </row>
    <row r="70" spans="1:16">
      <c r="B70" s="55"/>
      <c r="I70" s="91" t="s">
        <v>92</v>
      </c>
      <c r="J70" s="91"/>
      <c r="K70" s="91"/>
      <c r="L70" s="152"/>
      <c r="M70" s="153"/>
      <c r="N70" s="152">
        <v>0</v>
      </c>
      <c r="O70" s="152"/>
      <c r="P70" s="152"/>
    </row>
    <row r="71" spans="1:16">
      <c r="B71" s="55"/>
      <c r="L71" s="152">
        <v>0</v>
      </c>
      <c r="M71" s="153"/>
      <c r="N71" s="152"/>
      <c r="O71" s="152"/>
      <c r="P71" s="152"/>
    </row>
    <row r="72" spans="1:16">
      <c r="B72" s="55"/>
      <c r="L72" s="152"/>
      <c r="M72" s="153"/>
      <c r="N72" s="154"/>
      <c r="O72" s="154"/>
      <c r="P72" s="154"/>
    </row>
    <row r="73" spans="1:16">
      <c r="B73" s="55"/>
      <c r="L73" s="152"/>
      <c r="M73" s="153"/>
      <c r="N73" s="152"/>
      <c r="O73" s="152"/>
      <c r="P73" s="152"/>
    </row>
    <row r="74" spans="1:16">
      <c r="B74" s="55"/>
      <c r="L74" s="152"/>
      <c r="M74" s="153"/>
      <c r="N74" s="152"/>
      <c r="O74" s="152"/>
      <c r="P74" s="152"/>
    </row>
    <row r="75" spans="1:16">
      <c r="B75" s="55"/>
      <c r="L75" s="152"/>
      <c r="M75" s="153"/>
      <c r="N75" s="152"/>
      <c r="O75" s="152"/>
      <c r="P75" s="152"/>
    </row>
    <row r="76" spans="1:16">
      <c r="A76" s="8"/>
      <c r="B76" s="95"/>
      <c r="L76" s="152"/>
      <c r="M76" s="153"/>
      <c r="N76" s="152"/>
      <c r="O76" s="152"/>
      <c r="P76" s="152"/>
    </row>
    <row r="77" spans="1:16">
      <c r="B77" s="55"/>
      <c r="L77" s="152"/>
      <c r="M77" s="153"/>
      <c r="N77" s="152"/>
      <c r="O77" s="152"/>
      <c r="P77" s="152"/>
    </row>
    <row r="78" spans="1:16">
      <c r="A78" s="8"/>
      <c r="B78" s="95"/>
      <c r="L78" s="152"/>
      <c r="M78" s="153"/>
      <c r="N78" s="152"/>
      <c r="O78" s="152"/>
      <c r="P78" s="152"/>
    </row>
    <row r="79" spans="1:16">
      <c r="B79" s="55"/>
      <c r="L79" s="152"/>
      <c r="M79" s="153"/>
      <c r="N79" s="152"/>
      <c r="O79" s="152"/>
      <c r="P79" s="152"/>
    </row>
    <row r="80" spans="1:16">
      <c r="A80" s="8"/>
      <c r="B80" s="95"/>
      <c r="L80" s="152"/>
      <c r="M80" s="153"/>
      <c r="N80" s="152"/>
      <c r="O80" s="152"/>
      <c r="P80" s="152"/>
    </row>
    <row r="81" spans="1:16">
      <c r="B81" s="55"/>
      <c r="L81" s="152"/>
      <c r="M81" s="153"/>
      <c r="N81" s="152"/>
      <c r="O81" s="152"/>
      <c r="P81" s="152"/>
    </row>
    <row r="82" spans="1:16">
      <c r="B82" s="55"/>
      <c r="L82" s="152"/>
      <c r="M82" s="153"/>
      <c r="N82" s="152"/>
      <c r="O82" s="152"/>
      <c r="P82" s="152"/>
    </row>
    <row r="83" spans="1:16">
      <c r="B83" s="55"/>
      <c r="L83" s="152"/>
      <c r="M83" s="153"/>
      <c r="N83" s="152"/>
      <c r="O83" s="152"/>
      <c r="P83" s="152"/>
    </row>
    <row r="84" spans="1:16">
      <c r="B84" s="55"/>
      <c r="L84" s="152"/>
      <c r="M84" s="153"/>
      <c r="N84" s="152"/>
      <c r="O84" s="152"/>
      <c r="P84" s="152"/>
    </row>
    <row r="85" spans="1:16">
      <c r="B85" s="55"/>
      <c r="L85" s="152"/>
      <c r="M85" s="153"/>
      <c r="N85" s="152"/>
      <c r="O85" s="152"/>
      <c r="P85" s="152"/>
    </row>
    <row r="86" spans="1:16">
      <c r="B86" s="55"/>
      <c r="L86" s="152"/>
      <c r="M86" s="153"/>
      <c r="N86" s="152"/>
      <c r="O86" s="152"/>
      <c r="P86" s="152"/>
    </row>
    <row r="87" spans="1:16">
      <c r="B87" s="55"/>
      <c r="L87" s="152"/>
      <c r="M87" s="153"/>
      <c r="N87" s="152"/>
      <c r="O87" s="152"/>
      <c r="P87" s="152"/>
    </row>
    <row r="88" spans="1:16">
      <c r="B88" s="55"/>
      <c r="L88" s="152"/>
      <c r="M88" s="153"/>
      <c r="N88" s="152"/>
      <c r="O88" s="152"/>
      <c r="P88" s="152"/>
    </row>
    <row r="89" spans="1:16">
      <c r="B89" s="55"/>
      <c r="L89" s="152"/>
      <c r="M89" s="153"/>
      <c r="N89" s="152"/>
      <c r="O89" s="152"/>
      <c r="P89" s="152"/>
    </row>
    <row r="90" spans="1:16">
      <c r="B90" s="55"/>
      <c r="L90" s="152"/>
      <c r="M90" s="153"/>
      <c r="N90" s="152"/>
      <c r="O90" s="152"/>
      <c r="P90" s="152"/>
    </row>
    <row r="91" spans="1:16">
      <c r="B91" s="55"/>
      <c r="L91" s="152"/>
      <c r="M91" s="153"/>
      <c r="N91" s="152"/>
      <c r="O91" s="152"/>
      <c r="P91" s="152"/>
    </row>
    <row r="92" spans="1:16">
      <c r="B92" s="55"/>
      <c r="L92" s="152"/>
      <c r="M92" s="153"/>
      <c r="N92" s="152"/>
      <c r="O92" s="152"/>
      <c r="P92" s="152"/>
    </row>
    <row r="93" spans="1:16">
      <c r="B93" s="55"/>
      <c r="L93" s="152"/>
      <c r="M93" s="153"/>
      <c r="N93" s="152"/>
      <c r="O93" s="152"/>
      <c r="P93" s="152"/>
    </row>
    <row r="94" spans="1:16">
      <c r="A94" s="8"/>
      <c r="B94" s="95"/>
      <c r="L94" s="92"/>
      <c r="M94" s="93"/>
      <c r="N94" s="92"/>
      <c r="O94" s="92"/>
      <c r="P94" s="92"/>
    </row>
    <row r="95" spans="1:16">
      <c r="B95" s="55"/>
    </row>
    <row r="96" spans="1:16">
      <c r="A96" s="8"/>
      <c r="B96" s="95"/>
    </row>
    <row r="97" spans="1:13">
      <c r="A97" s="4"/>
      <c r="B97" s="55"/>
      <c r="I97" s="4"/>
      <c r="J97" s="4"/>
      <c r="K97" s="4"/>
      <c r="M97" s="4"/>
    </row>
  </sheetData>
  <sheetProtection formatColumns="0" formatRows="0"/>
  <conditionalFormatting sqref="L69 N69">
    <cfRule type="cellIs" dxfId="47" priority="9" operator="notEqual">
      <formula>0</formula>
    </cfRule>
    <cfRule type="cellIs" dxfId="46" priority="10" operator="equal">
      <formula>0</formula>
    </cfRule>
  </conditionalFormatting>
  <conditionalFormatting sqref="O69">
    <cfRule type="cellIs" dxfId="45" priority="3" operator="notEqual">
      <formula>0</formula>
    </cfRule>
    <cfRule type="cellIs" dxfId="44" priority="4" operator="equal">
      <formula>0</formula>
    </cfRule>
  </conditionalFormatting>
  <conditionalFormatting sqref="J69">
    <cfRule type="cellIs" dxfId="43" priority="1" operator="notEqual">
      <formula>0</formula>
    </cfRule>
    <cfRule type="cellIs" dxfId="42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activeCellId="1" sqref="C1 C1"/>
    </sheetView>
  </sheetViews>
  <sheetFormatPr defaultColWidth="11.140625" defaultRowHeight="12.75"/>
  <cols>
    <col min="1" max="1" width="5.28515625" style="1" hidden="1" customWidth="1"/>
    <col min="2" max="2" width="6.5703125" style="15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8" width="9.140625" style="4" hidden="1" customWidth="1"/>
    <col min="9" max="9" width="9.140625" style="7" hidden="1" customWidth="1"/>
    <col min="10" max="11" width="17.7109375" style="7" customWidth="1"/>
    <col min="12" max="12" width="17.7109375" style="4" customWidth="1"/>
    <col min="13" max="13" width="0.140625" style="7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61"/>
      <c r="D1" s="161"/>
      <c r="E1" s="161"/>
      <c r="F1" s="161"/>
      <c r="G1" s="161"/>
      <c r="H1" s="161"/>
      <c r="I1" s="161"/>
      <c r="J1" s="158" t="s">
        <v>119</v>
      </c>
      <c r="K1" s="161"/>
      <c r="L1" s="161"/>
      <c r="M1" s="161"/>
      <c r="N1" s="161"/>
      <c r="O1" s="161"/>
      <c r="P1" s="3"/>
    </row>
    <row r="2" spans="1:16">
      <c r="B2" s="2"/>
      <c r="C2" s="161"/>
      <c r="D2" s="161"/>
      <c r="E2" s="161"/>
      <c r="F2" s="161"/>
      <c r="G2" s="161"/>
      <c r="H2" s="161"/>
      <c r="I2" s="161"/>
      <c r="J2" s="158" t="s">
        <v>0</v>
      </c>
      <c r="K2" s="161"/>
      <c r="L2" s="161"/>
      <c r="M2" s="161"/>
      <c r="N2" s="161"/>
      <c r="O2" s="161"/>
      <c r="P2" s="5"/>
    </row>
    <row r="3" spans="1:16" ht="12.75" customHeight="1">
      <c r="B3" s="2"/>
      <c r="C3" s="68"/>
      <c r="D3" s="68"/>
      <c r="E3" s="68"/>
      <c r="F3" s="68"/>
      <c r="G3" s="68"/>
      <c r="H3" s="68"/>
      <c r="I3" s="68"/>
      <c r="J3" s="159" t="s">
        <v>1</v>
      </c>
      <c r="K3" s="68"/>
      <c r="L3" s="68"/>
      <c r="M3" s="68"/>
      <c r="N3" s="68"/>
      <c r="O3" s="173"/>
      <c r="P3" s="4" t="s">
        <v>2</v>
      </c>
    </row>
    <row r="4" spans="1:16">
      <c r="B4" s="2"/>
      <c r="C4" s="162"/>
      <c r="D4" s="163"/>
      <c r="E4" s="163"/>
      <c r="F4" s="163"/>
      <c r="G4" s="163"/>
      <c r="H4" s="163"/>
      <c r="I4" s="163"/>
      <c r="J4" s="164" t="s">
        <v>323</v>
      </c>
      <c r="K4" s="163"/>
      <c r="L4" s="163"/>
      <c r="M4" s="163"/>
      <c r="N4" s="163"/>
      <c r="O4" s="174"/>
      <c r="P4" s="4" t="s">
        <v>324</v>
      </c>
    </row>
    <row r="5" spans="1:16">
      <c r="A5" s="8"/>
      <c r="B5" s="9"/>
      <c r="C5" s="10"/>
      <c r="D5" s="10"/>
      <c r="E5" s="10"/>
      <c r="F5" s="10"/>
      <c r="G5" s="10"/>
      <c r="H5" s="10"/>
      <c r="I5" s="11"/>
      <c r="J5" s="29"/>
      <c r="K5" s="46"/>
      <c r="L5" s="12"/>
      <c r="M5" s="13"/>
      <c r="N5" s="12"/>
      <c r="O5" s="12"/>
      <c r="P5" s="14"/>
    </row>
    <row r="6" spans="1:16">
      <c r="C6" s="10"/>
      <c r="D6" s="10"/>
      <c r="E6" s="10"/>
      <c r="F6" s="10"/>
      <c r="G6" s="10"/>
      <c r="H6" s="10"/>
      <c r="I6" s="11"/>
      <c r="J6" s="108" t="s">
        <v>3</v>
      </c>
      <c r="K6" s="157"/>
      <c r="L6" s="160" t="s">
        <v>3</v>
      </c>
      <c r="M6" s="16"/>
      <c r="N6" s="17" t="s">
        <v>4</v>
      </c>
      <c r="O6" s="17" t="s">
        <v>5</v>
      </c>
      <c r="P6" s="18"/>
    </row>
    <row r="7" spans="1:16">
      <c r="C7" s="10"/>
      <c r="D7" s="10"/>
      <c r="E7" s="10"/>
      <c r="F7" s="10"/>
      <c r="G7" s="10"/>
      <c r="H7" s="10"/>
      <c r="I7" s="11"/>
      <c r="J7" s="21" t="s">
        <v>291</v>
      </c>
      <c r="K7" s="112" t="s">
        <v>292</v>
      </c>
      <c r="L7" s="19"/>
      <c r="M7" s="20"/>
      <c r="N7" s="21" t="s">
        <v>127</v>
      </c>
      <c r="O7" s="21"/>
      <c r="P7" s="22"/>
    </row>
    <row r="8" spans="1:16">
      <c r="C8" s="23" t="s">
        <v>6</v>
      </c>
      <c r="D8" s="10"/>
      <c r="E8" s="10"/>
      <c r="F8" s="10"/>
      <c r="G8" s="10"/>
      <c r="H8" s="10"/>
      <c r="I8" s="11"/>
      <c r="L8" s="20"/>
      <c r="M8" s="20"/>
      <c r="N8" s="20"/>
      <c r="O8" s="20"/>
      <c r="P8" s="24"/>
    </row>
    <row r="9" spans="1:16">
      <c r="A9" s="25" t="s">
        <v>7</v>
      </c>
      <c r="B9" s="26" t="s">
        <v>8</v>
      </c>
      <c r="C9" s="10" t="s">
        <v>9</v>
      </c>
      <c r="D9" s="10"/>
      <c r="E9" s="10"/>
      <c r="F9" s="10"/>
      <c r="G9" s="10"/>
      <c r="H9" s="10"/>
      <c r="I9" s="11"/>
      <c r="J9" s="11"/>
      <c r="K9" s="11"/>
      <c r="L9" s="13"/>
      <c r="M9" s="13"/>
      <c r="N9" s="13"/>
      <c r="O9" s="13"/>
      <c r="P9" s="14"/>
    </row>
    <row r="10" spans="1:16" s="31" customFormat="1">
      <c r="A10" s="1"/>
      <c r="B10" s="27"/>
      <c r="C10" s="28"/>
      <c r="D10" s="29" t="s">
        <v>325</v>
      </c>
      <c r="E10" s="10"/>
      <c r="F10" s="10"/>
      <c r="G10" s="10"/>
      <c r="H10" s="10"/>
      <c r="I10" s="28"/>
      <c r="J10" s="28"/>
      <c r="K10" s="28"/>
      <c r="L10" s="28"/>
      <c r="M10" s="13"/>
      <c r="N10" s="28"/>
      <c r="O10" s="28"/>
      <c r="P10" s="30"/>
    </row>
    <row r="11" spans="1:16" s="31" customFormat="1">
      <c r="A11" s="1" t="s">
        <v>11</v>
      </c>
      <c r="B11" s="27" t="s">
        <v>12</v>
      </c>
      <c r="C11" s="28"/>
      <c r="D11" s="32" t="s">
        <v>326</v>
      </c>
      <c r="E11" s="28"/>
      <c r="F11" s="166"/>
      <c r="G11" s="166">
        <v>2877054</v>
      </c>
      <c r="H11" s="33"/>
      <c r="I11" s="29"/>
      <c r="J11" s="143">
        <v>7810157.5199999996</v>
      </c>
      <c r="K11" s="109">
        <v>0</v>
      </c>
      <c r="L11" s="113">
        <v>7810157.5199999996</v>
      </c>
      <c r="M11" s="110"/>
      <c r="N11" s="109">
        <v>0</v>
      </c>
      <c r="O11" s="114">
        <v>7810158</v>
      </c>
      <c r="P11" s="34"/>
    </row>
    <row r="12" spans="1:16" s="31" customFormat="1">
      <c r="A12" s="1" t="s">
        <v>14</v>
      </c>
      <c r="B12" s="27" t="s">
        <v>15</v>
      </c>
      <c r="C12" s="28"/>
      <c r="D12" s="29" t="s">
        <v>327</v>
      </c>
      <c r="E12" s="10"/>
      <c r="F12" s="35"/>
      <c r="G12" s="36"/>
      <c r="H12" s="11"/>
      <c r="I12" s="28"/>
      <c r="J12" s="115">
        <v>645564.72</v>
      </c>
      <c r="K12" s="37">
        <v>0</v>
      </c>
      <c r="L12" s="116">
        <v>645564.72</v>
      </c>
      <c r="M12" s="111"/>
      <c r="N12" s="37">
        <v>0</v>
      </c>
      <c r="O12" s="117">
        <v>645565</v>
      </c>
      <c r="P12" s="38"/>
    </row>
    <row r="13" spans="1:16" s="31" customFormat="1">
      <c r="A13" s="1" t="s">
        <v>17</v>
      </c>
      <c r="B13" s="27" t="s">
        <v>15</v>
      </c>
      <c r="C13" s="28"/>
      <c r="D13" s="29" t="s">
        <v>18</v>
      </c>
      <c r="E13" s="10"/>
      <c r="F13" s="35"/>
      <c r="G13" s="35"/>
      <c r="H13" s="10"/>
      <c r="I13" s="28"/>
      <c r="J13" s="115">
        <v>90749.57</v>
      </c>
      <c r="K13" s="37">
        <v>0</v>
      </c>
      <c r="L13" s="116">
        <v>90749.57</v>
      </c>
      <c r="M13" s="111"/>
      <c r="N13" s="37">
        <v>0</v>
      </c>
      <c r="O13" s="117">
        <v>90750</v>
      </c>
      <c r="P13" s="38"/>
    </row>
    <row r="14" spans="1:16" s="31" customFormat="1">
      <c r="A14" s="1" t="s">
        <v>19</v>
      </c>
      <c r="B14" s="27" t="s">
        <v>15</v>
      </c>
      <c r="C14" s="28"/>
      <c r="D14" s="29" t="s">
        <v>20</v>
      </c>
      <c r="E14" s="10"/>
      <c r="F14" s="35"/>
      <c r="G14" s="35"/>
      <c r="H14" s="10"/>
      <c r="I14" s="28"/>
      <c r="J14" s="115">
        <v>21500</v>
      </c>
      <c r="K14" s="37">
        <v>0</v>
      </c>
      <c r="L14" s="116">
        <v>21500</v>
      </c>
      <c r="M14" s="111"/>
      <c r="N14" s="37">
        <v>0</v>
      </c>
      <c r="O14" s="117">
        <v>21500</v>
      </c>
      <c r="P14" s="38"/>
    </row>
    <row r="15" spans="1:16" s="31" customFormat="1">
      <c r="A15" s="1" t="s">
        <v>21</v>
      </c>
      <c r="B15" s="27" t="s">
        <v>12</v>
      </c>
      <c r="C15" s="28"/>
      <c r="D15" s="29" t="s">
        <v>22</v>
      </c>
      <c r="E15" s="10"/>
      <c r="F15" s="35"/>
      <c r="G15" s="35"/>
      <c r="H15" s="28"/>
      <c r="I15" s="28"/>
      <c r="J15" s="115">
        <v>0</v>
      </c>
      <c r="K15" s="37">
        <v>0</v>
      </c>
      <c r="L15" s="116">
        <v>0</v>
      </c>
      <c r="M15" s="111"/>
      <c r="N15" s="37">
        <v>0</v>
      </c>
      <c r="O15" s="117">
        <v>0</v>
      </c>
      <c r="P15" s="38"/>
    </row>
    <row r="16" spans="1:16" s="31" customFormat="1">
      <c r="A16" s="39"/>
      <c r="B16" s="40"/>
      <c r="C16" s="28"/>
      <c r="D16" s="29" t="s">
        <v>328</v>
      </c>
      <c r="E16" s="10"/>
      <c r="F16" s="41"/>
      <c r="G16" s="36"/>
      <c r="H16" s="42"/>
      <c r="I16" s="28"/>
      <c r="J16" s="144"/>
      <c r="K16" s="118">
        <v>0</v>
      </c>
      <c r="L16" s="119"/>
      <c r="M16" s="111"/>
      <c r="N16" s="28">
        <v>0</v>
      </c>
      <c r="O16" s="117"/>
      <c r="P16" s="30"/>
    </row>
    <row r="17" spans="1:16" s="31" customFormat="1">
      <c r="A17" s="39" t="s">
        <v>24</v>
      </c>
      <c r="B17" s="40" t="s">
        <v>12</v>
      </c>
      <c r="C17" s="28"/>
      <c r="D17" s="32" t="s">
        <v>329</v>
      </c>
      <c r="E17" s="28"/>
      <c r="F17" s="166"/>
      <c r="G17" s="166">
        <v>354654</v>
      </c>
      <c r="H17" s="42"/>
      <c r="I17" s="28"/>
      <c r="J17" s="115">
        <v>2621728.92</v>
      </c>
      <c r="K17" s="37">
        <v>0</v>
      </c>
      <c r="L17" s="116">
        <v>2621728.92</v>
      </c>
      <c r="M17" s="111"/>
      <c r="N17" s="37">
        <v>0</v>
      </c>
      <c r="O17" s="117">
        <v>2621729</v>
      </c>
      <c r="P17" s="38"/>
    </row>
    <row r="18" spans="1:16" s="31" customFormat="1">
      <c r="A18" s="39" t="s">
        <v>25</v>
      </c>
      <c r="B18" s="43" t="s">
        <v>26</v>
      </c>
      <c r="C18" s="28"/>
      <c r="D18" s="44" t="s">
        <v>27</v>
      </c>
      <c r="E18" s="10"/>
      <c r="F18" s="10"/>
      <c r="G18" s="10"/>
      <c r="H18" s="10"/>
      <c r="I18" s="29"/>
      <c r="J18" s="120">
        <v>51831.990000000005</v>
      </c>
      <c r="K18" s="45">
        <v>0</v>
      </c>
      <c r="L18" s="121">
        <v>51831.990000000005</v>
      </c>
      <c r="M18" s="111"/>
      <c r="N18" s="45">
        <v>550109</v>
      </c>
      <c r="O18" s="122">
        <v>601941</v>
      </c>
      <c r="P18" s="38"/>
    </row>
    <row r="19" spans="1:16" s="49" customFormat="1">
      <c r="A19" s="39"/>
      <c r="B19" s="43"/>
      <c r="C19" s="29"/>
      <c r="D19" s="29"/>
      <c r="E19" s="29"/>
      <c r="F19" s="29"/>
      <c r="G19" s="29"/>
      <c r="H19" s="46"/>
      <c r="I19" s="46"/>
      <c r="J19" s="46"/>
      <c r="K19" s="46"/>
      <c r="L19" s="51"/>
      <c r="M19" s="47"/>
      <c r="N19" s="47"/>
      <c r="O19" s="123"/>
      <c r="P19" s="48"/>
    </row>
    <row r="20" spans="1:16" s="31" customFormat="1" ht="13.5" thickBot="1">
      <c r="A20" s="39" t="s">
        <v>28</v>
      </c>
      <c r="B20" s="43"/>
      <c r="C20" s="28"/>
      <c r="D20" s="50" t="s">
        <v>29</v>
      </c>
      <c r="E20" s="28"/>
      <c r="F20" s="10"/>
      <c r="G20" s="10"/>
      <c r="H20" s="10"/>
      <c r="I20" s="11"/>
      <c r="J20" s="145">
        <v>11241532.720000001</v>
      </c>
      <c r="K20" s="124">
        <v>0</v>
      </c>
      <c r="L20" s="125">
        <v>11241534</v>
      </c>
      <c r="M20" s="51"/>
      <c r="N20" s="124">
        <v>550109</v>
      </c>
      <c r="O20" s="126">
        <v>11791643</v>
      </c>
      <c r="P20" s="52"/>
    </row>
    <row r="21" spans="1:16" s="31" customFormat="1" ht="13.5" thickTop="1">
      <c r="A21" s="39"/>
      <c r="B21" s="43"/>
      <c r="C21" s="10"/>
      <c r="D21" s="10"/>
      <c r="E21" s="10"/>
      <c r="F21" s="10"/>
      <c r="G21" s="10"/>
      <c r="H21" s="10"/>
      <c r="I21" s="11"/>
      <c r="J21" s="127"/>
      <c r="K21" s="11"/>
      <c r="L21" s="127"/>
      <c r="M21" s="13"/>
      <c r="N21" s="13"/>
      <c r="O21" s="110"/>
      <c r="P21" s="14"/>
    </row>
    <row r="22" spans="1:16" s="31" customFormat="1">
      <c r="A22" s="53"/>
      <c r="B22" s="54"/>
      <c r="C22" s="23" t="s">
        <v>30</v>
      </c>
      <c r="D22" s="10"/>
      <c r="E22" s="10"/>
      <c r="F22" s="10"/>
      <c r="G22" s="10"/>
      <c r="H22" s="10"/>
      <c r="I22" s="11"/>
      <c r="J22" s="128"/>
      <c r="K22" s="11"/>
      <c r="L22" s="128"/>
      <c r="M22" s="13"/>
      <c r="N22" s="12"/>
      <c r="O22" s="129"/>
      <c r="P22" s="14"/>
    </row>
    <row r="23" spans="1:16" s="31" customFormat="1">
      <c r="A23" s="39"/>
      <c r="B23" s="40"/>
      <c r="C23" s="10" t="s">
        <v>31</v>
      </c>
      <c r="D23" s="10"/>
      <c r="E23" s="10"/>
      <c r="F23" s="10"/>
      <c r="G23" s="28"/>
      <c r="H23" s="10"/>
      <c r="I23" s="11"/>
      <c r="J23" s="128"/>
      <c r="K23" s="11"/>
      <c r="L23" s="128"/>
      <c r="M23" s="13"/>
      <c r="N23" s="12"/>
      <c r="O23" s="129"/>
      <c r="P23" s="14"/>
    </row>
    <row r="24" spans="1:16" s="31" customFormat="1">
      <c r="A24" s="8" t="s">
        <v>32</v>
      </c>
      <c r="B24" s="55" t="s">
        <v>33</v>
      </c>
      <c r="C24" s="32"/>
      <c r="D24" s="29" t="s">
        <v>34</v>
      </c>
      <c r="E24" s="10"/>
      <c r="F24" s="10"/>
      <c r="G24" s="28"/>
      <c r="H24" s="10"/>
      <c r="I24" s="11"/>
      <c r="J24" s="146">
        <v>28510655.34</v>
      </c>
      <c r="K24" s="109">
        <v>0</v>
      </c>
      <c r="L24" s="130">
        <v>28510655.34</v>
      </c>
      <c r="M24" s="111"/>
      <c r="N24" s="109">
        <v>0</v>
      </c>
      <c r="O24" s="114">
        <v>28510655</v>
      </c>
      <c r="P24" s="38"/>
    </row>
    <row r="25" spans="1:16" s="31" customFormat="1">
      <c r="A25" s="1" t="s">
        <v>35</v>
      </c>
      <c r="B25" s="55" t="s">
        <v>33</v>
      </c>
      <c r="C25" s="32"/>
      <c r="D25" s="29" t="s">
        <v>36</v>
      </c>
      <c r="E25" s="10"/>
      <c r="F25" s="10"/>
      <c r="G25" s="28"/>
      <c r="H25" s="10"/>
      <c r="I25" s="11"/>
      <c r="J25" s="115">
        <v>12509388.5</v>
      </c>
      <c r="K25" s="37">
        <v>0</v>
      </c>
      <c r="L25" s="116">
        <v>12509388.5</v>
      </c>
      <c r="M25" s="111"/>
      <c r="N25" s="37">
        <v>380449</v>
      </c>
      <c r="O25" s="117">
        <v>12889838</v>
      </c>
      <c r="P25" s="38"/>
    </row>
    <row r="26" spans="1:16" s="31" customFormat="1">
      <c r="A26" s="8" t="s">
        <v>37</v>
      </c>
      <c r="B26" s="27" t="s">
        <v>33</v>
      </c>
      <c r="C26" s="32"/>
      <c r="D26" s="29" t="s">
        <v>38</v>
      </c>
      <c r="E26" s="10"/>
      <c r="F26" s="10"/>
      <c r="G26" s="28"/>
      <c r="H26" s="10"/>
      <c r="I26" s="11"/>
      <c r="J26" s="115">
        <v>1185019.7600000002</v>
      </c>
      <c r="K26" s="37">
        <v>0</v>
      </c>
      <c r="L26" s="116">
        <v>1185019.7600000002</v>
      </c>
      <c r="M26" s="111"/>
      <c r="N26" s="37">
        <v>0</v>
      </c>
      <c r="O26" s="117">
        <v>1185020</v>
      </c>
      <c r="P26" s="38"/>
    </row>
    <row r="27" spans="1:16" s="31" customFormat="1">
      <c r="A27" s="1" t="s">
        <v>39</v>
      </c>
      <c r="B27" s="55" t="s">
        <v>33</v>
      </c>
      <c r="C27" s="32"/>
      <c r="D27" s="156" t="s">
        <v>40</v>
      </c>
      <c r="E27" s="167"/>
      <c r="F27" s="10"/>
      <c r="G27" s="28"/>
      <c r="H27" s="10"/>
      <c r="I27" s="11"/>
      <c r="J27" s="115">
        <v>3182954.19</v>
      </c>
      <c r="K27" s="37">
        <v>0</v>
      </c>
      <c r="L27" s="116">
        <v>3182954.19</v>
      </c>
      <c r="M27" s="111"/>
      <c r="N27" s="37">
        <v>69473</v>
      </c>
      <c r="O27" s="117">
        <v>3252427</v>
      </c>
      <c r="P27" s="38"/>
    </row>
    <row r="28" spans="1:16" s="31" customFormat="1">
      <c r="A28" s="8" t="s">
        <v>41</v>
      </c>
      <c r="B28" s="27" t="s">
        <v>33</v>
      </c>
      <c r="C28" s="32"/>
      <c r="D28" s="29" t="s">
        <v>42</v>
      </c>
      <c r="E28" s="10"/>
      <c r="F28" s="10"/>
      <c r="G28" s="28"/>
      <c r="H28" s="10"/>
      <c r="I28" s="11"/>
      <c r="J28" s="115">
        <v>2421982.04</v>
      </c>
      <c r="K28" s="37">
        <v>0</v>
      </c>
      <c r="L28" s="116">
        <v>2421982.04</v>
      </c>
      <c r="M28" s="111"/>
      <c r="N28" s="37">
        <v>63912</v>
      </c>
      <c r="O28" s="117">
        <v>2485894</v>
      </c>
      <c r="P28" s="38"/>
    </row>
    <row r="29" spans="1:16" s="31" customFormat="1">
      <c r="A29" s="1" t="s">
        <v>43</v>
      </c>
      <c r="B29" s="27" t="s">
        <v>33</v>
      </c>
      <c r="C29" s="32"/>
      <c r="D29" s="29" t="s">
        <v>44</v>
      </c>
      <c r="E29" s="10"/>
      <c r="F29" s="10"/>
      <c r="G29" s="28"/>
      <c r="H29" s="10"/>
      <c r="I29" s="11"/>
      <c r="J29" s="115">
        <v>7426702.1200000001</v>
      </c>
      <c r="K29" s="37">
        <v>1</v>
      </c>
      <c r="L29" s="116">
        <v>7426703.1200000001</v>
      </c>
      <c r="M29" s="111"/>
      <c r="N29" s="37">
        <v>0</v>
      </c>
      <c r="O29" s="117">
        <v>7426703</v>
      </c>
      <c r="P29" s="38"/>
    </row>
    <row r="30" spans="1:16" s="31" customFormat="1">
      <c r="A30" s="8" t="s">
        <v>45</v>
      </c>
      <c r="B30" s="55" t="s">
        <v>46</v>
      </c>
      <c r="C30" s="32"/>
      <c r="D30" s="29" t="s">
        <v>47</v>
      </c>
      <c r="E30" s="10"/>
      <c r="F30" s="10"/>
      <c r="G30" s="28"/>
      <c r="H30" s="10"/>
      <c r="I30" s="11"/>
      <c r="J30" s="120">
        <v>2457520.81</v>
      </c>
      <c r="K30" s="45">
        <v>0</v>
      </c>
      <c r="L30" s="121">
        <v>2457520.81</v>
      </c>
      <c r="M30" s="111"/>
      <c r="N30" s="45">
        <v>0</v>
      </c>
      <c r="O30" s="122">
        <v>2457521</v>
      </c>
      <c r="P30" s="38"/>
    </row>
    <row r="31" spans="1:16" s="31" customFormat="1">
      <c r="A31" s="1"/>
      <c r="B31" s="55"/>
      <c r="C31" s="32"/>
      <c r="D31" s="29"/>
      <c r="E31" s="10"/>
      <c r="F31" s="10"/>
      <c r="G31" s="28"/>
      <c r="H31" s="10"/>
      <c r="I31" s="11"/>
      <c r="J31" s="147"/>
      <c r="K31" s="11"/>
      <c r="L31" s="127"/>
      <c r="M31" s="56"/>
      <c r="N31" s="56"/>
      <c r="O31" s="110"/>
      <c r="P31" s="57"/>
    </row>
    <row r="32" spans="1:16" s="31" customFormat="1" ht="13.5" thickBot="1">
      <c r="A32" s="1" t="s">
        <v>48</v>
      </c>
      <c r="B32" s="55"/>
      <c r="C32" s="10"/>
      <c r="D32" s="50" t="s">
        <v>49</v>
      </c>
      <c r="E32" s="28"/>
      <c r="F32" s="10"/>
      <c r="G32" s="10"/>
      <c r="H32" s="10"/>
      <c r="I32" s="11"/>
      <c r="J32" s="145">
        <v>57694222.759999998</v>
      </c>
      <c r="K32" s="124">
        <v>1</v>
      </c>
      <c r="L32" s="125">
        <v>57694224</v>
      </c>
      <c r="M32" s="131"/>
      <c r="N32" s="124">
        <v>513834</v>
      </c>
      <c r="O32" s="126">
        <v>58208058</v>
      </c>
      <c r="P32" s="52"/>
    </row>
    <row r="33" spans="1:16" s="31" customFormat="1" ht="13.5" thickTop="1">
      <c r="A33" s="8"/>
      <c r="B33" s="55"/>
      <c r="C33" s="32"/>
      <c r="D33" s="58"/>
      <c r="E33" s="10"/>
      <c r="F33" s="10"/>
      <c r="G33" s="28"/>
      <c r="H33" s="10"/>
      <c r="I33" s="11"/>
      <c r="J33" s="46"/>
      <c r="K33" s="11"/>
      <c r="L33" s="51"/>
      <c r="M33" s="46"/>
      <c r="N33" s="46"/>
      <c r="O33" s="107"/>
      <c r="P33" s="59"/>
    </row>
    <row r="34" spans="1:16" s="31" customFormat="1">
      <c r="A34" s="1"/>
      <c r="B34" s="55"/>
      <c r="C34" s="10"/>
      <c r="D34" s="50" t="s">
        <v>314</v>
      </c>
      <c r="E34" s="28"/>
      <c r="F34" s="10"/>
      <c r="G34" s="10"/>
      <c r="H34" s="10"/>
      <c r="I34" s="11"/>
      <c r="J34" s="148">
        <v>-46452690.039999999</v>
      </c>
      <c r="K34" s="132">
        <v>-1</v>
      </c>
      <c r="L34" s="133">
        <v>-46452690</v>
      </c>
      <c r="M34" s="51"/>
      <c r="N34" s="132">
        <v>36275</v>
      </c>
      <c r="O34" s="134">
        <v>-46416415</v>
      </c>
      <c r="P34" s="52"/>
    </row>
    <row r="35" spans="1:16" s="31" customFormat="1">
      <c r="A35" s="8"/>
      <c r="B35" s="55"/>
      <c r="C35" s="10"/>
      <c r="D35" s="10"/>
      <c r="E35" s="10"/>
      <c r="F35" s="10"/>
      <c r="G35" s="10"/>
      <c r="H35" s="10"/>
      <c r="I35" s="11"/>
      <c r="J35" s="127"/>
      <c r="K35" s="11"/>
      <c r="L35" s="127"/>
      <c r="M35" s="60"/>
      <c r="N35" s="60"/>
      <c r="O35" s="110"/>
      <c r="P35" s="61"/>
    </row>
    <row r="36" spans="1:16" s="31" customFormat="1">
      <c r="A36" s="1"/>
      <c r="B36" s="55"/>
      <c r="C36" s="23" t="s">
        <v>50</v>
      </c>
      <c r="D36" s="28"/>
      <c r="E36" s="10"/>
      <c r="F36" s="10"/>
      <c r="G36" s="10"/>
      <c r="H36" s="10"/>
      <c r="I36" s="11"/>
      <c r="J36" s="128"/>
      <c r="K36" s="11"/>
      <c r="L36" s="128"/>
      <c r="M36" s="13"/>
      <c r="N36" s="12"/>
      <c r="O36" s="129"/>
      <c r="P36" s="14"/>
    </row>
    <row r="37" spans="1:16" s="31" customFormat="1">
      <c r="A37" s="8" t="s">
        <v>51</v>
      </c>
      <c r="B37" s="55" t="s">
        <v>52</v>
      </c>
      <c r="C37" s="29" t="s">
        <v>53</v>
      </c>
      <c r="D37" s="28"/>
      <c r="E37" s="10"/>
      <c r="F37" s="10"/>
      <c r="G37" s="28"/>
      <c r="H37" s="10"/>
      <c r="I37" s="11"/>
      <c r="J37" s="143">
        <v>25510226</v>
      </c>
      <c r="K37" s="109">
        <v>0</v>
      </c>
      <c r="L37" s="113">
        <v>25510226</v>
      </c>
      <c r="M37" s="36"/>
      <c r="N37" s="109">
        <v>0</v>
      </c>
      <c r="O37" s="114">
        <v>25510226</v>
      </c>
      <c r="P37" s="63"/>
    </row>
    <row r="38" spans="1:16" s="31" customFormat="1">
      <c r="A38" s="1" t="s">
        <v>54</v>
      </c>
      <c r="B38" s="55" t="s">
        <v>15</v>
      </c>
      <c r="C38" s="29" t="s">
        <v>55</v>
      </c>
      <c r="D38" s="28"/>
      <c r="E38" s="10"/>
      <c r="F38" s="10"/>
      <c r="G38" s="28"/>
      <c r="H38" s="10"/>
      <c r="I38" s="11"/>
      <c r="J38" s="115">
        <v>14385311.75</v>
      </c>
      <c r="K38" s="37">
        <v>0</v>
      </c>
      <c r="L38" s="116">
        <v>14385311.75</v>
      </c>
      <c r="M38" s="36"/>
      <c r="N38" s="62">
        <v>0</v>
      </c>
      <c r="O38" s="117">
        <v>14385312</v>
      </c>
      <c r="P38" s="63"/>
    </row>
    <row r="39" spans="1:16" s="31" customFormat="1">
      <c r="A39" s="8" t="s">
        <v>56</v>
      </c>
      <c r="B39" s="55" t="s">
        <v>15</v>
      </c>
      <c r="C39" s="29" t="s">
        <v>57</v>
      </c>
      <c r="D39" s="28"/>
      <c r="E39" s="10"/>
      <c r="F39" s="10"/>
      <c r="G39" s="28"/>
      <c r="H39" s="10"/>
      <c r="I39" s="11"/>
      <c r="J39" s="115">
        <v>7020665.3099999996</v>
      </c>
      <c r="K39" s="37">
        <v>0</v>
      </c>
      <c r="L39" s="116">
        <v>7020665.3099999996</v>
      </c>
      <c r="M39" s="36"/>
      <c r="N39" s="62">
        <v>0</v>
      </c>
      <c r="O39" s="117">
        <v>7020665</v>
      </c>
      <c r="P39" s="63"/>
    </row>
    <row r="40" spans="1:16" s="31" customFormat="1">
      <c r="A40" s="1" t="s">
        <v>58</v>
      </c>
      <c r="B40" s="55" t="s">
        <v>59</v>
      </c>
      <c r="C40" s="29" t="s">
        <v>60</v>
      </c>
      <c r="D40" s="28"/>
      <c r="E40" s="10"/>
      <c r="F40" s="10"/>
      <c r="G40" s="28"/>
      <c r="H40" s="10"/>
      <c r="I40" s="11"/>
      <c r="J40" s="115">
        <v>209600.68999999997</v>
      </c>
      <c r="K40" s="37">
        <v>0</v>
      </c>
      <c r="L40" s="116">
        <v>209600.68999999997</v>
      </c>
      <c r="M40" s="36"/>
      <c r="N40" s="62">
        <v>825425</v>
      </c>
      <c r="O40" s="117">
        <v>1035026</v>
      </c>
      <c r="P40" s="63"/>
    </row>
    <row r="41" spans="1:16" s="31" customFormat="1">
      <c r="A41" s="8" t="s">
        <v>61</v>
      </c>
      <c r="B41" s="55" t="s">
        <v>59</v>
      </c>
      <c r="C41" s="135" t="s">
        <v>309</v>
      </c>
      <c r="D41" s="136"/>
      <c r="E41" s="137"/>
      <c r="F41" s="137"/>
      <c r="G41" s="28"/>
      <c r="H41" s="10"/>
      <c r="I41" s="11"/>
      <c r="J41" s="115">
        <v>-1085607.82</v>
      </c>
      <c r="K41" s="37">
        <v>0</v>
      </c>
      <c r="L41" s="116">
        <v>-1085607.82</v>
      </c>
      <c r="M41" s="36"/>
      <c r="N41" s="62">
        <v>0</v>
      </c>
      <c r="O41" s="117">
        <v>-1085608</v>
      </c>
      <c r="P41" s="63"/>
    </row>
    <row r="42" spans="1:16" s="31" customFormat="1">
      <c r="A42" s="1" t="s">
        <v>62</v>
      </c>
      <c r="B42" s="55" t="s">
        <v>26</v>
      </c>
      <c r="C42" s="29" t="s">
        <v>63</v>
      </c>
      <c r="D42" s="28"/>
      <c r="E42" s="10"/>
      <c r="F42" s="10"/>
      <c r="G42" s="28"/>
      <c r="H42" s="10"/>
      <c r="I42" s="11"/>
      <c r="J42" s="115">
        <v>395455.79</v>
      </c>
      <c r="K42" s="37">
        <v>0</v>
      </c>
      <c r="L42" s="116">
        <v>395455.79</v>
      </c>
      <c r="M42" s="36"/>
      <c r="N42" s="62">
        <v>0</v>
      </c>
      <c r="O42" s="117">
        <v>395456</v>
      </c>
      <c r="P42" s="63"/>
    </row>
    <row r="43" spans="1:16" s="31" customFormat="1">
      <c r="A43" s="8" t="s">
        <v>64</v>
      </c>
      <c r="B43" s="55" t="s">
        <v>65</v>
      </c>
      <c r="C43" s="29" t="s">
        <v>313</v>
      </c>
      <c r="D43" s="28"/>
      <c r="E43" s="10"/>
      <c r="F43" s="10"/>
      <c r="G43" s="28"/>
      <c r="H43" s="10"/>
      <c r="I43" s="11"/>
      <c r="J43" s="115">
        <v>4355.63</v>
      </c>
      <c r="K43" s="37">
        <v>0</v>
      </c>
      <c r="L43" s="116">
        <v>4355.63</v>
      </c>
      <c r="M43" s="36"/>
      <c r="N43" s="62">
        <v>0</v>
      </c>
      <c r="O43" s="117">
        <v>4356</v>
      </c>
      <c r="P43" s="63"/>
    </row>
    <row r="44" spans="1:16" s="31" customFormat="1">
      <c r="A44" s="1" t="s">
        <v>66</v>
      </c>
      <c r="B44" s="55" t="s">
        <v>33</v>
      </c>
      <c r="C44" s="29" t="s">
        <v>67</v>
      </c>
      <c r="D44" s="28"/>
      <c r="E44" s="28"/>
      <c r="F44" s="28"/>
      <c r="G44" s="28"/>
      <c r="H44" s="28"/>
      <c r="I44" s="28"/>
      <c r="J44" s="115">
        <v>0</v>
      </c>
      <c r="K44" s="37">
        <v>0</v>
      </c>
      <c r="L44" s="116">
        <v>0</v>
      </c>
      <c r="M44" s="36"/>
      <c r="N44" s="62">
        <v>0</v>
      </c>
      <c r="O44" s="117">
        <v>0</v>
      </c>
      <c r="P44" s="63"/>
    </row>
    <row r="45" spans="1:16" s="31" customFormat="1">
      <c r="A45" s="8" t="s">
        <v>68</v>
      </c>
      <c r="B45" s="55" t="s">
        <v>33</v>
      </c>
      <c r="C45" s="29" t="s">
        <v>69</v>
      </c>
      <c r="D45" s="28"/>
      <c r="E45" s="10"/>
      <c r="F45" s="10"/>
      <c r="G45" s="28"/>
      <c r="H45" s="10"/>
      <c r="I45" s="11"/>
      <c r="J45" s="120">
        <v>0</v>
      </c>
      <c r="K45" s="45">
        <v>0</v>
      </c>
      <c r="L45" s="121">
        <v>0</v>
      </c>
      <c r="M45" s="36"/>
      <c r="N45" s="64">
        <v>0</v>
      </c>
      <c r="O45" s="122">
        <v>0</v>
      </c>
      <c r="P45" s="63"/>
    </row>
    <row r="46" spans="1:16" s="31" customFormat="1">
      <c r="A46" s="1"/>
      <c r="B46" s="55"/>
      <c r="C46" s="28"/>
      <c r="D46" s="28"/>
      <c r="E46" s="28"/>
      <c r="F46" s="28"/>
      <c r="G46" s="28"/>
      <c r="H46" s="28"/>
      <c r="I46" s="28"/>
      <c r="J46" s="115"/>
      <c r="K46" s="28"/>
      <c r="L46" s="116"/>
      <c r="M46" s="66"/>
      <c r="N46" s="65"/>
      <c r="O46" s="117"/>
      <c r="P46" s="67"/>
    </row>
    <row r="47" spans="1:16" s="31" customFormat="1">
      <c r="A47" s="39" t="s">
        <v>70</v>
      </c>
      <c r="B47" s="40"/>
      <c r="C47" s="23" t="s">
        <v>71</v>
      </c>
      <c r="D47" s="28"/>
      <c r="E47" s="10"/>
      <c r="F47" s="10"/>
      <c r="G47" s="10"/>
      <c r="H47" s="10"/>
      <c r="I47" s="11"/>
      <c r="J47" s="148">
        <v>46440007.350000001</v>
      </c>
      <c r="K47" s="132">
        <v>0</v>
      </c>
      <c r="L47" s="133">
        <v>46440008</v>
      </c>
      <c r="M47" s="46"/>
      <c r="N47" s="132">
        <v>825425</v>
      </c>
      <c r="O47" s="134">
        <v>47265433</v>
      </c>
      <c r="P47" s="52"/>
    </row>
    <row r="48" spans="1:16" s="30" customFormat="1">
      <c r="A48" s="39"/>
      <c r="B48" s="40"/>
      <c r="C48" s="68"/>
      <c r="D48" s="69"/>
      <c r="E48" s="11"/>
      <c r="F48" s="11"/>
      <c r="G48" s="11"/>
      <c r="H48" s="11"/>
      <c r="I48" s="11"/>
      <c r="J48" s="46"/>
      <c r="K48" s="46"/>
      <c r="L48" s="51"/>
      <c r="M48" s="46"/>
      <c r="N48" s="46"/>
      <c r="O48" s="107"/>
      <c r="P48" s="59"/>
    </row>
    <row r="49" spans="1:16" s="31" customFormat="1">
      <c r="A49" s="39"/>
      <c r="B49" s="40"/>
      <c r="C49" s="50" t="s">
        <v>310</v>
      </c>
      <c r="D49" s="28"/>
      <c r="E49" s="28"/>
      <c r="F49" s="10"/>
      <c r="G49" s="10"/>
      <c r="H49" s="10"/>
      <c r="I49" s="11"/>
      <c r="J49" s="115"/>
      <c r="K49" s="28"/>
      <c r="L49" s="116"/>
      <c r="M49" s="28"/>
      <c r="N49" s="28"/>
      <c r="O49" s="117"/>
      <c r="P49" s="30"/>
    </row>
    <row r="50" spans="1:16" s="31" customFormat="1">
      <c r="A50" s="39"/>
      <c r="B50" s="40"/>
      <c r="C50" s="10"/>
      <c r="D50" s="23" t="s">
        <v>72</v>
      </c>
      <c r="E50" s="10"/>
      <c r="F50" s="10"/>
      <c r="G50" s="10"/>
      <c r="H50" s="10"/>
      <c r="I50" s="11"/>
      <c r="J50" s="148">
        <v>-12682.689999997616</v>
      </c>
      <c r="K50" s="132">
        <v>-1</v>
      </c>
      <c r="L50" s="133">
        <v>-12682</v>
      </c>
      <c r="M50" s="46"/>
      <c r="N50" s="132">
        <v>861700</v>
      </c>
      <c r="O50" s="134">
        <v>849018</v>
      </c>
      <c r="P50" s="52"/>
    </row>
    <row r="51" spans="1:16" s="31" customFormat="1">
      <c r="A51" s="39"/>
      <c r="B51" s="40"/>
      <c r="C51" s="10"/>
      <c r="D51" s="23"/>
      <c r="E51" s="10"/>
      <c r="F51" s="10"/>
      <c r="G51" s="10"/>
      <c r="H51" s="10"/>
      <c r="I51" s="11"/>
      <c r="J51" s="127"/>
      <c r="K51" s="11"/>
      <c r="L51" s="127"/>
      <c r="M51" s="13"/>
      <c r="N51" s="13"/>
      <c r="O51" s="110"/>
      <c r="P51" s="14"/>
    </row>
    <row r="52" spans="1:16" s="31" customFormat="1">
      <c r="A52" s="39" t="s">
        <v>73</v>
      </c>
      <c r="B52" s="40" t="s">
        <v>52</v>
      </c>
      <c r="C52" s="29" t="s">
        <v>74</v>
      </c>
      <c r="D52" s="28"/>
      <c r="E52" s="10"/>
      <c r="F52" s="10"/>
      <c r="G52" s="10"/>
      <c r="H52" s="28"/>
      <c r="I52" s="11"/>
      <c r="J52" s="143">
        <v>1213903</v>
      </c>
      <c r="K52" s="109">
        <v>0</v>
      </c>
      <c r="L52" s="113">
        <v>1213903</v>
      </c>
      <c r="M52" s="36"/>
      <c r="N52" s="109">
        <v>0</v>
      </c>
      <c r="O52" s="114">
        <v>1213903</v>
      </c>
      <c r="P52" s="63"/>
    </row>
    <row r="53" spans="1:16" s="31" customFormat="1">
      <c r="A53" s="39" t="s">
        <v>75</v>
      </c>
      <c r="B53" s="40" t="s">
        <v>76</v>
      </c>
      <c r="C53" s="29" t="s">
        <v>77</v>
      </c>
      <c r="D53" s="28"/>
      <c r="E53" s="10"/>
      <c r="F53" s="10"/>
      <c r="G53" s="10"/>
      <c r="H53" s="28"/>
      <c r="I53" s="11"/>
      <c r="J53" s="115">
        <v>1069048.33</v>
      </c>
      <c r="K53" s="37">
        <v>0</v>
      </c>
      <c r="L53" s="116">
        <v>1069048.33</v>
      </c>
      <c r="M53" s="111"/>
      <c r="N53" s="37">
        <v>0</v>
      </c>
      <c r="O53" s="117">
        <v>1069048</v>
      </c>
      <c r="P53" s="38"/>
    </row>
    <row r="54" spans="1:16">
      <c r="A54" s="39" t="s">
        <v>78</v>
      </c>
      <c r="B54" s="40" t="s">
        <v>79</v>
      </c>
      <c r="C54" s="10" t="s">
        <v>80</v>
      </c>
      <c r="D54" s="28"/>
      <c r="E54" s="10"/>
      <c r="F54" s="10"/>
      <c r="G54" s="10"/>
      <c r="H54" s="28"/>
      <c r="I54" s="11"/>
      <c r="J54" s="115">
        <v>0</v>
      </c>
      <c r="K54" s="37">
        <v>0</v>
      </c>
      <c r="L54" s="116">
        <v>0</v>
      </c>
      <c r="M54" s="111"/>
      <c r="N54" s="70">
        <v>0</v>
      </c>
      <c r="O54" s="117">
        <v>0</v>
      </c>
      <c r="P54" s="38"/>
    </row>
    <row r="55" spans="1:16">
      <c r="A55" s="39" t="s">
        <v>81</v>
      </c>
      <c r="B55" s="40" t="s">
        <v>79</v>
      </c>
      <c r="C55" s="58" t="s">
        <v>321</v>
      </c>
      <c r="D55" s="28"/>
      <c r="E55" s="10"/>
      <c r="F55" s="10"/>
      <c r="G55" s="10"/>
      <c r="H55" s="28"/>
      <c r="I55" s="11"/>
      <c r="J55" s="120">
        <v>0</v>
      </c>
      <c r="K55" s="45">
        <v>0</v>
      </c>
      <c r="L55" s="121">
        <v>0</v>
      </c>
      <c r="M55" s="111"/>
      <c r="N55" s="45">
        <v>80000</v>
      </c>
      <c r="O55" s="122">
        <v>80000</v>
      </c>
      <c r="P55" s="38"/>
    </row>
    <row r="56" spans="1:16">
      <c r="A56" s="39"/>
      <c r="B56" s="40"/>
      <c r="C56" s="28"/>
      <c r="D56" s="28"/>
      <c r="E56" s="10"/>
      <c r="F56" s="10"/>
      <c r="G56" s="10"/>
      <c r="H56" s="10"/>
      <c r="I56" s="11"/>
      <c r="J56" s="65"/>
      <c r="K56" s="11">
        <v>0</v>
      </c>
      <c r="L56" s="65"/>
      <c r="M56" s="66"/>
      <c r="N56" s="65"/>
      <c r="O56" s="117"/>
      <c r="P56" s="67"/>
    </row>
    <row r="57" spans="1:16" ht="13.5" thickBot="1">
      <c r="A57" s="53" t="s">
        <v>82</v>
      </c>
      <c r="B57" s="40"/>
      <c r="C57" s="23" t="s">
        <v>83</v>
      </c>
      <c r="D57" s="28"/>
      <c r="E57" s="28"/>
      <c r="F57" s="10"/>
      <c r="G57" s="10"/>
      <c r="H57" s="10"/>
      <c r="I57" s="11"/>
      <c r="J57" s="141">
        <v>2282951.33</v>
      </c>
      <c r="K57" s="124">
        <v>0</v>
      </c>
      <c r="L57" s="126">
        <v>2282951</v>
      </c>
      <c r="M57" s="131"/>
      <c r="N57" s="124">
        <v>80000</v>
      </c>
      <c r="O57" s="126">
        <v>2362951</v>
      </c>
      <c r="P57" s="72"/>
    </row>
    <row r="58" spans="1:16" ht="13.5" thickTop="1">
      <c r="A58" s="39"/>
      <c r="B58" s="40"/>
      <c r="C58" s="23"/>
      <c r="D58" s="28"/>
      <c r="E58" s="28"/>
      <c r="F58" s="10"/>
      <c r="G58" s="10"/>
      <c r="H58" s="10"/>
      <c r="I58" s="11"/>
      <c r="J58" s="140"/>
      <c r="K58" s="46"/>
      <c r="L58" s="107"/>
      <c r="M58" s="46"/>
      <c r="N58" s="46"/>
      <c r="O58" s="107"/>
      <c r="P58" s="59"/>
    </row>
    <row r="59" spans="1:16">
      <c r="A59" s="53"/>
      <c r="B59" s="40"/>
      <c r="C59" s="50" t="s">
        <v>316</v>
      </c>
      <c r="D59" s="28"/>
      <c r="E59" s="28"/>
      <c r="F59" s="10"/>
      <c r="G59" s="10"/>
      <c r="H59" s="10"/>
      <c r="I59" s="11"/>
      <c r="J59" s="142">
        <v>2270268.6400000025</v>
      </c>
      <c r="K59" s="132">
        <v>-1</v>
      </c>
      <c r="L59" s="134">
        <v>2270269</v>
      </c>
      <c r="M59" s="73"/>
      <c r="N59" s="132">
        <v>941700</v>
      </c>
      <c r="O59" s="134">
        <v>3211969</v>
      </c>
      <c r="P59" s="72"/>
    </row>
    <row r="60" spans="1:16">
      <c r="A60" s="39"/>
      <c r="B60" s="40"/>
      <c r="C60" s="74"/>
      <c r="D60" s="28"/>
      <c r="E60" s="28"/>
      <c r="F60" s="10"/>
      <c r="G60" s="10"/>
      <c r="H60" s="10"/>
      <c r="I60" s="11"/>
      <c r="J60" s="75"/>
      <c r="K60" s="11"/>
      <c r="L60" s="75"/>
      <c r="M60" s="75"/>
      <c r="N60" s="75"/>
      <c r="O60" s="75"/>
      <c r="P60" s="76"/>
    </row>
    <row r="61" spans="1:16">
      <c r="A61" s="39" t="s">
        <v>84</v>
      </c>
      <c r="B61" s="40"/>
      <c r="C61" s="10" t="s">
        <v>85</v>
      </c>
      <c r="D61" s="28"/>
      <c r="E61" s="10"/>
      <c r="F61" s="10"/>
      <c r="G61" s="10"/>
      <c r="H61" s="10"/>
      <c r="I61" s="11"/>
      <c r="J61" s="77"/>
      <c r="K61" s="11"/>
      <c r="L61" s="77">
        <v>61760355</v>
      </c>
      <c r="M61" s="36"/>
      <c r="N61" s="77">
        <v>7778032</v>
      </c>
      <c r="O61" s="116">
        <v>69538387</v>
      </c>
      <c r="P61" s="78"/>
    </row>
    <row r="62" spans="1:16">
      <c r="A62" s="39" t="s">
        <v>86</v>
      </c>
      <c r="B62" s="40" t="s">
        <v>87</v>
      </c>
      <c r="C62" s="10" t="s">
        <v>88</v>
      </c>
      <c r="D62" s="28"/>
      <c r="E62" s="10"/>
      <c r="F62" s="10"/>
      <c r="G62" s="10"/>
      <c r="H62" s="10"/>
      <c r="I62" s="11"/>
      <c r="J62" s="149"/>
      <c r="K62" s="11"/>
      <c r="L62" s="151">
        <v>0</v>
      </c>
      <c r="M62" s="36"/>
      <c r="N62" s="64"/>
      <c r="O62" s="121">
        <v>0</v>
      </c>
      <c r="P62" s="63"/>
    </row>
    <row r="63" spans="1:16" s="49" customFormat="1">
      <c r="A63" s="39"/>
      <c r="B63" s="40"/>
      <c r="C63" s="29"/>
      <c r="D63" s="29"/>
      <c r="E63" s="29"/>
      <c r="F63" s="29"/>
      <c r="G63" s="29"/>
      <c r="H63" s="79"/>
      <c r="I63" s="29"/>
      <c r="J63" s="106"/>
      <c r="K63" s="29"/>
      <c r="L63" s="73"/>
      <c r="M63" s="80"/>
      <c r="N63" s="80"/>
      <c r="O63" s="80"/>
      <c r="P63" s="81"/>
    </row>
    <row r="64" spans="1:16" s="49" customFormat="1">
      <c r="A64" s="53"/>
      <c r="B64" s="40"/>
      <c r="C64" s="82" t="s">
        <v>89</v>
      </c>
      <c r="D64" s="29"/>
      <c r="E64" s="29"/>
      <c r="F64" s="29"/>
      <c r="G64" s="29"/>
      <c r="H64" s="47"/>
      <c r="I64" s="47"/>
      <c r="J64" s="139"/>
      <c r="K64" s="47"/>
      <c r="L64" s="71">
        <v>61760355</v>
      </c>
      <c r="M64" s="73"/>
      <c r="N64" s="71">
        <v>7778032</v>
      </c>
      <c r="O64" s="71">
        <v>69538387</v>
      </c>
      <c r="P64" s="72"/>
    </row>
    <row r="65" spans="1:16" s="49" customFormat="1">
      <c r="A65" s="39"/>
      <c r="B65" s="40"/>
      <c r="C65" s="29"/>
      <c r="D65" s="29"/>
      <c r="E65" s="29"/>
      <c r="F65" s="29"/>
      <c r="G65" s="29"/>
      <c r="H65" s="83"/>
      <c r="I65" s="29"/>
      <c r="J65" s="83"/>
      <c r="K65" s="29"/>
      <c r="L65" s="83"/>
      <c r="M65" s="47"/>
      <c r="N65" s="47"/>
      <c r="O65" s="47"/>
      <c r="P65" s="48"/>
    </row>
    <row r="66" spans="1:16">
      <c r="A66" s="39"/>
      <c r="B66" s="40"/>
      <c r="C66" s="23" t="s">
        <v>90</v>
      </c>
      <c r="D66" s="28"/>
      <c r="E66" s="10"/>
      <c r="F66" s="10"/>
      <c r="G66" s="10"/>
      <c r="H66" s="10"/>
      <c r="I66" s="84"/>
      <c r="J66" s="150"/>
      <c r="K66" s="84"/>
      <c r="L66" s="71">
        <v>64030624</v>
      </c>
      <c r="M66" s="73"/>
      <c r="N66" s="71">
        <v>8719732</v>
      </c>
      <c r="O66" s="71">
        <v>72750356</v>
      </c>
      <c r="P66" s="34"/>
    </row>
    <row r="67" spans="1:16">
      <c r="A67" s="53"/>
      <c r="B67" s="40"/>
      <c r="C67" s="10"/>
      <c r="D67" s="10"/>
      <c r="E67" s="10"/>
      <c r="F67" s="10"/>
      <c r="G67" s="10"/>
      <c r="H67" s="10"/>
      <c r="I67" s="11"/>
      <c r="J67" s="85"/>
      <c r="K67" s="11"/>
      <c r="L67" s="85"/>
      <c r="M67" s="11"/>
      <c r="N67" s="85"/>
      <c r="O67" s="85"/>
      <c r="P67" s="86"/>
    </row>
    <row r="68" spans="1:16">
      <c r="A68" s="39"/>
      <c r="B68" s="40"/>
      <c r="C68" s="28" t="s">
        <v>91</v>
      </c>
      <c r="D68" s="28"/>
      <c r="E68" s="28"/>
      <c r="F68" s="28"/>
      <c r="G68" s="28"/>
      <c r="H68" s="28"/>
      <c r="I68" s="69"/>
      <c r="J68" s="28"/>
      <c r="K68" s="69"/>
      <c r="L68" s="28"/>
      <c r="M68" s="69"/>
      <c r="N68" s="28"/>
      <c r="O68" s="28"/>
      <c r="P68" s="30"/>
    </row>
    <row r="69" spans="1:16">
      <c r="B69" s="55"/>
      <c r="I69" s="4"/>
      <c r="J69" s="87"/>
      <c r="K69" s="4"/>
      <c r="L69" s="87">
        <v>0</v>
      </c>
      <c r="M69" s="88"/>
      <c r="N69" s="89">
        <v>0</v>
      </c>
      <c r="O69" s="89">
        <v>-1</v>
      </c>
      <c r="P69" s="90"/>
    </row>
    <row r="70" spans="1:16">
      <c r="B70" s="55"/>
      <c r="I70" s="91" t="s">
        <v>92</v>
      </c>
      <c r="J70" s="91"/>
      <c r="K70" s="91"/>
      <c r="L70" s="152"/>
      <c r="M70" s="153"/>
      <c r="N70" s="152">
        <v>0</v>
      </c>
      <c r="O70" s="152"/>
      <c r="P70" s="152"/>
    </row>
    <row r="71" spans="1:16">
      <c r="B71" s="55"/>
      <c r="L71" s="152">
        <v>0</v>
      </c>
      <c r="M71" s="153"/>
      <c r="N71" s="152"/>
      <c r="O71" s="152"/>
      <c r="P71" s="152"/>
    </row>
    <row r="72" spans="1:16">
      <c r="B72" s="55"/>
      <c r="L72" s="152"/>
      <c r="M72" s="153"/>
      <c r="N72" s="154"/>
      <c r="O72" s="154"/>
      <c r="P72" s="154"/>
    </row>
    <row r="73" spans="1:16">
      <c r="B73" s="55"/>
      <c r="L73" s="152"/>
      <c r="M73" s="153"/>
      <c r="N73" s="152"/>
      <c r="O73" s="152"/>
      <c r="P73" s="152"/>
    </row>
    <row r="74" spans="1:16">
      <c r="B74" s="55"/>
      <c r="L74" s="152"/>
      <c r="M74" s="153"/>
      <c r="N74" s="152"/>
      <c r="O74" s="152"/>
      <c r="P74" s="152"/>
    </row>
    <row r="75" spans="1:16">
      <c r="B75" s="55"/>
      <c r="L75" s="152"/>
      <c r="M75" s="153"/>
      <c r="N75" s="152"/>
      <c r="O75" s="152"/>
      <c r="P75" s="152"/>
    </row>
    <row r="76" spans="1:16">
      <c r="A76" s="8"/>
      <c r="B76" s="95"/>
      <c r="L76" s="152"/>
      <c r="M76" s="153"/>
      <c r="N76" s="152"/>
      <c r="O76" s="152"/>
      <c r="P76" s="152"/>
    </row>
    <row r="77" spans="1:16">
      <c r="B77" s="55"/>
      <c r="L77" s="152"/>
      <c r="M77" s="153"/>
      <c r="N77" s="152"/>
      <c r="O77" s="152"/>
      <c r="P77" s="152"/>
    </row>
    <row r="78" spans="1:16">
      <c r="A78" s="8"/>
      <c r="B78" s="95"/>
      <c r="L78" s="152"/>
      <c r="M78" s="153"/>
      <c r="N78" s="152"/>
      <c r="O78" s="152"/>
      <c r="P78" s="152"/>
    </row>
    <row r="79" spans="1:16">
      <c r="B79" s="55"/>
      <c r="L79" s="152"/>
      <c r="M79" s="153"/>
      <c r="N79" s="152"/>
      <c r="O79" s="152"/>
      <c r="P79" s="152"/>
    </row>
    <row r="80" spans="1:16">
      <c r="A80" s="8"/>
      <c r="B80" s="95"/>
      <c r="L80" s="152"/>
      <c r="M80" s="153"/>
      <c r="N80" s="152"/>
      <c r="O80" s="152"/>
      <c r="P80" s="152"/>
    </row>
    <row r="81" spans="1:16">
      <c r="B81" s="55"/>
      <c r="L81" s="152"/>
      <c r="M81" s="153"/>
      <c r="N81" s="152"/>
      <c r="O81" s="152"/>
      <c r="P81" s="152"/>
    </row>
    <row r="82" spans="1:16">
      <c r="B82" s="55"/>
      <c r="L82" s="152"/>
      <c r="M82" s="153"/>
      <c r="N82" s="152"/>
      <c r="O82" s="152"/>
      <c r="P82" s="152"/>
    </row>
    <row r="83" spans="1:16">
      <c r="B83" s="55"/>
      <c r="L83" s="152"/>
      <c r="M83" s="153"/>
      <c r="N83" s="152"/>
      <c r="O83" s="152"/>
      <c r="P83" s="152"/>
    </row>
    <row r="84" spans="1:16">
      <c r="B84" s="55"/>
      <c r="L84" s="152"/>
      <c r="M84" s="153"/>
      <c r="N84" s="152"/>
      <c r="O84" s="152"/>
      <c r="P84" s="152"/>
    </row>
    <row r="85" spans="1:16">
      <c r="B85" s="55"/>
      <c r="L85" s="152"/>
      <c r="M85" s="153"/>
      <c r="N85" s="152"/>
      <c r="O85" s="152"/>
      <c r="P85" s="152"/>
    </row>
    <row r="86" spans="1:16">
      <c r="B86" s="55"/>
      <c r="L86" s="152"/>
      <c r="M86" s="153"/>
      <c r="N86" s="152"/>
      <c r="O86" s="152"/>
      <c r="P86" s="152"/>
    </row>
    <row r="87" spans="1:16">
      <c r="B87" s="55"/>
      <c r="L87" s="152"/>
      <c r="M87" s="153"/>
      <c r="N87" s="152"/>
      <c r="O87" s="152"/>
      <c r="P87" s="152"/>
    </row>
    <row r="88" spans="1:16">
      <c r="B88" s="55"/>
      <c r="L88" s="152"/>
      <c r="M88" s="153"/>
      <c r="N88" s="152"/>
      <c r="O88" s="152"/>
      <c r="P88" s="152"/>
    </row>
    <row r="89" spans="1:16">
      <c r="B89" s="55"/>
      <c r="L89" s="152"/>
      <c r="M89" s="153"/>
      <c r="N89" s="152"/>
      <c r="O89" s="152"/>
      <c r="P89" s="152"/>
    </row>
    <row r="90" spans="1:16">
      <c r="B90" s="55"/>
      <c r="L90" s="152"/>
      <c r="M90" s="153"/>
      <c r="N90" s="152"/>
      <c r="O90" s="152"/>
      <c r="P90" s="152"/>
    </row>
    <row r="91" spans="1:16">
      <c r="B91" s="55"/>
      <c r="L91" s="152"/>
      <c r="M91" s="153"/>
      <c r="N91" s="152"/>
      <c r="O91" s="152"/>
      <c r="P91" s="152"/>
    </row>
    <row r="92" spans="1:16">
      <c r="B92" s="55"/>
      <c r="L92" s="152"/>
      <c r="M92" s="153"/>
      <c r="N92" s="152"/>
      <c r="O92" s="152"/>
      <c r="P92" s="152"/>
    </row>
    <row r="93" spans="1:16">
      <c r="B93" s="55"/>
      <c r="L93" s="152"/>
      <c r="M93" s="153"/>
      <c r="N93" s="152"/>
      <c r="O93" s="152"/>
      <c r="P93" s="152"/>
    </row>
    <row r="94" spans="1:16">
      <c r="A94" s="8"/>
      <c r="B94" s="95"/>
      <c r="L94" s="92"/>
      <c r="M94" s="93"/>
      <c r="N94" s="92"/>
      <c r="O94" s="92"/>
      <c r="P94" s="92"/>
    </row>
    <row r="95" spans="1:16">
      <c r="B95" s="55"/>
    </row>
    <row r="96" spans="1:16">
      <c r="A96" s="8"/>
      <c r="B96" s="95"/>
    </row>
    <row r="97" spans="1:13">
      <c r="A97" s="4"/>
      <c r="B97" s="55"/>
      <c r="I97" s="4"/>
      <c r="J97" s="4"/>
      <c r="K97" s="4"/>
      <c r="M97" s="4"/>
    </row>
  </sheetData>
  <sheetProtection formatColumns="0" formatRows="0"/>
  <conditionalFormatting sqref="L69 N69">
    <cfRule type="cellIs" dxfId="41" priority="9" operator="notEqual">
      <formula>0</formula>
    </cfRule>
    <cfRule type="cellIs" dxfId="40" priority="10" operator="equal">
      <formula>0</formula>
    </cfRule>
  </conditionalFormatting>
  <conditionalFormatting sqref="O69">
    <cfRule type="cellIs" dxfId="39" priority="3" operator="notEqual">
      <formula>0</formula>
    </cfRule>
    <cfRule type="cellIs" dxfId="38" priority="4" operator="equal">
      <formula>0</formula>
    </cfRule>
  </conditionalFormatting>
  <conditionalFormatting sqref="J69">
    <cfRule type="cellIs" dxfId="37" priority="1" operator="notEqual">
      <formula>0</formula>
    </cfRule>
    <cfRule type="cellIs" dxfId="36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</sheetPr>
  <dimension ref="A1:P94"/>
  <sheetViews>
    <sheetView topLeftCell="D1" zoomScale="90" zoomScaleNormal="90" zoomScaleSheetLayoutView="70" workbookViewId="0">
      <selection activeCell="C1" activeCellId="1" sqref="C1 C1"/>
    </sheetView>
  </sheetViews>
  <sheetFormatPr defaultColWidth="11.140625" defaultRowHeight="12.75"/>
  <cols>
    <col min="1" max="1" width="5.28515625" style="1" hidden="1" customWidth="1"/>
    <col min="2" max="2" width="6.5703125" style="15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8" width="9.140625" style="4" hidden="1" customWidth="1"/>
    <col min="9" max="9" width="9.140625" style="7" hidden="1" customWidth="1"/>
    <col min="10" max="11" width="17.7109375" style="7" customWidth="1"/>
    <col min="12" max="12" width="17.7109375" style="4" customWidth="1"/>
    <col min="13" max="13" width="0.140625" style="7" customWidth="1"/>
    <col min="14" max="15" width="17.7109375" style="4" customWidth="1"/>
    <col min="16" max="16" width="11.28515625" style="4" customWidth="1"/>
    <col min="17" max="22" width="11.140625" style="4" customWidth="1"/>
    <col min="23" max="16384" width="11.140625" style="4"/>
  </cols>
  <sheetData>
    <row r="1" spans="1:16">
      <c r="B1" s="2"/>
      <c r="C1" s="161"/>
      <c r="D1" s="161"/>
      <c r="E1" s="161"/>
      <c r="F1" s="161"/>
      <c r="G1" s="161"/>
      <c r="H1" s="161"/>
      <c r="I1" s="161"/>
      <c r="J1" s="158" t="s">
        <v>120</v>
      </c>
      <c r="K1" s="161"/>
      <c r="L1" s="161"/>
      <c r="M1" s="161"/>
      <c r="N1" s="161"/>
      <c r="O1" s="161"/>
      <c r="P1" s="3"/>
    </row>
    <row r="2" spans="1:16">
      <c r="B2" s="2"/>
      <c r="C2" s="161"/>
      <c r="D2" s="161"/>
      <c r="E2" s="161"/>
      <c r="F2" s="161"/>
      <c r="G2" s="161"/>
      <c r="H2" s="161"/>
      <c r="I2" s="161"/>
      <c r="J2" s="158" t="s">
        <v>0</v>
      </c>
      <c r="K2" s="161"/>
      <c r="L2" s="161"/>
      <c r="M2" s="161"/>
      <c r="N2" s="161"/>
      <c r="O2" s="161"/>
      <c r="P2" s="5"/>
    </row>
    <row r="3" spans="1:16" ht="13.15" customHeight="1">
      <c r="B3" s="2"/>
      <c r="C3" s="68"/>
      <c r="D3" s="68"/>
      <c r="E3" s="68"/>
      <c r="F3" s="68"/>
      <c r="G3" s="68"/>
      <c r="H3" s="68"/>
      <c r="I3" s="68"/>
      <c r="J3" s="159" t="s">
        <v>1</v>
      </c>
      <c r="K3" s="68"/>
      <c r="L3" s="68"/>
      <c r="M3" s="68"/>
      <c r="N3" s="68"/>
      <c r="O3" s="173"/>
      <c r="P3" s="4" t="s">
        <v>2</v>
      </c>
    </row>
    <row r="4" spans="1:16">
      <c r="B4" s="2"/>
      <c r="C4" s="162"/>
      <c r="D4" s="163"/>
      <c r="E4" s="163"/>
      <c r="F4" s="163"/>
      <c r="G4" s="163"/>
      <c r="H4" s="163"/>
      <c r="I4" s="163"/>
      <c r="J4" s="164" t="s">
        <v>323</v>
      </c>
      <c r="K4" s="163"/>
      <c r="L4" s="163"/>
      <c r="M4" s="163"/>
      <c r="N4" s="163"/>
      <c r="O4" s="174"/>
      <c r="P4" s="4" t="s">
        <v>324</v>
      </c>
    </row>
    <row r="5" spans="1:16">
      <c r="A5" s="8"/>
      <c r="B5" s="9"/>
      <c r="C5" s="10"/>
      <c r="D5" s="10"/>
      <c r="E5" s="10"/>
      <c r="F5" s="10"/>
      <c r="G5" s="10"/>
      <c r="H5" s="10"/>
      <c r="I5" s="11"/>
      <c r="J5" s="29"/>
      <c r="K5" s="46"/>
      <c r="L5" s="12"/>
      <c r="M5" s="13"/>
      <c r="N5" s="12"/>
      <c r="O5" s="12"/>
      <c r="P5" s="14"/>
    </row>
    <row r="6" spans="1:16">
      <c r="C6" s="10"/>
      <c r="D6" s="10"/>
      <c r="E6" s="10"/>
      <c r="F6" s="10"/>
      <c r="G6" s="10"/>
      <c r="H6" s="10"/>
      <c r="I6" s="11"/>
      <c r="J6" s="108" t="s">
        <v>3</v>
      </c>
      <c r="K6" s="157"/>
      <c r="L6" s="160" t="s">
        <v>3</v>
      </c>
      <c r="M6" s="16"/>
      <c r="N6" s="17" t="s">
        <v>4</v>
      </c>
      <c r="O6" s="17" t="s">
        <v>5</v>
      </c>
      <c r="P6" s="18"/>
    </row>
    <row r="7" spans="1:16">
      <c r="C7" s="10"/>
      <c r="D7" s="10"/>
      <c r="E7" s="10"/>
      <c r="F7" s="10"/>
      <c r="G7" s="10"/>
      <c r="H7" s="10"/>
      <c r="I7" s="11"/>
      <c r="J7" s="21" t="s">
        <v>291</v>
      </c>
      <c r="K7" s="112" t="s">
        <v>292</v>
      </c>
      <c r="L7" s="19"/>
      <c r="M7" s="20"/>
      <c r="N7" s="21" t="s">
        <v>127</v>
      </c>
      <c r="O7" s="21"/>
      <c r="P7" s="22"/>
    </row>
    <row r="8" spans="1:16">
      <c r="C8" s="23" t="s">
        <v>6</v>
      </c>
      <c r="D8" s="10"/>
      <c r="E8" s="10"/>
      <c r="F8" s="10"/>
      <c r="G8" s="10"/>
      <c r="H8" s="10"/>
      <c r="I8" s="11"/>
      <c r="L8" s="20"/>
      <c r="M8" s="20"/>
      <c r="N8" s="20"/>
      <c r="O8" s="20"/>
      <c r="P8" s="24"/>
    </row>
    <row r="9" spans="1:16">
      <c r="A9" s="25" t="s">
        <v>7</v>
      </c>
      <c r="B9" s="26" t="s">
        <v>8</v>
      </c>
      <c r="C9" s="10" t="s">
        <v>9</v>
      </c>
      <c r="D9" s="10"/>
      <c r="E9" s="10"/>
      <c r="F9" s="10"/>
      <c r="G9" s="10"/>
      <c r="H9" s="10"/>
      <c r="I9" s="11"/>
      <c r="J9" s="11"/>
      <c r="K9" s="11"/>
      <c r="L9" s="13"/>
      <c r="M9" s="13"/>
      <c r="N9" s="13"/>
      <c r="O9" s="13"/>
      <c r="P9" s="14"/>
    </row>
    <row r="10" spans="1:16" s="31" customFormat="1">
      <c r="A10" s="1"/>
      <c r="B10" s="27"/>
      <c r="C10" s="28"/>
      <c r="D10" s="29" t="s">
        <v>325</v>
      </c>
      <c r="E10" s="10"/>
      <c r="F10" s="10"/>
      <c r="G10" s="10"/>
      <c r="H10" s="10"/>
      <c r="I10" s="28"/>
      <c r="J10" s="28"/>
      <c r="K10" s="28"/>
      <c r="L10" s="28"/>
      <c r="M10" s="13"/>
      <c r="N10" s="28"/>
      <c r="O10" s="28"/>
      <c r="P10" s="30"/>
    </row>
    <row r="11" spans="1:16" s="31" customFormat="1">
      <c r="A11" s="1" t="s">
        <v>11</v>
      </c>
      <c r="B11" s="27" t="s">
        <v>12</v>
      </c>
      <c r="C11" s="28"/>
      <c r="D11" s="32" t="s">
        <v>326</v>
      </c>
      <c r="E11" s="28"/>
      <c r="F11" s="166"/>
      <c r="G11" s="166">
        <v>24775991.800000001</v>
      </c>
      <c r="H11" s="33"/>
      <c r="I11" s="29"/>
      <c r="J11" s="143">
        <v>31808953.77</v>
      </c>
      <c r="K11" s="109"/>
      <c r="L11" s="113">
        <v>31808953.77</v>
      </c>
      <c r="M11" s="110"/>
      <c r="N11" s="109">
        <v>0</v>
      </c>
      <c r="O11" s="114">
        <v>31808954</v>
      </c>
      <c r="P11" s="34"/>
    </row>
    <row r="12" spans="1:16" s="31" customFormat="1">
      <c r="A12" s="1" t="s">
        <v>14</v>
      </c>
      <c r="B12" s="27" t="s">
        <v>15</v>
      </c>
      <c r="C12" s="28"/>
      <c r="D12" s="29" t="s">
        <v>327</v>
      </c>
      <c r="E12" s="10"/>
      <c r="F12" s="35"/>
      <c r="G12" s="36"/>
      <c r="H12" s="11"/>
      <c r="I12" s="28"/>
      <c r="J12" s="115">
        <v>223414.78</v>
      </c>
      <c r="K12" s="37">
        <v>0</v>
      </c>
      <c r="L12" s="116">
        <v>223414.78</v>
      </c>
      <c r="M12" s="111"/>
      <c r="N12" s="37">
        <v>0</v>
      </c>
      <c r="O12" s="117">
        <v>223415</v>
      </c>
      <c r="P12" s="38"/>
    </row>
    <row r="13" spans="1:16" s="31" customFormat="1">
      <c r="A13" s="1" t="s">
        <v>17</v>
      </c>
      <c r="B13" s="27" t="s">
        <v>15</v>
      </c>
      <c r="C13" s="28"/>
      <c r="D13" s="29" t="s">
        <v>18</v>
      </c>
      <c r="E13" s="10"/>
      <c r="F13" s="35"/>
      <c r="G13" s="35"/>
      <c r="H13" s="10"/>
      <c r="I13" s="28"/>
      <c r="J13" s="115">
        <v>1338646.28</v>
      </c>
      <c r="K13" s="37">
        <v>0</v>
      </c>
      <c r="L13" s="116">
        <v>1338646.28</v>
      </c>
      <c r="M13" s="111"/>
      <c r="N13" s="37">
        <v>0</v>
      </c>
      <c r="O13" s="117">
        <v>1338646</v>
      </c>
      <c r="P13" s="38"/>
    </row>
    <row r="14" spans="1:16" s="31" customFormat="1">
      <c r="A14" s="1" t="s">
        <v>19</v>
      </c>
      <c r="B14" s="27" t="s">
        <v>15</v>
      </c>
      <c r="C14" s="28"/>
      <c r="D14" s="29" t="s">
        <v>20</v>
      </c>
      <c r="E14" s="10"/>
      <c r="F14" s="35"/>
      <c r="G14" s="35"/>
      <c r="H14" s="10"/>
      <c r="I14" s="28"/>
      <c r="J14" s="115">
        <v>0</v>
      </c>
      <c r="K14" s="37">
        <v>0</v>
      </c>
      <c r="L14" s="116">
        <v>0</v>
      </c>
      <c r="M14" s="111"/>
      <c r="N14" s="37">
        <v>0</v>
      </c>
      <c r="O14" s="117">
        <v>0</v>
      </c>
      <c r="P14" s="38"/>
    </row>
    <row r="15" spans="1:16" s="31" customFormat="1">
      <c r="A15" s="1" t="s">
        <v>21</v>
      </c>
      <c r="B15" s="27" t="s">
        <v>12</v>
      </c>
      <c r="C15" s="28"/>
      <c r="D15" s="29" t="s">
        <v>22</v>
      </c>
      <c r="E15" s="10"/>
      <c r="F15" s="35"/>
      <c r="G15" s="35"/>
      <c r="H15" s="28"/>
      <c r="I15" s="28"/>
      <c r="J15" s="115">
        <v>1647941.31</v>
      </c>
      <c r="K15" s="37">
        <v>0</v>
      </c>
      <c r="L15" s="116">
        <v>1647941.31</v>
      </c>
      <c r="M15" s="111"/>
      <c r="N15" s="37">
        <v>0</v>
      </c>
      <c r="O15" s="117">
        <v>1647941</v>
      </c>
      <c r="P15" s="38"/>
    </row>
    <row r="16" spans="1:16" s="31" customFormat="1">
      <c r="A16" s="39"/>
      <c r="B16" s="40"/>
      <c r="C16" s="28"/>
      <c r="D16" s="29" t="s">
        <v>328</v>
      </c>
      <c r="E16" s="10"/>
      <c r="F16" s="41"/>
      <c r="G16" s="36"/>
      <c r="H16" s="42"/>
      <c r="I16" s="28"/>
      <c r="J16" s="144"/>
      <c r="K16" s="118">
        <v>0</v>
      </c>
      <c r="L16" s="119"/>
      <c r="M16" s="111"/>
      <c r="N16" s="28">
        <v>0</v>
      </c>
      <c r="O16" s="117"/>
      <c r="P16" s="30"/>
    </row>
    <row r="17" spans="1:16" s="31" customFormat="1">
      <c r="A17" s="39" t="s">
        <v>24</v>
      </c>
      <c r="B17" s="40" t="s">
        <v>12</v>
      </c>
      <c r="C17" s="28"/>
      <c r="D17" s="32" t="s">
        <v>329</v>
      </c>
      <c r="E17" s="28"/>
      <c r="F17" s="166"/>
      <c r="G17" s="166"/>
      <c r="H17" s="42"/>
      <c r="I17" s="28"/>
      <c r="J17" s="115">
        <v>1499153.31</v>
      </c>
      <c r="K17" s="37">
        <v>19771.77</v>
      </c>
      <c r="L17" s="116">
        <v>1518925.08</v>
      </c>
      <c r="M17" s="111"/>
      <c r="N17" s="37">
        <v>0</v>
      </c>
      <c r="O17" s="117">
        <v>1518925</v>
      </c>
      <c r="P17" s="38"/>
    </row>
    <row r="18" spans="1:16" s="31" customFormat="1">
      <c r="A18" s="39" t="s">
        <v>25</v>
      </c>
      <c r="B18" s="43" t="s">
        <v>26</v>
      </c>
      <c r="C18" s="28"/>
      <c r="D18" s="44" t="s">
        <v>27</v>
      </c>
      <c r="E18" s="10"/>
      <c r="F18" s="10"/>
      <c r="G18" s="10"/>
      <c r="H18" s="10"/>
      <c r="I18" s="29"/>
      <c r="J18" s="120">
        <v>1009891.2100000001</v>
      </c>
      <c r="K18" s="45">
        <v>645815.57000000007</v>
      </c>
      <c r="L18" s="121">
        <v>1655706.7800000003</v>
      </c>
      <c r="M18" s="111"/>
      <c r="N18" s="45">
        <v>6834028</v>
      </c>
      <c r="O18" s="122">
        <v>8489735</v>
      </c>
      <c r="P18" s="38"/>
    </row>
    <row r="19" spans="1:16" s="49" customFormat="1">
      <c r="A19" s="39"/>
      <c r="B19" s="43"/>
      <c r="C19" s="29"/>
      <c r="D19" s="29"/>
      <c r="E19" s="29"/>
      <c r="F19" s="29"/>
      <c r="G19" s="29"/>
      <c r="H19" s="46"/>
      <c r="I19" s="46"/>
      <c r="J19" s="46"/>
      <c r="K19" s="46"/>
      <c r="L19" s="51"/>
      <c r="M19" s="47"/>
      <c r="N19" s="47"/>
      <c r="O19" s="123"/>
      <c r="P19" s="48"/>
    </row>
    <row r="20" spans="1:16" s="31" customFormat="1" ht="13.5" thickBot="1">
      <c r="A20" s="39" t="s">
        <v>28</v>
      </c>
      <c r="B20" s="43"/>
      <c r="C20" s="28"/>
      <c r="D20" s="50" t="s">
        <v>29</v>
      </c>
      <c r="E20" s="28"/>
      <c r="F20" s="10"/>
      <c r="G20" s="10"/>
      <c r="H20" s="10"/>
      <c r="I20" s="11"/>
      <c r="J20" s="145">
        <v>37528000.660000004</v>
      </c>
      <c r="K20" s="124">
        <v>665588</v>
      </c>
      <c r="L20" s="125">
        <v>38193588</v>
      </c>
      <c r="M20" s="51"/>
      <c r="N20" s="124">
        <v>6834028</v>
      </c>
      <c r="O20" s="126">
        <v>45027616</v>
      </c>
      <c r="P20" s="52"/>
    </row>
    <row r="21" spans="1:16" s="31" customFormat="1" ht="13.5" thickTop="1">
      <c r="A21" s="39"/>
      <c r="B21" s="43"/>
      <c r="C21" s="10"/>
      <c r="D21" s="10"/>
      <c r="E21" s="10"/>
      <c r="F21" s="10"/>
      <c r="G21" s="10"/>
      <c r="H21" s="10"/>
      <c r="I21" s="11"/>
      <c r="J21" s="127"/>
      <c r="K21" s="11"/>
      <c r="L21" s="127"/>
      <c r="M21" s="13"/>
      <c r="N21" s="13"/>
      <c r="O21" s="110"/>
      <c r="P21" s="14"/>
    </row>
    <row r="22" spans="1:16" s="31" customFormat="1">
      <c r="A22" s="53"/>
      <c r="B22" s="54"/>
      <c r="C22" s="23" t="s">
        <v>30</v>
      </c>
      <c r="D22" s="10"/>
      <c r="E22" s="10"/>
      <c r="F22" s="10"/>
      <c r="G22" s="10"/>
      <c r="H22" s="10"/>
      <c r="I22" s="11"/>
      <c r="J22" s="128"/>
      <c r="K22" s="11"/>
      <c r="L22" s="128"/>
      <c r="M22" s="13"/>
      <c r="N22" s="12"/>
      <c r="O22" s="129"/>
      <c r="P22" s="14"/>
    </row>
    <row r="23" spans="1:16" s="31" customFormat="1">
      <c r="A23" s="39"/>
      <c r="B23" s="40"/>
      <c r="C23" s="10" t="s">
        <v>31</v>
      </c>
      <c r="D23" s="10"/>
      <c r="E23" s="10"/>
      <c r="F23" s="10"/>
      <c r="G23" s="28"/>
      <c r="H23" s="10"/>
      <c r="I23" s="11"/>
      <c r="J23" s="128"/>
      <c r="K23" s="11"/>
      <c r="L23" s="128"/>
      <c r="M23" s="13"/>
      <c r="N23" s="12"/>
      <c r="O23" s="129"/>
      <c r="P23" s="14"/>
    </row>
    <row r="24" spans="1:16" s="31" customFormat="1">
      <c r="A24" s="8" t="s">
        <v>32</v>
      </c>
      <c r="B24" s="55" t="s">
        <v>33</v>
      </c>
      <c r="C24" s="32"/>
      <c r="D24" s="29" t="s">
        <v>34</v>
      </c>
      <c r="E24" s="10"/>
      <c r="F24" s="10"/>
      <c r="G24" s="28"/>
      <c r="H24" s="10"/>
      <c r="I24" s="11"/>
      <c r="J24" s="146">
        <v>107858695.8</v>
      </c>
      <c r="K24" s="109">
        <v>0</v>
      </c>
      <c r="L24" s="130">
        <v>107858695.8</v>
      </c>
      <c r="M24" s="111"/>
      <c r="N24" s="109">
        <v>0</v>
      </c>
      <c r="O24" s="114">
        <v>107858696</v>
      </c>
      <c r="P24" s="38"/>
    </row>
    <row r="25" spans="1:16" s="31" customFormat="1">
      <c r="A25" s="1" t="s">
        <v>35</v>
      </c>
      <c r="B25" s="55" t="s">
        <v>33</v>
      </c>
      <c r="C25" s="32"/>
      <c r="D25" s="29" t="s">
        <v>36</v>
      </c>
      <c r="E25" s="10"/>
      <c r="F25" s="10"/>
      <c r="G25" s="28"/>
      <c r="H25" s="10"/>
      <c r="I25" s="11"/>
      <c r="J25" s="115">
        <v>59964640.359999999</v>
      </c>
      <c r="K25" s="37">
        <v>0</v>
      </c>
      <c r="L25" s="116">
        <v>59964640.359999999</v>
      </c>
      <c r="M25" s="111"/>
      <c r="N25" s="37">
        <v>4656087</v>
      </c>
      <c r="O25" s="117">
        <v>64620727</v>
      </c>
      <c r="P25" s="38"/>
    </row>
    <row r="26" spans="1:16" s="31" customFormat="1">
      <c r="A26" s="8" t="s">
        <v>37</v>
      </c>
      <c r="B26" s="27" t="s">
        <v>33</v>
      </c>
      <c r="C26" s="32"/>
      <c r="D26" s="29" t="s">
        <v>38</v>
      </c>
      <c r="E26" s="10"/>
      <c r="F26" s="10"/>
      <c r="G26" s="28"/>
      <c r="H26" s="10"/>
      <c r="I26" s="11"/>
      <c r="J26" s="115">
        <v>6268978.3700000001</v>
      </c>
      <c r="K26" s="37">
        <v>0</v>
      </c>
      <c r="L26" s="116">
        <v>6268978.3700000001</v>
      </c>
      <c r="M26" s="111"/>
      <c r="N26" s="37">
        <v>0</v>
      </c>
      <c r="O26" s="117">
        <v>6268978</v>
      </c>
      <c r="P26" s="38"/>
    </row>
    <row r="27" spans="1:16" s="31" customFormat="1">
      <c r="A27" s="1" t="s">
        <v>39</v>
      </c>
      <c r="B27" s="55" t="s">
        <v>33</v>
      </c>
      <c r="C27" s="32"/>
      <c r="D27" s="156" t="s">
        <v>40</v>
      </c>
      <c r="E27" s="167"/>
      <c r="F27" s="10"/>
      <c r="G27" s="28"/>
      <c r="H27" s="10"/>
      <c r="I27" s="11"/>
      <c r="J27" s="115">
        <v>11526313.43</v>
      </c>
      <c r="K27" s="37">
        <v>-33538.31</v>
      </c>
      <c r="L27" s="116">
        <v>11492775.119999999</v>
      </c>
      <c r="M27" s="111"/>
      <c r="N27" s="37">
        <v>1998039</v>
      </c>
      <c r="O27" s="117">
        <v>13490814</v>
      </c>
      <c r="P27" s="38"/>
    </row>
    <row r="28" spans="1:16" s="31" customFormat="1">
      <c r="A28" s="8" t="s">
        <v>41</v>
      </c>
      <c r="B28" s="27" t="s">
        <v>33</v>
      </c>
      <c r="C28" s="32"/>
      <c r="D28" s="29" t="s">
        <v>42</v>
      </c>
      <c r="E28" s="10"/>
      <c r="F28" s="10"/>
      <c r="G28" s="28"/>
      <c r="H28" s="10"/>
      <c r="I28" s="11"/>
      <c r="J28" s="115">
        <v>6589620.1599999992</v>
      </c>
      <c r="K28" s="37">
        <v>0</v>
      </c>
      <c r="L28" s="116">
        <v>6589620.1599999992</v>
      </c>
      <c r="M28" s="111"/>
      <c r="N28" s="37">
        <v>0</v>
      </c>
      <c r="O28" s="117">
        <v>6589620</v>
      </c>
      <c r="P28" s="38"/>
    </row>
    <row r="29" spans="1:16" s="31" customFormat="1">
      <c r="A29" s="1" t="s">
        <v>43</v>
      </c>
      <c r="B29" s="27" t="s">
        <v>33</v>
      </c>
      <c r="C29" s="32"/>
      <c r="D29" s="29" t="s">
        <v>44</v>
      </c>
      <c r="E29" s="10"/>
      <c r="F29" s="10"/>
      <c r="G29" s="28"/>
      <c r="H29" s="10"/>
      <c r="I29" s="11"/>
      <c r="J29" s="115">
        <v>16054200.760000002</v>
      </c>
      <c r="K29" s="37">
        <v>0</v>
      </c>
      <c r="L29" s="116">
        <v>16054200.760000002</v>
      </c>
      <c r="M29" s="111"/>
      <c r="N29" s="37">
        <v>16543</v>
      </c>
      <c r="O29" s="117">
        <v>16070744</v>
      </c>
      <c r="P29" s="38"/>
    </row>
    <row r="30" spans="1:16" s="31" customFormat="1">
      <c r="A30" s="8" t="s">
        <v>45</v>
      </c>
      <c r="B30" s="55" t="s">
        <v>46</v>
      </c>
      <c r="C30" s="32"/>
      <c r="D30" s="29" t="s">
        <v>47</v>
      </c>
      <c r="E30" s="10"/>
      <c r="F30" s="10"/>
      <c r="G30" s="28"/>
      <c r="H30" s="10"/>
      <c r="I30" s="11"/>
      <c r="J30" s="120">
        <v>11556231.84</v>
      </c>
      <c r="K30" s="45">
        <v>0</v>
      </c>
      <c r="L30" s="121">
        <v>11556231.84</v>
      </c>
      <c r="M30" s="111"/>
      <c r="N30" s="45">
        <v>0</v>
      </c>
      <c r="O30" s="122">
        <v>11556232</v>
      </c>
      <c r="P30" s="38"/>
    </row>
    <row r="31" spans="1:16" s="31" customFormat="1">
      <c r="A31" s="1"/>
      <c r="B31" s="55"/>
      <c r="C31" s="32"/>
      <c r="D31" s="29"/>
      <c r="E31" s="10"/>
      <c r="F31" s="10"/>
      <c r="G31" s="28"/>
      <c r="H31" s="10"/>
      <c r="I31" s="11"/>
      <c r="J31" s="147"/>
      <c r="K31" s="11"/>
      <c r="L31" s="127"/>
      <c r="M31" s="56"/>
      <c r="N31" s="56"/>
      <c r="O31" s="110"/>
      <c r="P31" s="57"/>
    </row>
    <row r="32" spans="1:16" s="31" customFormat="1" ht="13.5" thickBot="1">
      <c r="A32" s="1" t="s">
        <v>48</v>
      </c>
      <c r="B32" s="55"/>
      <c r="C32" s="10"/>
      <c r="D32" s="50" t="s">
        <v>49</v>
      </c>
      <c r="E32" s="28"/>
      <c r="F32" s="10"/>
      <c r="G32" s="10"/>
      <c r="H32" s="10"/>
      <c r="I32" s="11"/>
      <c r="J32" s="145">
        <v>219818680.72</v>
      </c>
      <c r="K32" s="124">
        <v>-33538.31</v>
      </c>
      <c r="L32" s="125">
        <v>219785142</v>
      </c>
      <c r="M32" s="131"/>
      <c r="N32" s="124">
        <v>6670669</v>
      </c>
      <c r="O32" s="126">
        <v>226455811</v>
      </c>
      <c r="P32" s="52"/>
    </row>
    <row r="33" spans="1:16" s="31" customFormat="1" ht="13.5" thickTop="1">
      <c r="A33" s="8"/>
      <c r="B33" s="55"/>
      <c r="C33" s="32"/>
      <c r="D33" s="58"/>
      <c r="E33" s="10"/>
      <c r="F33" s="10"/>
      <c r="G33" s="28"/>
      <c r="H33" s="10"/>
      <c r="I33" s="11"/>
      <c r="J33" s="46"/>
      <c r="K33" s="11"/>
      <c r="L33" s="51"/>
      <c r="M33" s="46"/>
      <c r="N33" s="46"/>
      <c r="O33" s="107"/>
      <c r="P33" s="59"/>
    </row>
    <row r="34" spans="1:16" s="31" customFormat="1">
      <c r="A34" s="1"/>
      <c r="B34" s="55"/>
      <c r="C34" s="10"/>
      <c r="D34" s="50" t="s">
        <v>314</v>
      </c>
      <c r="E34" s="28"/>
      <c r="F34" s="10"/>
      <c r="G34" s="10"/>
      <c r="H34" s="10"/>
      <c r="I34" s="11"/>
      <c r="J34" s="148">
        <v>-182290680.06</v>
      </c>
      <c r="K34" s="132">
        <v>699126.31</v>
      </c>
      <c r="L34" s="133">
        <v>-181591554</v>
      </c>
      <c r="M34" s="51"/>
      <c r="N34" s="132">
        <v>163359</v>
      </c>
      <c r="O34" s="134">
        <v>-181428195</v>
      </c>
      <c r="P34" s="52"/>
    </row>
    <row r="35" spans="1:16" s="31" customFormat="1">
      <c r="A35" s="8"/>
      <c r="B35" s="55"/>
      <c r="C35" s="10"/>
      <c r="D35" s="10"/>
      <c r="E35" s="10"/>
      <c r="F35" s="10"/>
      <c r="G35" s="10"/>
      <c r="H35" s="10"/>
      <c r="I35" s="11"/>
      <c r="J35" s="127"/>
      <c r="K35" s="11"/>
      <c r="L35" s="127"/>
      <c r="M35" s="60"/>
      <c r="N35" s="60"/>
      <c r="O35" s="110"/>
      <c r="P35" s="61"/>
    </row>
    <row r="36" spans="1:16" s="31" customFormat="1">
      <c r="A36" s="1"/>
      <c r="B36" s="55"/>
      <c r="C36" s="23" t="s">
        <v>50</v>
      </c>
      <c r="D36" s="28"/>
      <c r="E36" s="10"/>
      <c r="F36" s="10"/>
      <c r="G36" s="10"/>
      <c r="H36" s="10"/>
      <c r="I36" s="11"/>
      <c r="J36" s="128"/>
      <c r="K36" s="11"/>
      <c r="L36" s="128"/>
      <c r="M36" s="13"/>
      <c r="N36" s="12"/>
      <c r="O36" s="129"/>
      <c r="P36" s="14"/>
    </row>
    <row r="37" spans="1:16" s="31" customFormat="1">
      <c r="A37" s="8" t="s">
        <v>51</v>
      </c>
      <c r="B37" s="55" t="s">
        <v>52</v>
      </c>
      <c r="C37" s="29" t="s">
        <v>53</v>
      </c>
      <c r="D37" s="28"/>
      <c r="E37" s="10"/>
      <c r="F37" s="10"/>
      <c r="G37" s="28"/>
      <c r="H37" s="10"/>
      <c r="I37" s="11"/>
      <c r="J37" s="143">
        <v>80767611.230000004</v>
      </c>
      <c r="K37" s="109">
        <v>0</v>
      </c>
      <c r="L37" s="113">
        <v>80767611.230000004</v>
      </c>
      <c r="M37" s="36"/>
      <c r="N37" s="109">
        <v>0</v>
      </c>
      <c r="O37" s="114">
        <v>80767611</v>
      </c>
      <c r="P37" s="63"/>
    </row>
    <row r="38" spans="1:16" s="31" customFormat="1">
      <c r="A38" s="1" t="s">
        <v>54</v>
      </c>
      <c r="B38" s="55" t="s">
        <v>15</v>
      </c>
      <c r="C38" s="29" t="s">
        <v>55</v>
      </c>
      <c r="D38" s="28"/>
      <c r="E38" s="10"/>
      <c r="F38" s="10"/>
      <c r="G38" s="28"/>
      <c r="H38" s="10"/>
      <c r="I38" s="11"/>
      <c r="J38" s="115">
        <v>21602557.09</v>
      </c>
      <c r="K38" s="37">
        <v>36272508</v>
      </c>
      <c r="L38" s="116">
        <v>57875065.090000004</v>
      </c>
      <c r="M38" s="36"/>
      <c r="N38" s="62">
        <v>0</v>
      </c>
      <c r="O38" s="117">
        <v>57875065</v>
      </c>
      <c r="P38" s="63"/>
    </row>
    <row r="39" spans="1:16" s="31" customFormat="1">
      <c r="A39" s="8" t="s">
        <v>56</v>
      </c>
      <c r="B39" s="55" t="s">
        <v>15</v>
      </c>
      <c r="C39" s="29" t="s">
        <v>57</v>
      </c>
      <c r="D39" s="28"/>
      <c r="E39" s="10"/>
      <c r="F39" s="10"/>
      <c r="G39" s="28"/>
      <c r="H39" s="10"/>
      <c r="I39" s="11"/>
      <c r="J39" s="115">
        <v>97821654.989999995</v>
      </c>
      <c r="K39" s="37">
        <v>-36595688.700000003</v>
      </c>
      <c r="L39" s="116">
        <v>61225966.289999992</v>
      </c>
      <c r="M39" s="36"/>
      <c r="N39" s="62">
        <v>19448</v>
      </c>
      <c r="O39" s="117">
        <v>61245414</v>
      </c>
      <c r="P39" s="63"/>
    </row>
    <row r="40" spans="1:16" s="31" customFormat="1">
      <c r="A40" s="1" t="s">
        <v>58</v>
      </c>
      <c r="B40" s="55" t="s">
        <v>59</v>
      </c>
      <c r="C40" s="29" t="s">
        <v>60</v>
      </c>
      <c r="D40" s="28"/>
      <c r="E40" s="10"/>
      <c r="F40" s="10"/>
      <c r="G40" s="28"/>
      <c r="H40" s="10"/>
      <c r="I40" s="11"/>
      <c r="J40" s="115">
        <v>664691.14</v>
      </c>
      <c r="K40" s="37">
        <v>-506722.35</v>
      </c>
      <c r="L40" s="116">
        <v>157968.79000000004</v>
      </c>
      <c r="M40" s="36"/>
      <c r="N40" s="62">
        <v>27608</v>
      </c>
      <c r="O40" s="117">
        <v>185577</v>
      </c>
      <c r="P40" s="63"/>
    </row>
    <row r="41" spans="1:16" s="31" customFormat="1">
      <c r="A41" s="8" t="s">
        <v>61</v>
      </c>
      <c r="B41" s="55" t="s">
        <v>59</v>
      </c>
      <c r="C41" s="135" t="s">
        <v>309</v>
      </c>
      <c r="D41" s="136"/>
      <c r="E41" s="137"/>
      <c r="F41" s="137"/>
      <c r="G41" s="28"/>
      <c r="H41" s="10"/>
      <c r="I41" s="11"/>
      <c r="J41" s="115">
        <v>-1166719.22</v>
      </c>
      <c r="K41" s="37">
        <v>0</v>
      </c>
      <c r="L41" s="116">
        <v>-1166719.22</v>
      </c>
      <c r="M41" s="36"/>
      <c r="N41" s="62">
        <v>0</v>
      </c>
      <c r="O41" s="117">
        <v>-1166719</v>
      </c>
      <c r="P41" s="63"/>
    </row>
    <row r="42" spans="1:16" s="31" customFormat="1">
      <c r="A42" s="1" t="s">
        <v>62</v>
      </c>
      <c r="B42" s="55" t="s">
        <v>26</v>
      </c>
      <c r="C42" s="29" t="s">
        <v>63</v>
      </c>
      <c r="D42" s="28"/>
      <c r="E42" s="10"/>
      <c r="F42" s="10"/>
      <c r="G42" s="28"/>
      <c r="H42" s="10"/>
      <c r="I42" s="11"/>
      <c r="J42" s="115">
        <v>0</v>
      </c>
      <c r="K42" s="37"/>
      <c r="L42" s="116">
        <v>0</v>
      </c>
      <c r="M42" s="36"/>
      <c r="N42" s="62">
        <v>0</v>
      </c>
      <c r="O42" s="117">
        <v>0</v>
      </c>
      <c r="P42" s="63"/>
    </row>
    <row r="43" spans="1:16" s="31" customFormat="1">
      <c r="A43" s="8" t="s">
        <v>64</v>
      </c>
      <c r="B43" s="55" t="s">
        <v>65</v>
      </c>
      <c r="C43" s="29" t="s">
        <v>313</v>
      </c>
      <c r="D43" s="28"/>
      <c r="E43" s="10"/>
      <c r="F43" s="10"/>
      <c r="G43" s="28"/>
      <c r="H43" s="10"/>
      <c r="I43" s="11"/>
      <c r="J43" s="115">
        <v>754675.89</v>
      </c>
      <c r="K43" s="37">
        <v>0</v>
      </c>
      <c r="L43" s="116">
        <v>754675.89</v>
      </c>
      <c r="M43" s="36"/>
      <c r="N43" s="62">
        <v>-671506</v>
      </c>
      <c r="O43" s="117">
        <v>83170</v>
      </c>
      <c r="P43" s="63"/>
    </row>
    <row r="44" spans="1:16" s="31" customFormat="1">
      <c r="A44" s="1" t="s">
        <v>66</v>
      </c>
      <c r="B44" s="55" t="s">
        <v>33</v>
      </c>
      <c r="C44" s="29" t="s">
        <v>67</v>
      </c>
      <c r="D44" s="28"/>
      <c r="E44" s="28"/>
      <c r="F44" s="28"/>
      <c r="G44" s="28"/>
      <c r="H44" s="28"/>
      <c r="I44" s="28"/>
      <c r="J44" s="115">
        <v>-702658.60000000009</v>
      </c>
      <c r="K44" s="37"/>
      <c r="L44" s="116">
        <v>-702658.60000000009</v>
      </c>
      <c r="M44" s="36"/>
      <c r="N44" s="62">
        <v>0</v>
      </c>
      <c r="O44" s="117">
        <v>-702659</v>
      </c>
      <c r="P44" s="63"/>
    </row>
    <row r="45" spans="1:16" s="31" customFormat="1">
      <c r="A45" s="8" t="s">
        <v>68</v>
      </c>
      <c r="B45" s="55" t="s">
        <v>33</v>
      </c>
      <c r="C45" s="29" t="s">
        <v>69</v>
      </c>
      <c r="D45" s="28"/>
      <c r="E45" s="10"/>
      <c r="F45" s="10"/>
      <c r="G45" s="28"/>
      <c r="H45" s="10"/>
      <c r="I45" s="11"/>
      <c r="J45" s="120">
        <v>0</v>
      </c>
      <c r="K45" s="45">
        <v>-33538.31</v>
      </c>
      <c r="L45" s="121">
        <v>-33538.31</v>
      </c>
      <c r="M45" s="36"/>
      <c r="N45" s="64">
        <v>0</v>
      </c>
      <c r="O45" s="122">
        <v>-33538</v>
      </c>
      <c r="P45" s="63"/>
    </row>
    <row r="46" spans="1:16" s="31" customFormat="1">
      <c r="A46" s="1"/>
      <c r="B46" s="55"/>
      <c r="C46" s="28"/>
      <c r="D46" s="28"/>
      <c r="E46" s="28"/>
      <c r="F46" s="28"/>
      <c r="G46" s="28"/>
      <c r="H46" s="28"/>
      <c r="I46" s="28"/>
      <c r="J46" s="115"/>
      <c r="K46" s="28"/>
      <c r="L46" s="116"/>
      <c r="M46" s="66"/>
      <c r="N46" s="65"/>
      <c r="O46" s="117"/>
      <c r="P46" s="67"/>
    </row>
    <row r="47" spans="1:16" s="31" customFormat="1">
      <c r="A47" s="39" t="s">
        <v>70</v>
      </c>
      <c r="B47" s="40"/>
      <c r="C47" s="23" t="s">
        <v>71</v>
      </c>
      <c r="D47" s="28"/>
      <c r="E47" s="10"/>
      <c r="F47" s="10"/>
      <c r="G47" s="10"/>
      <c r="H47" s="10"/>
      <c r="I47" s="11"/>
      <c r="J47" s="148">
        <v>199741812.51999998</v>
      </c>
      <c r="K47" s="132">
        <v>-863441.3600000029</v>
      </c>
      <c r="L47" s="133">
        <v>198878371</v>
      </c>
      <c r="M47" s="46"/>
      <c r="N47" s="132">
        <v>-624450</v>
      </c>
      <c r="O47" s="134">
        <v>198253921</v>
      </c>
      <c r="P47" s="52"/>
    </row>
    <row r="48" spans="1:16" s="30" customFormat="1">
      <c r="A48" s="39"/>
      <c r="B48" s="40"/>
      <c r="C48" s="68"/>
      <c r="D48" s="69"/>
      <c r="E48" s="11"/>
      <c r="F48" s="11"/>
      <c r="G48" s="11"/>
      <c r="H48" s="11"/>
      <c r="I48" s="11"/>
      <c r="J48" s="46"/>
      <c r="K48" s="46"/>
      <c r="L48" s="51"/>
      <c r="M48" s="46"/>
      <c r="N48" s="46"/>
      <c r="O48" s="107"/>
      <c r="P48" s="59"/>
    </row>
    <row r="49" spans="1:16" s="31" customFormat="1">
      <c r="A49" s="39"/>
      <c r="B49" s="40"/>
      <c r="C49" s="50" t="s">
        <v>310</v>
      </c>
      <c r="D49" s="28"/>
      <c r="E49" s="28"/>
      <c r="F49" s="10"/>
      <c r="G49" s="10"/>
      <c r="H49" s="10"/>
      <c r="I49" s="11"/>
      <c r="J49" s="115"/>
      <c r="K49" s="28"/>
      <c r="L49" s="116"/>
      <c r="M49" s="28"/>
      <c r="N49" s="28"/>
      <c r="O49" s="117"/>
      <c r="P49" s="30"/>
    </row>
    <row r="50" spans="1:16" s="31" customFormat="1">
      <c r="A50" s="39"/>
      <c r="B50" s="40"/>
      <c r="C50" s="10"/>
      <c r="D50" s="23" t="s">
        <v>72</v>
      </c>
      <c r="E50" s="10"/>
      <c r="F50" s="10"/>
      <c r="G50" s="10"/>
      <c r="H50" s="10"/>
      <c r="I50" s="11"/>
      <c r="J50" s="148">
        <v>17451132.459999979</v>
      </c>
      <c r="K50" s="132">
        <v>-164315.05000000284</v>
      </c>
      <c r="L50" s="133">
        <v>17286817</v>
      </c>
      <c r="M50" s="46"/>
      <c r="N50" s="132">
        <v>-461091</v>
      </c>
      <c r="O50" s="134">
        <v>16825726</v>
      </c>
      <c r="P50" s="52"/>
    </row>
    <row r="51" spans="1:16" s="31" customFormat="1">
      <c r="A51" s="39"/>
      <c r="B51" s="40"/>
      <c r="C51" s="10"/>
      <c r="D51" s="23"/>
      <c r="E51" s="10"/>
      <c r="F51" s="10"/>
      <c r="G51" s="10"/>
      <c r="H51" s="10"/>
      <c r="I51" s="11"/>
      <c r="J51" s="127"/>
      <c r="K51" s="11"/>
      <c r="L51" s="127"/>
      <c r="M51" s="13"/>
      <c r="N51" s="13"/>
      <c r="O51" s="110"/>
      <c r="P51" s="14"/>
    </row>
    <row r="52" spans="1:16" s="31" customFormat="1">
      <c r="A52" s="39" t="s">
        <v>73</v>
      </c>
      <c r="B52" s="40" t="s">
        <v>52</v>
      </c>
      <c r="C52" s="29" t="s">
        <v>74</v>
      </c>
      <c r="D52" s="28"/>
      <c r="E52" s="10"/>
      <c r="F52" s="10"/>
      <c r="G52" s="10"/>
      <c r="H52" s="28"/>
      <c r="I52" s="11"/>
      <c r="J52" s="143">
        <v>668800</v>
      </c>
      <c r="K52" s="109">
        <v>0</v>
      </c>
      <c r="L52" s="113">
        <v>668800</v>
      </c>
      <c r="M52" s="36"/>
      <c r="N52" s="109">
        <v>0</v>
      </c>
      <c r="O52" s="114">
        <v>668800</v>
      </c>
      <c r="P52" s="63"/>
    </row>
    <row r="53" spans="1:16" s="31" customFormat="1">
      <c r="A53" s="39" t="s">
        <v>75</v>
      </c>
      <c r="B53" s="40" t="s">
        <v>76</v>
      </c>
      <c r="C53" s="29" t="s">
        <v>77</v>
      </c>
      <c r="D53" s="28"/>
      <c r="E53" s="10"/>
      <c r="F53" s="10"/>
      <c r="G53" s="10"/>
      <c r="H53" s="28"/>
      <c r="I53" s="11"/>
      <c r="J53" s="115">
        <v>6716320.8799999999</v>
      </c>
      <c r="K53" s="37">
        <v>0</v>
      </c>
      <c r="L53" s="116">
        <v>6716320.8799999999</v>
      </c>
      <c r="M53" s="111"/>
      <c r="N53" s="37">
        <v>0</v>
      </c>
      <c r="O53" s="117">
        <v>6716321</v>
      </c>
      <c r="P53" s="38"/>
    </row>
    <row r="54" spans="1:16">
      <c r="A54" s="39" t="s">
        <v>78</v>
      </c>
      <c r="B54" s="40" t="s">
        <v>79</v>
      </c>
      <c r="C54" s="10" t="s">
        <v>80</v>
      </c>
      <c r="D54" s="28"/>
      <c r="E54" s="10"/>
      <c r="F54" s="10"/>
      <c r="G54" s="10"/>
      <c r="H54" s="28"/>
      <c r="I54" s="11"/>
      <c r="J54" s="115">
        <v>0</v>
      </c>
      <c r="K54" s="37">
        <v>0</v>
      </c>
      <c r="L54" s="116">
        <v>0</v>
      </c>
      <c r="M54" s="111"/>
      <c r="N54" s="70">
        <v>1853321</v>
      </c>
      <c r="O54" s="117">
        <v>1853321</v>
      </c>
      <c r="P54" s="38"/>
    </row>
    <row r="55" spans="1:16">
      <c r="A55" s="39" t="s">
        <v>81</v>
      </c>
      <c r="B55" s="40" t="s">
        <v>79</v>
      </c>
      <c r="C55" s="58" t="s">
        <v>318</v>
      </c>
      <c r="D55" s="28"/>
      <c r="E55" s="10"/>
      <c r="F55" s="10"/>
      <c r="G55" s="10"/>
      <c r="H55" s="28"/>
      <c r="I55" s="11"/>
      <c r="J55" s="120">
        <v>0</v>
      </c>
      <c r="K55" s="45"/>
      <c r="L55" s="121">
        <v>0</v>
      </c>
      <c r="M55" s="111"/>
      <c r="N55" s="45">
        <v>-498782</v>
      </c>
      <c r="O55" s="122">
        <v>-498782</v>
      </c>
      <c r="P55" s="38"/>
    </row>
    <row r="56" spans="1:16">
      <c r="A56" s="39"/>
      <c r="B56" s="40"/>
      <c r="C56" s="28"/>
      <c r="D56" s="28"/>
      <c r="E56" s="10"/>
      <c r="F56" s="10"/>
      <c r="G56" s="10"/>
      <c r="H56" s="10"/>
      <c r="I56" s="11"/>
      <c r="J56" s="65"/>
      <c r="K56" s="11">
        <v>0</v>
      </c>
      <c r="L56" s="65"/>
      <c r="M56" s="66"/>
      <c r="N56" s="65"/>
      <c r="O56" s="117"/>
      <c r="P56" s="67"/>
    </row>
    <row r="57" spans="1:16" ht="13.5" thickBot="1">
      <c r="A57" s="53" t="s">
        <v>82</v>
      </c>
      <c r="B57" s="40"/>
      <c r="C57" s="23" t="s">
        <v>83</v>
      </c>
      <c r="D57" s="28"/>
      <c r="E57" s="28"/>
      <c r="F57" s="10"/>
      <c r="G57" s="10"/>
      <c r="H57" s="10"/>
      <c r="I57" s="11"/>
      <c r="J57" s="141">
        <v>7385120.8799999999</v>
      </c>
      <c r="K57" s="124">
        <v>0</v>
      </c>
      <c r="L57" s="126">
        <v>7385121</v>
      </c>
      <c r="M57" s="131"/>
      <c r="N57" s="124">
        <v>1354539</v>
      </c>
      <c r="O57" s="126">
        <v>8739660</v>
      </c>
      <c r="P57" s="72"/>
    </row>
    <row r="58" spans="1:16" ht="13.5" thickTop="1">
      <c r="A58" s="39"/>
      <c r="B58" s="40"/>
      <c r="C58" s="23"/>
      <c r="D58" s="28"/>
      <c r="E58" s="28"/>
      <c r="F58" s="10"/>
      <c r="G58" s="10"/>
      <c r="H58" s="10"/>
      <c r="I58" s="11"/>
      <c r="J58" s="140"/>
      <c r="K58" s="46"/>
      <c r="L58" s="107"/>
      <c r="M58" s="46"/>
      <c r="N58" s="46"/>
      <c r="O58" s="107"/>
      <c r="P58" s="59"/>
    </row>
    <row r="59" spans="1:16">
      <c r="A59" s="53"/>
      <c r="B59" s="40"/>
      <c r="C59" s="50" t="s">
        <v>316</v>
      </c>
      <c r="D59" s="28"/>
      <c r="E59" s="28"/>
      <c r="F59" s="10"/>
      <c r="G59" s="10"/>
      <c r="H59" s="10"/>
      <c r="I59" s="11"/>
      <c r="J59" s="142">
        <v>24836253.339999977</v>
      </c>
      <c r="K59" s="132">
        <v>-164315.05000000284</v>
      </c>
      <c r="L59" s="134">
        <v>24671938</v>
      </c>
      <c r="M59" s="73"/>
      <c r="N59" s="132">
        <v>893448</v>
      </c>
      <c r="O59" s="134">
        <v>25565386</v>
      </c>
      <c r="P59" s="72"/>
    </row>
    <row r="60" spans="1:16">
      <c r="A60" s="39"/>
      <c r="B60" s="40"/>
      <c r="C60" s="74"/>
      <c r="D60" s="28"/>
      <c r="E60" s="28"/>
      <c r="F60" s="10"/>
      <c r="G60" s="10"/>
      <c r="H60" s="10"/>
      <c r="I60" s="11"/>
      <c r="J60" s="75"/>
      <c r="K60" s="11"/>
      <c r="L60" s="75"/>
      <c r="M60" s="75"/>
      <c r="N60" s="75"/>
      <c r="O60" s="75"/>
      <c r="P60" s="76"/>
    </row>
    <row r="61" spans="1:16">
      <c r="A61" s="39" t="s">
        <v>84</v>
      </c>
      <c r="B61" s="40"/>
      <c r="C61" s="10" t="s">
        <v>85</v>
      </c>
      <c r="D61" s="28"/>
      <c r="E61" s="10"/>
      <c r="F61" s="10"/>
      <c r="G61" s="10"/>
      <c r="H61" s="10"/>
      <c r="I61" s="11"/>
      <c r="J61" s="77"/>
      <c r="K61" s="11"/>
      <c r="L61" s="77">
        <v>191043944</v>
      </c>
      <c r="M61" s="36"/>
      <c r="N61" s="77">
        <v>97695050</v>
      </c>
      <c r="O61" s="116">
        <v>288738994</v>
      </c>
      <c r="P61" s="78"/>
    </row>
    <row r="62" spans="1:16">
      <c r="A62" s="39" t="s">
        <v>86</v>
      </c>
      <c r="B62" s="40" t="s">
        <v>87</v>
      </c>
      <c r="C62" s="10" t="s">
        <v>88</v>
      </c>
      <c r="D62" s="28"/>
      <c r="E62" s="10"/>
      <c r="F62" s="10"/>
      <c r="G62" s="10"/>
      <c r="H62" s="10"/>
      <c r="I62" s="11"/>
      <c r="J62" s="149"/>
      <c r="K62" s="11"/>
      <c r="L62" s="151">
        <v>0</v>
      </c>
      <c r="M62" s="36"/>
      <c r="N62" s="64"/>
      <c r="O62" s="121">
        <v>0</v>
      </c>
      <c r="P62" s="63"/>
    </row>
    <row r="63" spans="1:16" s="49" customFormat="1">
      <c r="A63" s="39"/>
      <c r="B63" s="40"/>
      <c r="C63" s="29"/>
      <c r="D63" s="29"/>
      <c r="E63" s="29"/>
      <c r="F63" s="29"/>
      <c r="G63" s="29"/>
      <c r="H63" s="79"/>
      <c r="I63" s="29"/>
      <c r="J63" s="106"/>
      <c r="K63" s="29"/>
      <c r="L63" s="73"/>
      <c r="M63" s="80"/>
      <c r="N63" s="80"/>
      <c r="O63" s="80"/>
      <c r="P63" s="81"/>
    </row>
    <row r="64" spans="1:16" s="49" customFormat="1">
      <c r="A64" s="53"/>
      <c r="B64" s="40"/>
      <c r="C64" s="82" t="s">
        <v>89</v>
      </c>
      <c r="D64" s="29"/>
      <c r="E64" s="29"/>
      <c r="F64" s="29"/>
      <c r="G64" s="29"/>
      <c r="H64" s="47"/>
      <c r="I64" s="47"/>
      <c r="J64" s="139"/>
      <c r="K64" s="47"/>
      <c r="L64" s="71">
        <v>191043944</v>
      </c>
      <c r="M64" s="73"/>
      <c r="N64" s="71">
        <v>97695050</v>
      </c>
      <c r="O64" s="71">
        <v>288738994</v>
      </c>
      <c r="P64" s="72"/>
    </row>
    <row r="65" spans="1:16" s="49" customFormat="1">
      <c r="A65" s="39"/>
      <c r="B65" s="40"/>
      <c r="C65" s="29"/>
      <c r="D65" s="29"/>
      <c r="E65" s="29"/>
      <c r="F65" s="29"/>
      <c r="G65" s="29"/>
      <c r="H65" s="83"/>
      <c r="I65" s="29"/>
      <c r="J65" s="83"/>
      <c r="K65" s="29"/>
      <c r="L65" s="83"/>
      <c r="M65" s="47"/>
      <c r="N65" s="47"/>
      <c r="O65" s="47"/>
      <c r="P65" s="48"/>
    </row>
    <row r="66" spans="1:16">
      <c r="A66" s="39"/>
      <c r="B66" s="40"/>
      <c r="C66" s="23" t="s">
        <v>90</v>
      </c>
      <c r="D66" s="28"/>
      <c r="E66" s="10"/>
      <c r="F66" s="10"/>
      <c r="G66" s="10"/>
      <c r="H66" s="10"/>
      <c r="I66" s="84"/>
      <c r="J66" s="150"/>
      <c r="K66" s="84"/>
      <c r="L66" s="71">
        <v>215715882</v>
      </c>
      <c r="M66" s="73"/>
      <c r="N66" s="71">
        <v>98588498</v>
      </c>
      <c r="O66" s="71">
        <v>314304380</v>
      </c>
      <c r="P66" s="34"/>
    </row>
    <row r="67" spans="1:16">
      <c r="A67" s="53"/>
      <c r="B67" s="40"/>
      <c r="C67" s="10"/>
      <c r="D67" s="10"/>
      <c r="E67" s="10"/>
      <c r="F67" s="10"/>
      <c r="G67" s="10"/>
      <c r="H67" s="10"/>
      <c r="I67" s="11"/>
      <c r="J67" s="85"/>
      <c r="K67" s="11"/>
      <c r="L67" s="85"/>
      <c r="M67" s="11"/>
      <c r="N67" s="85"/>
      <c r="O67" s="85"/>
      <c r="P67" s="86"/>
    </row>
    <row r="68" spans="1:16">
      <c r="A68" s="39"/>
      <c r="B68" s="40"/>
      <c r="C68" s="28" t="s">
        <v>91</v>
      </c>
      <c r="D68" s="28"/>
      <c r="E68" s="28"/>
      <c r="F68" s="28"/>
      <c r="G68" s="28"/>
      <c r="H68" s="28"/>
      <c r="I68" s="69"/>
      <c r="J68" s="28"/>
      <c r="K68" s="69"/>
      <c r="L68" s="28"/>
      <c r="M68" s="69"/>
      <c r="N68" s="28"/>
      <c r="O68" s="28"/>
      <c r="P68" s="30"/>
    </row>
    <row r="69" spans="1:16">
      <c r="B69" s="55"/>
      <c r="I69" s="4"/>
      <c r="J69" s="87"/>
      <c r="K69" s="4"/>
      <c r="L69" s="87">
        <v>0</v>
      </c>
      <c r="M69" s="88"/>
      <c r="N69" s="89">
        <v>0</v>
      </c>
      <c r="O69" s="89">
        <v>-1</v>
      </c>
      <c r="P69" s="90"/>
    </row>
    <row r="70" spans="1:16">
      <c r="B70" s="55"/>
      <c r="I70" s="91" t="s">
        <v>92</v>
      </c>
      <c r="J70" s="91"/>
      <c r="K70" s="91"/>
      <c r="L70" s="152"/>
      <c r="M70" s="153"/>
      <c r="N70" s="152">
        <v>0</v>
      </c>
      <c r="O70" s="152"/>
      <c r="P70" s="152"/>
    </row>
    <row r="71" spans="1:16">
      <c r="B71" s="55"/>
      <c r="L71" s="152">
        <v>-0.17000001668930054</v>
      </c>
      <c r="M71" s="153"/>
      <c r="N71" s="152"/>
      <c r="O71" s="152"/>
      <c r="P71" s="152"/>
    </row>
    <row r="72" spans="1:16">
      <c r="B72" s="55"/>
      <c r="L72" s="152"/>
      <c r="M72" s="153"/>
      <c r="N72" s="154"/>
      <c r="O72" s="154"/>
      <c r="P72" s="154"/>
    </row>
    <row r="73" spans="1:16">
      <c r="B73" s="55"/>
      <c r="L73" s="152"/>
      <c r="M73" s="153"/>
      <c r="N73" s="152"/>
      <c r="O73" s="152"/>
      <c r="P73" s="152"/>
    </row>
    <row r="74" spans="1:16">
      <c r="B74" s="55"/>
      <c r="L74" s="152"/>
      <c r="M74" s="153"/>
      <c r="N74" s="152"/>
      <c r="O74" s="152"/>
      <c r="P74" s="152"/>
    </row>
    <row r="75" spans="1:16">
      <c r="B75" s="55"/>
      <c r="L75" s="152"/>
      <c r="M75" s="153"/>
      <c r="N75" s="152"/>
      <c r="O75" s="152"/>
      <c r="P75" s="152"/>
    </row>
    <row r="76" spans="1:16">
      <c r="A76" s="8"/>
      <c r="B76" s="95"/>
      <c r="L76" s="152"/>
      <c r="M76" s="153"/>
      <c r="N76" s="152"/>
      <c r="O76" s="152"/>
      <c r="P76" s="152"/>
    </row>
    <row r="77" spans="1:16">
      <c r="B77" s="55"/>
      <c r="L77" s="152"/>
      <c r="M77" s="153"/>
      <c r="N77" s="152"/>
      <c r="O77" s="152"/>
      <c r="P77" s="152"/>
    </row>
    <row r="78" spans="1:16">
      <c r="A78" s="8"/>
      <c r="B78" s="95"/>
      <c r="L78" s="152"/>
      <c r="M78" s="153"/>
      <c r="N78" s="152"/>
      <c r="O78" s="152"/>
      <c r="P78" s="152"/>
    </row>
    <row r="79" spans="1:16">
      <c r="B79" s="55"/>
      <c r="L79" s="152"/>
      <c r="M79" s="153"/>
      <c r="N79" s="152"/>
      <c r="O79" s="152"/>
      <c r="P79" s="152"/>
    </row>
    <row r="80" spans="1:16">
      <c r="A80" s="8"/>
      <c r="B80" s="95"/>
      <c r="L80" s="152"/>
      <c r="M80" s="153"/>
      <c r="N80" s="152"/>
      <c r="O80" s="152"/>
      <c r="P80" s="152"/>
    </row>
    <row r="81" spans="1:16">
      <c r="B81" s="55"/>
      <c r="L81" s="152"/>
      <c r="M81" s="153"/>
      <c r="N81" s="152"/>
      <c r="O81" s="152"/>
      <c r="P81" s="152"/>
    </row>
    <row r="82" spans="1:16">
      <c r="B82" s="55"/>
      <c r="L82" s="152"/>
      <c r="M82" s="153"/>
      <c r="N82" s="152"/>
      <c r="O82" s="152"/>
      <c r="P82" s="152"/>
    </row>
    <row r="83" spans="1:16">
      <c r="B83" s="55"/>
      <c r="L83" s="152"/>
      <c r="M83" s="153"/>
      <c r="N83" s="152"/>
      <c r="O83" s="152"/>
      <c r="P83" s="152"/>
    </row>
    <row r="84" spans="1:16">
      <c r="B84" s="55"/>
      <c r="L84" s="152"/>
      <c r="M84" s="153"/>
      <c r="N84" s="152"/>
      <c r="O84" s="152"/>
      <c r="P84" s="152"/>
    </row>
    <row r="85" spans="1:16">
      <c r="B85" s="55"/>
      <c r="L85" s="152"/>
      <c r="M85" s="153"/>
      <c r="N85" s="152"/>
      <c r="O85" s="152"/>
      <c r="P85" s="152"/>
    </row>
    <row r="86" spans="1:16">
      <c r="B86" s="55"/>
      <c r="L86" s="152"/>
      <c r="M86" s="153"/>
      <c r="N86" s="152"/>
      <c r="O86" s="152"/>
      <c r="P86" s="152"/>
    </row>
    <row r="87" spans="1:16">
      <c r="B87" s="55"/>
      <c r="L87" s="152"/>
      <c r="M87" s="153"/>
      <c r="N87" s="152"/>
      <c r="O87" s="152"/>
      <c r="P87" s="152"/>
    </row>
    <row r="88" spans="1:16">
      <c r="B88" s="55"/>
      <c r="L88" s="152"/>
      <c r="M88" s="153"/>
      <c r="N88" s="152"/>
      <c r="O88" s="152"/>
      <c r="P88" s="152"/>
    </row>
    <row r="89" spans="1:16">
      <c r="B89" s="55"/>
      <c r="L89" s="152"/>
      <c r="M89" s="153"/>
      <c r="N89" s="152"/>
      <c r="O89" s="152"/>
      <c r="P89" s="152"/>
    </row>
    <row r="90" spans="1:16">
      <c r="B90" s="55"/>
      <c r="L90" s="152"/>
      <c r="M90" s="153"/>
      <c r="N90" s="152"/>
      <c r="O90" s="152"/>
      <c r="P90" s="152"/>
    </row>
    <row r="91" spans="1:16">
      <c r="B91" s="55"/>
      <c r="L91" s="152"/>
      <c r="M91" s="153"/>
      <c r="N91" s="152"/>
      <c r="O91" s="152"/>
      <c r="P91" s="152"/>
    </row>
    <row r="92" spans="1:16">
      <c r="B92" s="55"/>
      <c r="L92" s="152"/>
      <c r="M92" s="153"/>
      <c r="N92" s="152"/>
      <c r="O92" s="152"/>
      <c r="P92" s="152"/>
    </row>
    <row r="93" spans="1:16">
      <c r="A93" s="8"/>
      <c r="B93" s="95"/>
    </row>
    <row r="94" spans="1:16">
      <c r="A94" s="4"/>
      <c r="B94" s="55"/>
      <c r="I94" s="4"/>
      <c r="J94" s="4"/>
      <c r="K94" s="4"/>
      <c r="M94" s="4"/>
    </row>
  </sheetData>
  <sheetProtection formatColumns="0" formatRows="0"/>
  <conditionalFormatting sqref="L69 N69">
    <cfRule type="cellIs" dxfId="35" priority="9" operator="notEqual">
      <formula>0</formula>
    </cfRule>
    <cfRule type="cellIs" dxfId="34" priority="10" operator="equal">
      <formula>0</formula>
    </cfRule>
  </conditionalFormatting>
  <conditionalFormatting sqref="O69">
    <cfRule type="cellIs" dxfId="33" priority="3" operator="notEqual">
      <formula>0</formula>
    </cfRule>
    <cfRule type="cellIs" dxfId="32" priority="4" operator="equal">
      <formula>0</formula>
    </cfRule>
  </conditionalFormatting>
  <conditionalFormatting sqref="J69">
    <cfRule type="cellIs" dxfId="31" priority="1" operator="notEqual">
      <formula>0</formula>
    </cfRule>
    <cfRule type="cellIs" dxfId="30" priority="2" operator="equal">
      <formula>0</formula>
    </cfRule>
  </conditionalFormatting>
  <printOptions horizontalCentered="1"/>
  <pageMargins left="0" right="0" top="0.75" bottom="0.5" header="0.5" footer="0.5"/>
  <pageSetup scale="62" orientation="portrait" r:id="rId1"/>
  <headerFooter>
    <oddHeader xml:space="preserve">&amp;L              Consolidated 19-20 SRECNP REPORT - WIP 10.12.20 YPH&amp;C                                                                                                                                 STPETE&amp;R          </oddHeader>
    <oddFooter>&amp;L&amp;"Arial,Regular"&amp;8&amp;D&amp;R&amp;"Arial,Regular"&amp;8&amp;P of &amp;N</oddFooter>
  </headerFooter>
  <legacy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activeCellId="1" sqref="C1 C1"/>
    </sheetView>
  </sheetViews>
  <sheetFormatPr defaultColWidth="11.140625" defaultRowHeight="12.75"/>
  <cols>
    <col min="1" max="1" width="5.28515625" style="1" hidden="1" customWidth="1"/>
    <col min="2" max="2" width="6.5703125" style="15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8" width="9.140625" style="4" hidden="1" customWidth="1"/>
    <col min="9" max="9" width="1.5703125" style="7" customWidth="1"/>
    <col min="10" max="11" width="17.7109375" style="7" customWidth="1"/>
    <col min="12" max="12" width="17.7109375" style="4" customWidth="1"/>
    <col min="13" max="13" width="0.140625" style="7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61"/>
      <c r="D1" s="161"/>
      <c r="E1" s="161"/>
      <c r="F1" s="161"/>
      <c r="G1" s="161"/>
      <c r="H1" s="161"/>
      <c r="I1" s="161"/>
      <c r="J1" s="158" t="s">
        <v>116</v>
      </c>
      <c r="K1" s="161"/>
      <c r="L1" s="161"/>
      <c r="M1" s="161"/>
      <c r="N1" s="161"/>
      <c r="O1" s="161"/>
      <c r="P1" s="3"/>
    </row>
    <row r="2" spans="1:16">
      <c r="B2" s="2"/>
      <c r="C2" s="161"/>
      <c r="D2" s="161"/>
      <c r="E2" s="161"/>
      <c r="F2" s="161"/>
      <c r="G2" s="161"/>
      <c r="H2" s="161"/>
      <c r="I2" s="161"/>
      <c r="J2" s="158" t="s">
        <v>0</v>
      </c>
      <c r="K2" s="161"/>
      <c r="L2" s="161"/>
      <c r="M2" s="161"/>
      <c r="N2" s="161"/>
      <c r="O2" s="161"/>
      <c r="P2" s="5"/>
    </row>
    <row r="3" spans="1:16" ht="12.75" customHeight="1">
      <c r="B3" s="2"/>
      <c r="C3" s="68"/>
      <c r="D3" s="68"/>
      <c r="E3" s="68"/>
      <c r="F3" s="68"/>
      <c r="G3" s="68"/>
      <c r="H3" s="68"/>
      <c r="I3" s="68"/>
      <c r="J3" s="159" t="s">
        <v>1</v>
      </c>
      <c r="K3" s="68"/>
      <c r="L3" s="68"/>
      <c r="M3" s="68"/>
      <c r="N3" s="68"/>
      <c r="O3" s="173"/>
      <c r="P3" s="4" t="s">
        <v>2</v>
      </c>
    </row>
    <row r="4" spans="1:16">
      <c r="B4" s="2"/>
      <c r="C4" s="162"/>
      <c r="D4" s="163"/>
      <c r="E4" s="163"/>
      <c r="F4" s="163"/>
      <c r="G4" s="163"/>
      <c r="H4" s="163"/>
      <c r="I4" s="163"/>
      <c r="J4" s="164" t="s">
        <v>323</v>
      </c>
      <c r="K4" s="163"/>
      <c r="L4" s="163"/>
      <c r="M4" s="163"/>
      <c r="N4" s="163"/>
      <c r="O4" s="174"/>
      <c r="P4" s="4" t="s">
        <v>324</v>
      </c>
    </row>
    <row r="5" spans="1:16">
      <c r="A5" s="8"/>
      <c r="B5" s="9"/>
      <c r="C5" s="10"/>
      <c r="D5" s="10"/>
      <c r="E5" s="10"/>
      <c r="F5" s="10"/>
      <c r="G5" s="10"/>
      <c r="H5" s="10"/>
      <c r="I5" s="11"/>
      <c r="J5" s="29"/>
      <c r="K5" s="46"/>
      <c r="L5" s="12"/>
      <c r="M5" s="13"/>
      <c r="N5" s="12"/>
      <c r="O5" s="24"/>
    </row>
    <row r="6" spans="1:16">
      <c r="C6" s="10"/>
      <c r="D6" s="10"/>
      <c r="E6" s="10"/>
      <c r="F6" s="10"/>
      <c r="G6" s="10"/>
      <c r="H6" s="10"/>
      <c r="I6" s="11"/>
      <c r="J6" s="108" t="s">
        <v>3</v>
      </c>
      <c r="K6" s="157"/>
      <c r="L6" s="160" t="s">
        <v>3</v>
      </c>
      <c r="M6" s="16"/>
      <c r="N6" s="17" t="s">
        <v>4</v>
      </c>
      <c r="O6" s="17" t="s">
        <v>5</v>
      </c>
      <c r="P6" s="18"/>
    </row>
    <row r="7" spans="1:16">
      <c r="C7" s="10"/>
      <c r="D7" s="10"/>
      <c r="E7" s="10"/>
      <c r="F7" s="10"/>
      <c r="G7" s="10"/>
      <c r="H7" s="10"/>
      <c r="I7" s="11"/>
      <c r="J7" s="21" t="s">
        <v>291</v>
      </c>
      <c r="K7" s="112" t="s">
        <v>292</v>
      </c>
      <c r="L7" s="19"/>
      <c r="M7" s="20"/>
      <c r="N7" s="21" t="s">
        <v>127</v>
      </c>
      <c r="O7" s="21"/>
      <c r="P7" s="22"/>
    </row>
    <row r="8" spans="1:16">
      <c r="C8" s="23" t="s">
        <v>6</v>
      </c>
      <c r="D8" s="10"/>
      <c r="E8" s="10"/>
      <c r="F8" s="10"/>
      <c r="G8" s="10"/>
      <c r="H8" s="10"/>
      <c r="I8" s="11"/>
      <c r="L8" s="20"/>
      <c r="M8" s="20"/>
      <c r="N8" s="20"/>
      <c r="O8" s="20"/>
      <c r="P8" s="24"/>
    </row>
    <row r="9" spans="1:16">
      <c r="A9" s="25" t="s">
        <v>7</v>
      </c>
      <c r="B9" s="26" t="s">
        <v>8</v>
      </c>
      <c r="C9" s="10" t="s">
        <v>9</v>
      </c>
      <c r="D9" s="10"/>
      <c r="E9" s="10"/>
      <c r="F9" s="10"/>
      <c r="G9" s="10"/>
      <c r="H9" s="10"/>
      <c r="I9" s="11"/>
      <c r="J9" s="11"/>
      <c r="K9" s="11"/>
      <c r="L9" s="13"/>
      <c r="M9" s="13"/>
      <c r="N9" s="13"/>
      <c r="O9" s="13"/>
      <c r="P9" s="14"/>
    </row>
    <row r="10" spans="1:16" s="31" customFormat="1">
      <c r="A10" s="1"/>
      <c r="B10" s="27"/>
      <c r="C10" s="28"/>
      <c r="D10" s="29" t="s">
        <v>325</v>
      </c>
      <c r="E10" s="10"/>
      <c r="F10" s="10"/>
      <c r="G10" s="10"/>
      <c r="H10" s="10"/>
      <c r="I10" s="28"/>
      <c r="J10" s="28"/>
      <c r="K10" s="28"/>
      <c r="L10" s="28"/>
      <c r="M10" s="13"/>
      <c r="N10" s="28"/>
      <c r="O10" s="28"/>
      <c r="P10" s="30"/>
    </row>
    <row r="11" spans="1:16" s="31" customFormat="1">
      <c r="A11" s="1" t="s">
        <v>11</v>
      </c>
      <c r="B11" s="27" t="s">
        <v>12</v>
      </c>
      <c r="C11" s="28"/>
      <c r="D11" s="32" t="s">
        <v>326</v>
      </c>
      <c r="E11" s="28"/>
      <c r="F11" s="166"/>
      <c r="G11" s="166">
        <v>7533336</v>
      </c>
      <c r="H11" s="33"/>
      <c r="I11" s="29"/>
      <c r="J11" s="143">
        <v>24335489.619999997</v>
      </c>
      <c r="K11" s="109">
        <v>0</v>
      </c>
      <c r="L11" s="113">
        <v>24335489.619999997</v>
      </c>
      <c r="M11" s="110"/>
      <c r="N11" s="109">
        <v>0</v>
      </c>
      <c r="O11" s="114">
        <v>24335490</v>
      </c>
      <c r="P11" s="34"/>
    </row>
    <row r="12" spans="1:16" s="31" customFormat="1">
      <c r="A12" s="1" t="s">
        <v>14</v>
      </c>
      <c r="B12" s="27" t="s">
        <v>15</v>
      </c>
      <c r="C12" s="28"/>
      <c r="D12" s="29" t="s">
        <v>327</v>
      </c>
      <c r="E12" s="10"/>
      <c r="F12" s="35"/>
      <c r="G12" s="36"/>
      <c r="H12" s="11"/>
      <c r="I12" s="28"/>
      <c r="J12" s="115">
        <v>4197721.7100000009</v>
      </c>
      <c r="K12" s="37">
        <v>0</v>
      </c>
      <c r="L12" s="116">
        <v>4197721.7100000009</v>
      </c>
      <c r="M12" s="111"/>
      <c r="N12" s="37">
        <v>0</v>
      </c>
      <c r="O12" s="117">
        <v>4197722</v>
      </c>
      <c r="P12" s="38"/>
    </row>
    <row r="13" spans="1:16" s="31" customFormat="1">
      <c r="A13" s="1" t="s">
        <v>17</v>
      </c>
      <c r="B13" s="27" t="s">
        <v>15</v>
      </c>
      <c r="C13" s="28"/>
      <c r="D13" s="29" t="s">
        <v>18</v>
      </c>
      <c r="E13" s="10"/>
      <c r="F13" s="35"/>
      <c r="G13" s="35"/>
      <c r="H13" s="10"/>
      <c r="I13" s="28"/>
      <c r="J13" s="115">
        <v>741649.64</v>
      </c>
      <c r="K13" s="37">
        <v>0</v>
      </c>
      <c r="L13" s="116">
        <v>741649.64</v>
      </c>
      <c r="M13" s="111"/>
      <c r="N13" s="37">
        <v>0</v>
      </c>
      <c r="O13" s="117">
        <v>741650</v>
      </c>
      <c r="P13" s="38"/>
    </row>
    <row r="14" spans="1:16" s="31" customFormat="1">
      <c r="A14" s="1" t="s">
        <v>19</v>
      </c>
      <c r="B14" s="27" t="s">
        <v>15</v>
      </c>
      <c r="C14" s="28"/>
      <c r="D14" s="29" t="s">
        <v>20</v>
      </c>
      <c r="E14" s="10"/>
      <c r="F14" s="35"/>
      <c r="G14" s="35"/>
      <c r="H14" s="10"/>
      <c r="I14" s="28"/>
      <c r="J14" s="115">
        <v>227539.02000000002</v>
      </c>
      <c r="K14" s="37">
        <v>0</v>
      </c>
      <c r="L14" s="116">
        <v>227539.02000000002</v>
      </c>
      <c r="M14" s="111"/>
      <c r="N14" s="37">
        <v>778958</v>
      </c>
      <c r="O14" s="117">
        <v>1006497</v>
      </c>
      <c r="P14" s="38"/>
    </row>
    <row r="15" spans="1:16" s="31" customFormat="1">
      <c r="A15" s="1" t="s">
        <v>21</v>
      </c>
      <c r="B15" s="27" t="s">
        <v>12</v>
      </c>
      <c r="C15" s="28"/>
      <c r="D15" s="29" t="s">
        <v>22</v>
      </c>
      <c r="E15" s="10"/>
      <c r="F15" s="35"/>
      <c r="G15" s="35"/>
      <c r="H15" s="28"/>
      <c r="I15" s="28"/>
      <c r="J15" s="115">
        <v>820119.57000000007</v>
      </c>
      <c r="K15" s="37">
        <v>0</v>
      </c>
      <c r="L15" s="116">
        <v>820119.57000000007</v>
      </c>
      <c r="M15" s="111"/>
      <c r="N15" s="37">
        <v>0</v>
      </c>
      <c r="O15" s="117">
        <v>820120</v>
      </c>
      <c r="P15" s="38"/>
    </row>
    <row r="16" spans="1:16" s="31" customFormat="1">
      <c r="A16" s="39"/>
      <c r="B16" s="40"/>
      <c r="C16" s="28"/>
      <c r="D16" s="29" t="s">
        <v>328</v>
      </c>
      <c r="E16" s="10"/>
      <c r="F16" s="41"/>
      <c r="G16" s="36"/>
      <c r="H16" s="42"/>
      <c r="I16" s="28"/>
      <c r="J16" s="144"/>
      <c r="K16" s="118">
        <v>0</v>
      </c>
      <c r="L16" s="119"/>
      <c r="M16" s="111"/>
      <c r="N16" s="28">
        <v>0</v>
      </c>
      <c r="O16" s="117"/>
      <c r="P16" s="30"/>
    </row>
    <row r="17" spans="1:16" s="31" customFormat="1">
      <c r="A17" s="39" t="s">
        <v>24</v>
      </c>
      <c r="B17" s="40" t="s">
        <v>12</v>
      </c>
      <c r="C17" s="28"/>
      <c r="D17" s="32" t="s">
        <v>329</v>
      </c>
      <c r="E17" s="28"/>
      <c r="F17" s="166"/>
      <c r="G17" s="166"/>
      <c r="H17" s="42"/>
      <c r="I17" s="28"/>
      <c r="J17" s="115">
        <v>616842.44000000006</v>
      </c>
      <c r="K17" s="37">
        <v>0</v>
      </c>
      <c r="L17" s="116">
        <v>616842.44000000006</v>
      </c>
      <c r="M17" s="111"/>
      <c r="N17" s="37">
        <v>0</v>
      </c>
      <c r="O17" s="117">
        <v>616842</v>
      </c>
      <c r="P17" s="38"/>
    </row>
    <row r="18" spans="1:16" s="31" customFormat="1">
      <c r="A18" s="39" t="s">
        <v>25</v>
      </c>
      <c r="B18" s="43" t="s">
        <v>26</v>
      </c>
      <c r="C18" s="28"/>
      <c r="D18" s="44" t="s">
        <v>27</v>
      </c>
      <c r="E18" s="10"/>
      <c r="F18" s="10"/>
      <c r="G18" s="10"/>
      <c r="H18" s="10"/>
      <c r="I18" s="29"/>
      <c r="J18" s="120">
        <v>249983.01</v>
      </c>
      <c r="K18" s="45">
        <v>0</v>
      </c>
      <c r="L18" s="121">
        <v>249983.01</v>
      </c>
      <c r="M18" s="111"/>
      <c r="N18" s="45">
        <v>1122786</v>
      </c>
      <c r="O18" s="122">
        <v>1372769</v>
      </c>
      <c r="P18" s="38"/>
    </row>
    <row r="19" spans="1:16" s="49" customFormat="1">
      <c r="A19" s="39"/>
      <c r="B19" s="43"/>
      <c r="C19" s="29"/>
      <c r="D19" s="29"/>
      <c r="E19" s="29"/>
      <c r="F19" s="29"/>
      <c r="G19" s="29"/>
      <c r="H19" s="46"/>
      <c r="I19" s="46"/>
      <c r="J19" s="46"/>
      <c r="K19" s="46"/>
      <c r="L19" s="51"/>
      <c r="M19" s="47"/>
      <c r="N19" s="47"/>
      <c r="O19" s="123"/>
      <c r="P19" s="48"/>
    </row>
    <row r="20" spans="1:16" s="31" customFormat="1" ht="13.5" thickBot="1">
      <c r="A20" s="39" t="s">
        <v>28</v>
      </c>
      <c r="B20" s="43"/>
      <c r="C20" s="28"/>
      <c r="D20" s="50" t="s">
        <v>29</v>
      </c>
      <c r="E20" s="28"/>
      <c r="F20" s="10"/>
      <c r="G20" s="10"/>
      <c r="H20" s="10"/>
      <c r="I20" s="11"/>
      <c r="J20" s="145">
        <v>31189345.010000002</v>
      </c>
      <c r="K20" s="124">
        <v>0</v>
      </c>
      <c r="L20" s="125">
        <v>31189346</v>
      </c>
      <c r="M20" s="51"/>
      <c r="N20" s="124">
        <v>1901744</v>
      </c>
      <c r="O20" s="126">
        <v>33091090</v>
      </c>
      <c r="P20" s="52"/>
    </row>
    <row r="21" spans="1:16" s="31" customFormat="1" ht="13.5" thickTop="1">
      <c r="A21" s="39"/>
      <c r="B21" s="43"/>
      <c r="C21" s="10"/>
      <c r="D21" s="10"/>
      <c r="E21" s="10"/>
      <c r="F21" s="10"/>
      <c r="G21" s="10"/>
      <c r="H21" s="10"/>
      <c r="I21" s="11"/>
      <c r="J21" s="127"/>
      <c r="K21" s="11"/>
      <c r="L21" s="127"/>
      <c r="M21" s="13"/>
      <c r="N21" s="13"/>
      <c r="O21" s="110"/>
      <c r="P21" s="14"/>
    </row>
    <row r="22" spans="1:16" s="31" customFormat="1">
      <c r="A22" s="53"/>
      <c r="B22" s="54"/>
      <c r="C22" s="23" t="s">
        <v>30</v>
      </c>
      <c r="D22" s="10"/>
      <c r="E22" s="10"/>
      <c r="F22" s="10"/>
      <c r="G22" s="10"/>
      <c r="H22" s="10"/>
      <c r="I22" s="11"/>
      <c r="J22" s="128"/>
      <c r="K22" s="11"/>
      <c r="L22" s="128"/>
      <c r="M22" s="13"/>
      <c r="N22" s="12"/>
      <c r="O22" s="129"/>
      <c r="P22" s="14"/>
    </row>
    <row r="23" spans="1:16" s="31" customFormat="1">
      <c r="A23" s="39"/>
      <c r="B23" s="40"/>
      <c r="C23" s="10" t="s">
        <v>31</v>
      </c>
      <c r="D23" s="10"/>
      <c r="E23" s="10"/>
      <c r="F23" s="10"/>
      <c r="G23" s="28"/>
      <c r="H23" s="10"/>
      <c r="I23" s="11"/>
      <c r="J23" s="128"/>
      <c r="K23" s="11"/>
      <c r="L23" s="128"/>
      <c r="M23" s="13"/>
      <c r="N23" s="12"/>
      <c r="O23" s="129"/>
      <c r="P23" s="14"/>
    </row>
    <row r="24" spans="1:16" s="31" customFormat="1">
      <c r="A24" s="8" t="s">
        <v>32</v>
      </c>
      <c r="B24" s="55" t="s">
        <v>33</v>
      </c>
      <c r="C24" s="32"/>
      <c r="D24" s="29" t="s">
        <v>34</v>
      </c>
      <c r="E24" s="10"/>
      <c r="F24" s="10"/>
      <c r="G24" s="28"/>
      <c r="H24" s="10"/>
      <c r="I24" s="11"/>
      <c r="J24" s="146">
        <v>65318457.480000004</v>
      </c>
      <c r="K24" s="109">
        <v>0</v>
      </c>
      <c r="L24" s="130">
        <v>65318457.480000004</v>
      </c>
      <c r="M24" s="111"/>
      <c r="N24" s="109"/>
      <c r="O24" s="114">
        <v>65318457</v>
      </c>
      <c r="P24" s="38"/>
    </row>
    <row r="25" spans="1:16" s="31" customFormat="1">
      <c r="A25" s="1" t="s">
        <v>35</v>
      </c>
      <c r="B25" s="55" t="s">
        <v>33</v>
      </c>
      <c r="C25" s="32"/>
      <c r="D25" s="29" t="s">
        <v>36</v>
      </c>
      <c r="E25" s="10"/>
      <c r="F25" s="10"/>
      <c r="G25" s="28"/>
      <c r="H25" s="10"/>
      <c r="I25" s="11"/>
      <c r="J25" s="115">
        <v>15636845.390000001</v>
      </c>
      <c r="K25" s="37">
        <v>0</v>
      </c>
      <c r="L25" s="116">
        <v>15636845.390000001</v>
      </c>
      <c r="M25" s="111"/>
      <c r="N25" s="37">
        <v>1016011</v>
      </c>
      <c r="O25" s="117">
        <v>16652856</v>
      </c>
      <c r="P25" s="38"/>
    </row>
    <row r="26" spans="1:16" s="31" customFormat="1">
      <c r="A26" s="8" t="s">
        <v>37</v>
      </c>
      <c r="B26" s="27" t="s">
        <v>33</v>
      </c>
      <c r="C26" s="32"/>
      <c r="D26" s="29" t="s">
        <v>38</v>
      </c>
      <c r="E26" s="10"/>
      <c r="F26" s="10"/>
      <c r="G26" s="28"/>
      <c r="H26" s="10"/>
      <c r="I26" s="11"/>
      <c r="J26" s="115">
        <v>2674143.59</v>
      </c>
      <c r="K26" s="37">
        <v>0</v>
      </c>
      <c r="L26" s="116">
        <v>2674143.59</v>
      </c>
      <c r="M26" s="111"/>
      <c r="N26" s="37">
        <v>0</v>
      </c>
      <c r="O26" s="117">
        <v>2674144</v>
      </c>
      <c r="P26" s="38"/>
    </row>
    <row r="27" spans="1:16" s="31" customFormat="1">
      <c r="A27" s="1" t="s">
        <v>39</v>
      </c>
      <c r="B27" s="55" t="s">
        <v>33</v>
      </c>
      <c r="C27" s="32"/>
      <c r="D27" s="156" t="s">
        <v>40</v>
      </c>
      <c r="E27" s="167"/>
      <c r="F27" s="10"/>
      <c r="G27" s="28"/>
      <c r="H27" s="10"/>
      <c r="I27" s="11"/>
      <c r="J27" s="115">
        <v>16051423.23</v>
      </c>
      <c r="K27" s="37">
        <v>0</v>
      </c>
      <c r="L27" s="116">
        <v>16051423.23</v>
      </c>
      <c r="M27" s="111"/>
      <c r="N27" s="37">
        <v>0</v>
      </c>
      <c r="O27" s="117">
        <v>16051423</v>
      </c>
      <c r="P27" s="38"/>
    </row>
    <row r="28" spans="1:16" s="31" customFormat="1">
      <c r="A28" s="8" t="s">
        <v>41</v>
      </c>
      <c r="B28" s="27" t="s">
        <v>33</v>
      </c>
      <c r="C28" s="32"/>
      <c r="D28" s="29" t="s">
        <v>42</v>
      </c>
      <c r="E28" s="10"/>
      <c r="F28" s="10"/>
      <c r="G28" s="28"/>
      <c r="H28" s="10"/>
      <c r="I28" s="11"/>
      <c r="J28" s="115">
        <v>5864198.0299999993</v>
      </c>
      <c r="K28" s="37">
        <v>0</v>
      </c>
      <c r="L28" s="116">
        <v>5864198.0299999993</v>
      </c>
      <c r="M28" s="111"/>
      <c r="N28" s="37">
        <v>1261289</v>
      </c>
      <c r="O28" s="117">
        <v>7125487</v>
      </c>
      <c r="P28" s="38"/>
    </row>
    <row r="29" spans="1:16" s="31" customFormat="1">
      <c r="A29" s="1" t="s">
        <v>43</v>
      </c>
      <c r="B29" s="27" t="s">
        <v>33</v>
      </c>
      <c r="C29" s="32"/>
      <c r="D29" s="29" t="s">
        <v>44</v>
      </c>
      <c r="E29" s="10"/>
      <c r="F29" s="10"/>
      <c r="G29" s="28"/>
      <c r="H29" s="10"/>
      <c r="I29" s="11"/>
      <c r="J29" s="115">
        <v>12338748.83</v>
      </c>
      <c r="K29" s="37">
        <v>0</v>
      </c>
      <c r="L29" s="116">
        <v>12338748.83</v>
      </c>
      <c r="M29" s="111"/>
      <c r="N29" s="37">
        <v>0</v>
      </c>
      <c r="O29" s="117">
        <v>12338749</v>
      </c>
      <c r="P29" s="38"/>
    </row>
    <row r="30" spans="1:16" s="31" customFormat="1">
      <c r="A30" s="8" t="s">
        <v>45</v>
      </c>
      <c r="B30" s="55" t="s">
        <v>46</v>
      </c>
      <c r="C30" s="32"/>
      <c r="D30" s="29" t="s">
        <v>47</v>
      </c>
      <c r="E30" s="10"/>
      <c r="F30" s="10"/>
      <c r="G30" s="28"/>
      <c r="H30" s="10"/>
      <c r="I30" s="11"/>
      <c r="J30" s="120">
        <v>5381048.4299999997</v>
      </c>
      <c r="K30" s="45">
        <v>0</v>
      </c>
      <c r="L30" s="121">
        <v>5381048.4299999997</v>
      </c>
      <c r="M30" s="111"/>
      <c r="N30" s="45">
        <v>274785</v>
      </c>
      <c r="O30" s="122">
        <v>5655833</v>
      </c>
      <c r="P30" s="38"/>
    </row>
    <row r="31" spans="1:16" s="31" customFormat="1">
      <c r="A31" s="1"/>
      <c r="B31" s="55"/>
      <c r="C31" s="32"/>
      <c r="D31" s="29"/>
      <c r="E31" s="10"/>
      <c r="F31" s="10"/>
      <c r="G31" s="28"/>
      <c r="H31" s="10"/>
      <c r="I31" s="11"/>
      <c r="J31" s="147"/>
      <c r="K31" s="11"/>
      <c r="L31" s="127"/>
      <c r="M31" s="56"/>
      <c r="N31" s="56"/>
      <c r="O31" s="110"/>
      <c r="P31" s="57"/>
    </row>
    <row r="32" spans="1:16" s="31" customFormat="1" ht="13.5" thickBot="1">
      <c r="A32" s="1" t="s">
        <v>48</v>
      </c>
      <c r="B32" s="55"/>
      <c r="C32" s="10"/>
      <c r="D32" s="50" t="s">
        <v>49</v>
      </c>
      <c r="E32" s="28"/>
      <c r="F32" s="10"/>
      <c r="G32" s="10"/>
      <c r="H32" s="10"/>
      <c r="I32" s="11"/>
      <c r="J32" s="145">
        <v>123264864.98000002</v>
      </c>
      <c r="K32" s="124">
        <v>0</v>
      </c>
      <c r="L32" s="125">
        <v>123264864</v>
      </c>
      <c r="M32" s="131"/>
      <c r="N32" s="124">
        <v>2552085</v>
      </c>
      <c r="O32" s="126">
        <v>125816949</v>
      </c>
      <c r="P32" s="52"/>
    </row>
    <row r="33" spans="1:16" s="31" customFormat="1" ht="13.5" thickTop="1">
      <c r="A33" s="8"/>
      <c r="B33" s="55"/>
      <c r="C33" s="32"/>
      <c r="D33" s="58"/>
      <c r="E33" s="10"/>
      <c r="F33" s="10"/>
      <c r="G33" s="28"/>
      <c r="H33" s="10"/>
      <c r="I33" s="11"/>
      <c r="J33" s="46"/>
      <c r="K33" s="11"/>
      <c r="L33" s="51"/>
      <c r="M33" s="46"/>
      <c r="N33" s="46"/>
      <c r="O33" s="107"/>
      <c r="P33" s="59"/>
    </row>
    <row r="34" spans="1:16" s="31" customFormat="1">
      <c r="A34" s="1"/>
      <c r="B34" s="55"/>
      <c r="C34" s="10"/>
      <c r="D34" s="50" t="s">
        <v>308</v>
      </c>
      <c r="E34" s="28"/>
      <c r="F34" s="10"/>
      <c r="G34" s="10"/>
      <c r="H34" s="10"/>
      <c r="I34" s="11"/>
      <c r="J34" s="148">
        <v>-92075519.970000014</v>
      </c>
      <c r="K34" s="132">
        <v>0</v>
      </c>
      <c r="L34" s="133">
        <v>-92075518</v>
      </c>
      <c r="M34" s="51"/>
      <c r="N34" s="132">
        <v>-650341</v>
      </c>
      <c r="O34" s="134">
        <v>-92725859</v>
      </c>
      <c r="P34" s="52"/>
    </row>
    <row r="35" spans="1:16" s="31" customFormat="1">
      <c r="A35" s="8"/>
      <c r="B35" s="55"/>
      <c r="C35" s="10"/>
      <c r="D35" s="10"/>
      <c r="E35" s="10"/>
      <c r="F35" s="10"/>
      <c r="G35" s="10"/>
      <c r="H35" s="10"/>
      <c r="I35" s="11"/>
      <c r="J35" s="127"/>
      <c r="K35" s="11"/>
      <c r="L35" s="127"/>
      <c r="M35" s="60"/>
      <c r="N35" s="60"/>
      <c r="O35" s="110"/>
      <c r="P35" s="61"/>
    </row>
    <row r="36" spans="1:16" s="31" customFormat="1">
      <c r="A36" s="1"/>
      <c r="B36" s="55"/>
      <c r="C36" s="23" t="s">
        <v>50</v>
      </c>
      <c r="D36" s="28"/>
      <c r="E36" s="10"/>
      <c r="F36" s="10"/>
      <c r="G36" s="10"/>
      <c r="H36" s="10"/>
      <c r="I36" s="11"/>
      <c r="J36" s="128"/>
      <c r="K36" s="11"/>
      <c r="L36" s="128"/>
      <c r="M36" s="13"/>
      <c r="N36" s="12"/>
      <c r="O36" s="129"/>
      <c r="P36" s="14"/>
    </row>
    <row r="37" spans="1:16" s="31" customFormat="1">
      <c r="A37" s="8" t="s">
        <v>51</v>
      </c>
      <c r="B37" s="55" t="s">
        <v>52</v>
      </c>
      <c r="C37" s="29" t="s">
        <v>53</v>
      </c>
      <c r="D37" s="28"/>
      <c r="E37" s="10"/>
      <c r="F37" s="10"/>
      <c r="G37" s="28"/>
      <c r="H37" s="10"/>
      <c r="I37" s="11"/>
      <c r="J37" s="143">
        <v>46247350.520000003</v>
      </c>
      <c r="K37" s="109">
        <v>0</v>
      </c>
      <c r="L37" s="113">
        <v>46247350.520000003</v>
      </c>
      <c r="M37" s="36"/>
      <c r="N37" s="109">
        <v>0</v>
      </c>
      <c r="O37" s="114">
        <v>46247351</v>
      </c>
      <c r="P37" s="63"/>
    </row>
    <row r="38" spans="1:16" s="31" customFormat="1">
      <c r="A38" s="1" t="s">
        <v>54</v>
      </c>
      <c r="B38" s="55" t="s">
        <v>15</v>
      </c>
      <c r="C38" s="29" t="s">
        <v>55</v>
      </c>
      <c r="D38" s="28"/>
      <c r="E38" s="10"/>
      <c r="F38" s="10"/>
      <c r="G38" s="28"/>
      <c r="H38" s="10"/>
      <c r="I38" s="11"/>
      <c r="J38" s="115">
        <v>31675803.119999997</v>
      </c>
      <c r="K38" s="37">
        <v>0</v>
      </c>
      <c r="L38" s="116">
        <v>31675803.119999997</v>
      </c>
      <c r="M38" s="36"/>
      <c r="N38" s="62">
        <v>0</v>
      </c>
      <c r="O38" s="117">
        <v>31675803</v>
      </c>
      <c r="P38" s="63"/>
    </row>
    <row r="39" spans="1:16" s="31" customFormat="1">
      <c r="A39" s="8" t="s">
        <v>56</v>
      </c>
      <c r="B39" s="55" t="s">
        <v>15</v>
      </c>
      <c r="C39" s="29" t="s">
        <v>57</v>
      </c>
      <c r="D39" s="28"/>
      <c r="E39" s="10"/>
      <c r="F39" s="10"/>
      <c r="G39" s="28"/>
      <c r="H39" s="10"/>
      <c r="I39" s="11"/>
      <c r="J39" s="115">
        <v>12609458.68</v>
      </c>
      <c r="K39" s="37">
        <v>0</v>
      </c>
      <c r="L39" s="116">
        <v>12609458.68</v>
      </c>
      <c r="M39" s="36"/>
      <c r="N39" s="62">
        <v>0</v>
      </c>
      <c r="O39" s="117">
        <v>12609459</v>
      </c>
      <c r="P39" s="63"/>
    </row>
    <row r="40" spans="1:16" s="31" customFormat="1">
      <c r="A40" s="1" t="s">
        <v>58</v>
      </c>
      <c r="B40" s="55" t="s">
        <v>59</v>
      </c>
      <c r="C40" s="29" t="s">
        <v>60</v>
      </c>
      <c r="D40" s="28"/>
      <c r="E40" s="10"/>
      <c r="F40" s="10"/>
      <c r="G40" s="28"/>
      <c r="H40" s="10"/>
      <c r="I40" s="11"/>
      <c r="J40" s="115">
        <v>448856.83999999997</v>
      </c>
      <c r="K40" s="37">
        <v>0</v>
      </c>
      <c r="L40" s="116">
        <v>448856.83999999997</v>
      </c>
      <c r="M40" s="36"/>
      <c r="N40" s="62">
        <v>4984598</v>
      </c>
      <c r="O40" s="117">
        <v>5433455</v>
      </c>
      <c r="P40" s="63"/>
    </row>
    <row r="41" spans="1:16" s="31" customFormat="1">
      <c r="A41" s="8" t="s">
        <v>61</v>
      </c>
      <c r="B41" s="55" t="s">
        <v>59</v>
      </c>
      <c r="C41" s="135" t="s">
        <v>309</v>
      </c>
      <c r="D41" s="136"/>
      <c r="E41" s="137"/>
      <c r="F41" s="137"/>
      <c r="G41" s="28"/>
      <c r="H41" s="10"/>
      <c r="I41" s="11"/>
      <c r="J41" s="115">
        <v>-1116619.6400000001</v>
      </c>
      <c r="K41" s="37"/>
      <c r="L41" s="116">
        <v>-1116619.6400000001</v>
      </c>
      <c r="M41" s="36"/>
      <c r="N41" s="62">
        <v>0</v>
      </c>
      <c r="O41" s="117">
        <v>-1116620</v>
      </c>
      <c r="P41" s="63"/>
    </row>
    <row r="42" spans="1:16" s="31" customFormat="1">
      <c r="A42" s="1" t="s">
        <v>62</v>
      </c>
      <c r="B42" s="55" t="s">
        <v>26</v>
      </c>
      <c r="C42" s="29" t="s">
        <v>63</v>
      </c>
      <c r="D42" s="28"/>
      <c r="E42" s="10"/>
      <c r="F42" s="10"/>
      <c r="G42" s="28"/>
      <c r="H42" s="10"/>
      <c r="I42" s="11"/>
      <c r="J42" s="115">
        <v>802.7</v>
      </c>
      <c r="K42" s="37">
        <v>0</v>
      </c>
      <c r="L42" s="116">
        <v>802.7</v>
      </c>
      <c r="M42" s="36"/>
      <c r="N42" s="62">
        <v>0</v>
      </c>
      <c r="O42" s="117">
        <v>803</v>
      </c>
      <c r="P42" s="63"/>
    </row>
    <row r="43" spans="1:16" s="31" customFormat="1">
      <c r="A43" s="8" t="s">
        <v>64</v>
      </c>
      <c r="B43" s="55" t="s">
        <v>65</v>
      </c>
      <c r="C43" s="29" t="s">
        <v>313</v>
      </c>
      <c r="D43" s="28"/>
      <c r="E43" s="10"/>
      <c r="F43" s="10"/>
      <c r="G43" s="28"/>
      <c r="H43" s="10"/>
      <c r="I43" s="11"/>
      <c r="J43" s="115">
        <v>19427</v>
      </c>
      <c r="K43" s="37">
        <v>0</v>
      </c>
      <c r="L43" s="116">
        <v>19427</v>
      </c>
      <c r="M43" s="36"/>
      <c r="N43" s="62">
        <v>0</v>
      </c>
      <c r="O43" s="117">
        <v>19427</v>
      </c>
      <c r="P43" s="63"/>
    </row>
    <row r="44" spans="1:16" s="31" customFormat="1">
      <c r="A44" s="1" t="s">
        <v>66</v>
      </c>
      <c r="B44" s="55" t="s">
        <v>33</v>
      </c>
      <c r="C44" s="29" t="s">
        <v>67</v>
      </c>
      <c r="D44" s="28"/>
      <c r="E44" s="28"/>
      <c r="F44" s="28"/>
      <c r="G44" s="28"/>
      <c r="H44" s="28"/>
      <c r="I44" s="28"/>
      <c r="J44" s="115">
        <v>-265301.77</v>
      </c>
      <c r="K44" s="37">
        <v>-2</v>
      </c>
      <c r="L44" s="116">
        <v>-265303.77</v>
      </c>
      <c r="M44" s="36"/>
      <c r="N44" s="62">
        <v>0</v>
      </c>
      <c r="O44" s="117">
        <v>-265304</v>
      </c>
      <c r="P44" s="63"/>
    </row>
    <row r="45" spans="1:16" s="31" customFormat="1">
      <c r="A45" s="8" t="s">
        <v>68</v>
      </c>
      <c r="B45" s="55" t="s">
        <v>33</v>
      </c>
      <c r="C45" s="29" t="s">
        <v>69</v>
      </c>
      <c r="D45" s="28"/>
      <c r="E45" s="10"/>
      <c r="F45" s="10"/>
      <c r="G45" s="28"/>
      <c r="H45" s="10"/>
      <c r="I45" s="11"/>
      <c r="J45" s="120">
        <v>0</v>
      </c>
      <c r="K45" s="45">
        <v>0</v>
      </c>
      <c r="L45" s="121">
        <v>0</v>
      </c>
      <c r="M45" s="36"/>
      <c r="N45" s="64">
        <v>0</v>
      </c>
      <c r="O45" s="122">
        <v>0</v>
      </c>
      <c r="P45" s="63"/>
    </row>
    <row r="46" spans="1:16" s="31" customFormat="1">
      <c r="A46" s="1"/>
      <c r="B46" s="55"/>
      <c r="C46" s="28"/>
      <c r="D46" s="28"/>
      <c r="E46" s="28"/>
      <c r="F46" s="28"/>
      <c r="G46" s="28"/>
      <c r="H46" s="28"/>
      <c r="I46" s="28"/>
      <c r="J46" s="115"/>
      <c r="K46" s="28"/>
      <c r="L46" s="116"/>
      <c r="M46" s="66"/>
      <c r="N46" s="65"/>
      <c r="O46" s="117"/>
      <c r="P46" s="67"/>
    </row>
    <row r="47" spans="1:16" s="31" customFormat="1">
      <c r="A47" s="39" t="s">
        <v>70</v>
      </c>
      <c r="B47" s="40"/>
      <c r="C47" s="23" t="s">
        <v>71</v>
      </c>
      <c r="D47" s="28"/>
      <c r="E47" s="10"/>
      <c r="F47" s="10"/>
      <c r="G47" s="10"/>
      <c r="H47" s="10"/>
      <c r="I47" s="11"/>
      <c r="J47" s="148">
        <v>89619777.450000003</v>
      </c>
      <c r="K47" s="132">
        <v>-2</v>
      </c>
      <c r="L47" s="133">
        <v>89619776</v>
      </c>
      <c r="M47" s="46"/>
      <c r="N47" s="132">
        <v>4984598</v>
      </c>
      <c r="O47" s="134">
        <v>94604374</v>
      </c>
      <c r="P47" s="52"/>
    </row>
    <row r="48" spans="1:16" s="30" customFormat="1">
      <c r="A48" s="39"/>
      <c r="B48" s="40"/>
      <c r="C48" s="68"/>
      <c r="D48" s="69"/>
      <c r="E48" s="11"/>
      <c r="F48" s="11"/>
      <c r="G48" s="11"/>
      <c r="H48" s="11"/>
      <c r="I48" s="11"/>
      <c r="J48" s="46"/>
      <c r="K48" s="46"/>
      <c r="L48" s="51"/>
      <c r="M48" s="46"/>
      <c r="N48" s="46"/>
      <c r="O48" s="107"/>
      <c r="P48" s="59"/>
    </row>
    <row r="49" spans="1:16" s="31" customFormat="1">
      <c r="A49" s="39"/>
      <c r="B49" s="40"/>
      <c r="C49" s="50" t="s">
        <v>310</v>
      </c>
      <c r="D49" s="28"/>
      <c r="E49" s="28"/>
      <c r="F49" s="10"/>
      <c r="G49" s="10"/>
      <c r="H49" s="10"/>
      <c r="I49" s="11"/>
      <c r="J49" s="115"/>
      <c r="K49" s="28"/>
      <c r="L49" s="116"/>
      <c r="M49" s="28"/>
      <c r="N49" s="28"/>
      <c r="O49" s="117"/>
      <c r="P49" s="30"/>
    </row>
    <row r="50" spans="1:16" s="31" customFormat="1">
      <c r="A50" s="39"/>
      <c r="B50" s="40"/>
      <c r="C50" s="10"/>
      <c r="D50" s="23" t="s">
        <v>72</v>
      </c>
      <c r="E50" s="10"/>
      <c r="F50" s="10"/>
      <c r="G50" s="10"/>
      <c r="H50" s="10"/>
      <c r="I50" s="11"/>
      <c r="J50" s="148">
        <v>-2455742.5200000107</v>
      </c>
      <c r="K50" s="132">
        <v>-2</v>
      </c>
      <c r="L50" s="133">
        <v>-2455742</v>
      </c>
      <c r="M50" s="46"/>
      <c r="N50" s="132">
        <v>4334257</v>
      </c>
      <c r="O50" s="134">
        <v>1878515</v>
      </c>
      <c r="P50" s="52"/>
    </row>
    <row r="51" spans="1:16" s="31" customFormat="1">
      <c r="A51" s="39"/>
      <c r="B51" s="40"/>
      <c r="C51" s="10"/>
      <c r="D51" s="23"/>
      <c r="E51" s="10"/>
      <c r="F51" s="10"/>
      <c r="G51" s="10"/>
      <c r="H51" s="10"/>
      <c r="I51" s="11"/>
      <c r="J51" s="127"/>
      <c r="K51" s="11"/>
      <c r="L51" s="127"/>
      <c r="M51" s="13"/>
      <c r="N51" s="13"/>
      <c r="O51" s="110"/>
      <c r="P51" s="14"/>
    </row>
    <row r="52" spans="1:16" s="31" customFormat="1">
      <c r="A52" s="39" t="s">
        <v>73</v>
      </c>
      <c r="B52" s="40" t="s">
        <v>52</v>
      </c>
      <c r="C52" s="29" t="s">
        <v>74</v>
      </c>
      <c r="D52" s="28"/>
      <c r="E52" s="10"/>
      <c r="F52" s="10"/>
      <c r="G52" s="10"/>
      <c r="H52" s="28"/>
      <c r="I52" s="11"/>
      <c r="J52" s="143">
        <v>2804611</v>
      </c>
      <c r="K52" s="109">
        <v>0</v>
      </c>
      <c r="L52" s="113">
        <v>2804611</v>
      </c>
      <c r="M52" s="36"/>
      <c r="N52" s="109">
        <v>0</v>
      </c>
      <c r="O52" s="114">
        <v>2804611</v>
      </c>
      <c r="P52" s="63"/>
    </row>
    <row r="53" spans="1:16" s="31" customFormat="1">
      <c r="A53" s="39" t="s">
        <v>75</v>
      </c>
      <c r="B53" s="40" t="s">
        <v>76</v>
      </c>
      <c r="C53" s="29" t="s">
        <v>77</v>
      </c>
      <c r="D53" s="28"/>
      <c r="E53" s="10"/>
      <c r="F53" s="10"/>
      <c r="G53" s="10"/>
      <c r="H53" s="28"/>
      <c r="I53" s="11"/>
      <c r="J53" s="115">
        <v>7407090.7300000004</v>
      </c>
      <c r="K53" s="37">
        <v>0</v>
      </c>
      <c r="L53" s="116">
        <v>7407090.7300000004</v>
      </c>
      <c r="M53" s="111"/>
      <c r="N53" s="37"/>
      <c r="O53" s="117">
        <v>7407091</v>
      </c>
      <c r="P53" s="38"/>
    </row>
    <row r="54" spans="1:16">
      <c r="A54" s="39" t="s">
        <v>78</v>
      </c>
      <c r="B54" s="40" t="s">
        <v>79</v>
      </c>
      <c r="C54" s="10" t="s">
        <v>80</v>
      </c>
      <c r="D54" s="28"/>
      <c r="E54" s="10"/>
      <c r="F54" s="10"/>
      <c r="G54" s="10"/>
      <c r="H54" s="28"/>
      <c r="I54" s="11"/>
      <c r="J54" s="115">
        <v>0</v>
      </c>
      <c r="K54" s="37">
        <v>0</v>
      </c>
      <c r="L54" s="116">
        <v>0</v>
      </c>
      <c r="M54" s="111"/>
      <c r="N54" s="70">
        <v>777898</v>
      </c>
      <c r="O54" s="117">
        <v>777898</v>
      </c>
      <c r="P54" s="38"/>
    </row>
    <row r="55" spans="1:16">
      <c r="A55" s="39" t="s">
        <v>81</v>
      </c>
      <c r="B55" s="40" t="s">
        <v>79</v>
      </c>
      <c r="C55" s="58" t="s">
        <v>321</v>
      </c>
      <c r="D55" s="28"/>
      <c r="E55" s="10"/>
      <c r="F55" s="10"/>
      <c r="G55" s="10"/>
      <c r="H55" s="28"/>
      <c r="I55" s="11"/>
      <c r="J55" s="120">
        <v>0</v>
      </c>
      <c r="K55" s="45">
        <v>0</v>
      </c>
      <c r="L55" s="121">
        <v>0</v>
      </c>
      <c r="M55" s="111"/>
      <c r="N55" s="45">
        <v>121504</v>
      </c>
      <c r="O55" s="122">
        <v>121504</v>
      </c>
      <c r="P55" s="38"/>
    </row>
    <row r="56" spans="1:16">
      <c r="A56" s="39"/>
      <c r="B56" s="40"/>
      <c r="C56" s="28"/>
      <c r="D56" s="28"/>
      <c r="E56" s="10"/>
      <c r="F56" s="10"/>
      <c r="G56" s="10"/>
      <c r="H56" s="10"/>
      <c r="I56" s="11"/>
      <c r="J56" s="65"/>
      <c r="K56" s="11">
        <v>0</v>
      </c>
      <c r="L56" s="65"/>
      <c r="M56" s="66"/>
      <c r="N56" s="65"/>
      <c r="O56" s="117"/>
      <c r="P56" s="67"/>
    </row>
    <row r="57" spans="1:16" ht="13.5" thickBot="1">
      <c r="A57" s="53" t="s">
        <v>82</v>
      </c>
      <c r="B57" s="40"/>
      <c r="C57" s="23" t="s">
        <v>83</v>
      </c>
      <c r="D57" s="28"/>
      <c r="E57" s="28"/>
      <c r="F57" s="10"/>
      <c r="G57" s="10"/>
      <c r="H57" s="10"/>
      <c r="I57" s="11"/>
      <c r="J57" s="141">
        <v>10211701.73</v>
      </c>
      <c r="K57" s="124">
        <v>0</v>
      </c>
      <c r="L57" s="126">
        <v>10211702</v>
      </c>
      <c r="M57" s="131"/>
      <c r="N57" s="124">
        <v>899402</v>
      </c>
      <c r="O57" s="126">
        <v>11111104</v>
      </c>
      <c r="P57" s="72"/>
    </row>
    <row r="58" spans="1:16" ht="13.5" thickTop="1">
      <c r="A58" s="39"/>
      <c r="B58" s="40"/>
      <c r="C58" s="23"/>
      <c r="D58" s="28"/>
      <c r="E58" s="28"/>
      <c r="F58" s="10"/>
      <c r="G58" s="10"/>
      <c r="H58" s="10"/>
      <c r="I58" s="11"/>
      <c r="J58" s="140"/>
      <c r="K58" s="46"/>
      <c r="L58" s="107"/>
      <c r="M58" s="46"/>
      <c r="N58" s="46"/>
      <c r="O58" s="107"/>
      <c r="P58" s="59"/>
    </row>
    <row r="59" spans="1:16">
      <c r="A59" s="53"/>
      <c r="B59" s="40"/>
      <c r="C59" s="50" t="s">
        <v>316</v>
      </c>
      <c r="D59" s="28"/>
      <c r="E59" s="28"/>
      <c r="F59" s="10"/>
      <c r="G59" s="10"/>
      <c r="H59" s="10"/>
      <c r="I59" s="11"/>
      <c r="J59" s="142">
        <v>7755959.2099999897</v>
      </c>
      <c r="K59" s="132">
        <v>-2</v>
      </c>
      <c r="L59" s="134">
        <v>7755960</v>
      </c>
      <c r="M59" s="73"/>
      <c r="N59" s="132">
        <v>5233659</v>
      </c>
      <c r="O59" s="134">
        <v>12989619</v>
      </c>
      <c r="P59" s="72"/>
    </row>
    <row r="60" spans="1:16">
      <c r="A60" s="39"/>
      <c r="B60" s="40"/>
      <c r="C60" s="74"/>
      <c r="D60" s="28"/>
      <c r="E60" s="28"/>
      <c r="F60" s="10"/>
      <c r="G60" s="10"/>
      <c r="H60" s="10"/>
      <c r="I60" s="11"/>
      <c r="J60" s="75"/>
      <c r="K60" s="11"/>
      <c r="L60" s="75"/>
      <c r="M60" s="75"/>
      <c r="N60" s="75"/>
      <c r="O60" s="75"/>
      <c r="P60" s="76"/>
    </row>
    <row r="61" spans="1:16">
      <c r="A61" s="39" t="s">
        <v>84</v>
      </c>
      <c r="B61" s="40"/>
      <c r="C61" s="10" t="s">
        <v>85</v>
      </c>
      <c r="D61" s="28"/>
      <c r="E61" s="10"/>
      <c r="F61" s="10"/>
      <c r="G61" s="10"/>
      <c r="H61" s="10"/>
      <c r="I61" s="11"/>
      <c r="J61" s="77"/>
      <c r="K61" s="11"/>
      <c r="L61" s="77">
        <v>103207322</v>
      </c>
      <c r="M61" s="36"/>
      <c r="N61" s="77">
        <v>99284321</v>
      </c>
      <c r="O61" s="116">
        <v>202491643</v>
      </c>
      <c r="P61" s="78"/>
    </row>
    <row r="62" spans="1:16">
      <c r="A62" s="39" t="s">
        <v>86</v>
      </c>
      <c r="B62" s="40" t="s">
        <v>87</v>
      </c>
      <c r="C62" s="10" t="s">
        <v>88</v>
      </c>
      <c r="D62" s="28"/>
      <c r="E62" s="10"/>
      <c r="F62" s="10"/>
      <c r="G62" s="10"/>
      <c r="H62" s="10"/>
      <c r="I62" s="11"/>
      <c r="J62" s="149"/>
      <c r="K62" s="11"/>
      <c r="L62" s="151">
        <v>0</v>
      </c>
      <c r="M62" s="36"/>
      <c r="N62" s="64"/>
      <c r="O62" s="121">
        <v>0</v>
      </c>
      <c r="P62" s="63"/>
    </row>
    <row r="63" spans="1:16" s="49" customFormat="1">
      <c r="A63" s="39"/>
      <c r="B63" s="40"/>
      <c r="C63" s="29"/>
      <c r="D63" s="29"/>
      <c r="E63" s="29"/>
      <c r="F63" s="29"/>
      <c r="G63" s="29"/>
      <c r="H63" s="79"/>
      <c r="I63" s="29"/>
      <c r="J63" s="106"/>
      <c r="K63" s="29"/>
      <c r="L63" s="73"/>
      <c r="M63" s="80"/>
      <c r="N63" s="80"/>
      <c r="O63" s="80"/>
      <c r="P63" s="81"/>
    </row>
    <row r="64" spans="1:16" s="49" customFormat="1">
      <c r="A64" s="53"/>
      <c r="B64" s="40"/>
      <c r="C64" s="82" t="s">
        <v>89</v>
      </c>
      <c r="D64" s="29"/>
      <c r="E64" s="29"/>
      <c r="F64" s="29"/>
      <c r="G64" s="29"/>
      <c r="H64" s="47"/>
      <c r="I64" s="47"/>
      <c r="J64" s="139"/>
      <c r="K64" s="47"/>
      <c r="L64" s="71">
        <v>103207322</v>
      </c>
      <c r="M64" s="73"/>
      <c r="N64" s="71">
        <v>99284321</v>
      </c>
      <c r="O64" s="71">
        <v>202491643</v>
      </c>
      <c r="P64" s="72"/>
    </row>
    <row r="65" spans="1:16" s="49" customFormat="1">
      <c r="A65" s="39"/>
      <c r="B65" s="40"/>
      <c r="C65" s="29"/>
      <c r="D65" s="29"/>
      <c r="E65" s="29"/>
      <c r="F65" s="29"/>
      <c r="G65" s="29"/>
      <c r="H65" s="83"/>
      <c r="I65" s="29"/>
      <c r="J65" s="83"/>
      <c r="K65" s="29"/>
      <c r="L65" s="83"/>
      <c r="M65" s="47"/>
      <c r="N65" s="47"/>
      <c r="O65" s="47"/>
      <c r="P65" s="48"/>
    </row>
    <row r="66" spans="1:16">
      <c r="A66" s="39"/>
      <c r="B66" s="40"/>
      <c r="C66" s="23" t="s">
        <v>90</v>
      </c>
      <c r="D66" s="28"/>
      <c r="E66" s="10"/>
      <c r="F66" s="10"/>
      <c r="G66" s="10"/>
      <c r="H66" s="10"/>
      <c r="I66" s="84"/>
      <c r="J66" s="150"/>
      <c r="K66" s="84"/>
      <c r="L66" s="71">
        <v>110963282</v>
      </c>
      <c r="M66" s="73"/>
      <c r="N66" s="71">
        <v>104517980</v>
      </c>
      <c r="O66" s="71">
        <v>215481262</v>
      </c>
      <c r="P66" s="34"/>
    </row>
    <row r="67" spans="1:16">
      <c r="A67" s="53"/>
      <c r="B67" s="40"/>
      <c r="C67" s="10"/>
      <c r="D67" s="10"/>
      <c r="E67" s="10"/>
      <c r="F67" s="10"/>
      <c r="G67" s="10"/>
      <c r="H67" s="10"/>
      <c r="I67" s="11"/>
      <c r="J67" s="85"/>
      <c r="K67" s="11"/>
      <c r="L67" s="85"/>
      <c r="M67" s="11"/>
      <c r="N67" s="85"/>
      <c r="O67" s="85"/>
      <c r="P67" s="86"/>
    </row>
    <row r="68" spans="1:16">
      <c r="A68" s="39"/>
      <c r="B68" s="40"/>
      <c r="C68" s="28" t="s">
        <v>91</v>
      </c>
      <c r="D68" s="28"/>
      <c r="E68" s="28"/>
      <c r="F68" s="28"/>
      <c r="G68" s="28"/>
      <c r="H68" s="28"/>
      <c r="I68" s="69"/>
      <c r="J68" s="28"/>
      <c r="K68" s="69"/>
      <c r="L68" s="28"/>
      <c r="M68" s="69"/>
      <c r="N68" s="28"/>
      <c r="O68" s="28"/>
      <c r="P68" s="30"/>
    </row>
    <row r="69" spans="1:16">
      <c r="B69" s="55"/>
      <c r="I69" s="4"/>
      <c r="J69" s="87"/>
      <c r="K69" s="4"/>
      <c r="L69" s="87">
        <v>0</v>
      </c>
      <c r="M69" s="88"/>
      <c r="N69" s="89">
        <v>0</v>
      </c>
      <c r="O69" s="89">
        <v>3</v>
      </c>
      <c r="P69" s="90"/>
    </row>
    <row r="70" spans="1:16">
      <c r="B70" s="55"/>
      <c r="I70" s="91" t="s">
        <v>92</v>
      </c>
      <c r="J70" s="91"/>
      <c r="K70" s="91"/>
      <c r="L70" s="152"/>
      <c r="M70" s="153"/>
      <c r="N70" s="152">
        <v>0</v>
      </c>
      <c r="O70" s="152"/>
      <c r="P70" s="152"/>
    </row>
    <row r="71" spans="1:16">
      <c r="B71" s="55"/>
      <c r="L71" s="152">
        <v>0</v>
      </c>
      <c r="M71" s="153"/>
      <c r="N71" s="152"/>
      <c r="O71" s="152"/>
      <c r="P71" s="152"/>
    </row>
    <row r="72" spans="1:16">
      <c r="B72" s="55"/>
      <c r="L72" s="152"/>
      <c r="M72" s="153"/>
      <c r="N72" s="154"/>
      <c r="O72" s="154"/>
      <c r="P72" s="154"/>
    </row>
    <row r="73" spans="1:16">
      <c r="B73" s="55"/>
      <c r="L73" s="152"/>
      <c r="M73" s="153"/>
      <c r="N73" s="152"/>
      <c r="O73" s="152"/>
      <c r="P73" s="152"/>
    </row>
    <row r="74" spans="1:16">
      <c r="B74" s="55"/>
      <c r="L74" s="152"/>
      <c r="M74" s="153"/>
      <c r="N74" s="152"/>
      <c r="O74" s="152"/>
      <c r="P74" s="152"/>
    </row>
    <row r="75" spans="1:16">
      <c r="B75" s="55"/>
      <c r="L75" s="152"/>
      <c r="M75" s="153"/>
      <c r="N75" s="152"/>
      <c r="O75" s="152"/>
      <c r="P75" s="152"/>
    </row>
    <row r="76" spans="1:16">
      <c r="A76" s="8"/>
      <c r="B76" s="95"/>
      <c r="L76" s="152"/>
      <c r="M76" s="153"/>
      <c r="N76" s="152"/>
      <c r="O76" s="152"/>
      <c r="P76" s="152"/>
    </row>
    <row r="77" spans="1:16">
      <c r="B77" s="55"/>
      <c r="L77" s="152"/>
      <c r="M77" s="153"/>
      <c r="N77" s="152"/>
      <c r="O77" s="152"/>
      <c r="P77" s="152"/>
    </row>
    <row r="78" spans="1:16">
      <c r="A78" s="8"/>
      <c r="B78" s="95"/>
      <c r="L78" s="152"/>
      <c r="M78" s="153"/>
      <c r="N78" s="152"/>
      <c r="O78" s="152"/>
      <c r="P78" s="152"/>
    </row>
    <row r="79" spans="1:16">
      <c r="B79" s="55"/>
      <c r="L79" s="152"/>
      <c r="M79" s="153"/>
      <c r="N79" s="152"/>
      <c r="O79" s="152"/>
      <c r="P79" s="152"/>
    </row>
    <row r="80" spans="1:16">
      <c r="A80" s="8"/>
      <c r="B80" s="95"/>
      <c r="L80" s="152"/>
      <c r="M80" s="153"/>
      <c r="N80" s="152"/>
      <c r="O80" s="152"/>
      <c r="P80" s="152"/>
    </row>
    <row r="81" spans="1:16">
      <c r="B81" s="55"/>
      <c r="L81" s="152"/>
      <c r="M81" s="153"/>
      <c r="N81" s="152"/>
      <c r="O81" s="152"/>
      <c r="P81" s="152"/>
    </row>
    <row r="82" spans="1:16">
      <c r="B82" s="55"/>
      <c r="L82" s="152"/>
      <c r="M82" s="153"/>
      <c r="N82" s="152"/>
      <c r="O82" s="152"/>
      <c r="P82" s="152"/>
    </row>
    <row r="83" spans="1:16">
      <c r="B83" s="55"/>
      <c r="L83" s="152"/>
      <c r="M83" s="153"/>
      <c r="N83" s="152"/>
      <c r="O83" s="152"/>
      <c r="P83" s="152"/>
    </row>
    <row r="84" spans="1:16">
      <c r="B84" s="55"/>
      <c r="L84" s="152"/>
      <c r="M84" s="153"/>
      <c r="N84" s="152"/>
      <c r="O84" s="152"/>
      <c r="P84" s="152"/>
    </row>
    <row r="85" spans="1:16">
      <c r="B85" s="55"/>
      <c r="L85" s="152"/>
      <c r="M85" s="153"/>
      <c r="N85" s="152"/>
      <c r="O85" s="152"/>
      <c r="P85" s="152"/>
    </row>
    <row r="86" spans="1:16">
      <c r="B86" s="55"/>
      <c r="L86" s="152"/>
      <c r="M86" s="153"/>
      <c r="N86" s="152"/>
      <c r="O86" s="152"/>
      <c r="P86" s="152"/>
    </row>
    <row r="87" spans="1:16">
      <c r="B87" s="55"/>
      <c r="L87" s="152"/>
      <c r="M87" s="153"/>
      <c r="N87" s="152"/>
      <c r="O87" s="152"/>
      <c r="P87" s="152"/>
    </row>
    <row r="88" spans="1:16">
      <c r="B88" s="55"/>
      <c r="L88" s="152"/>
      <c r="M88" s="153"/>
      <c r="N88" s="152"/>
      <c r="O88" s="152"/>
      <c r="P88" s="152"/>
    </row>
    <row r="89" spans="1:16">
      <c r="B89" s="55"/>
      <c r="L89" s="152"/>
      <c r="M89" s="153"/>
      <c r="N89" s="152"/>
      <c r="O89" s="152"/>
      <c r="P89" s="152"/>
    </row>
    <row r="90" spans="1:16">
      <c r="B90" s="55"/>
      <c r="L90" s="152"/>
      <c r="M90" s="153"/>
      <c r="N90" s="152"/>
      <c r="O90" s="152"/>
      <c r="P90" s="152"/>
    </row>
    <row r="91" spans="1:16">
      <c r="B91" s="55"/>
      <c r="L91" s="152"/>
      <c r="M91" s="153"/>
      <c r="N91" s="152"/>
      <c r="O91" s="152"/>
      <c r="P91" s="152"/>
    </row>
    <row r="92" spans="1:16">
      <c r="B92" s="55"/>
      <c r="L92" s="152"/>
      <c r="M92" s="153"/>
      <c r="N92" s="152"/>
      <c r="O92" s="152"/>
      <c r="P92" s="152"/>
    </row>
    <row r="93" spans="1:16">
      <c r="B93" s="55"/>
      <c r="L93" s="152"/>
      <c r="M93" s="153"/>
      <c r="N93" s="152"/>
      <c r="O93" s="152"/>
      <c r="P93" s="152"/>
    </row>
    <row r="94" spans="1:16">
      <c r="A94" s="8"/>
      <c r="B94" s="95"/>
      <c r="L94" s="92"/>
      <c r="M94" s="93"/>
      <c r="N94" s="92"/>
      <c r="O94" s="92"/>
      <c r="P94" s="92"/>
    </row>
    <row r="95" spans="1:16">
      <c r="B95" s="55"/>
    </row>
    <row r="96" spans="1:16">
      <c r="A96" s="8"/>
      <c r="B96" s="95"/>
    </row>
    <row r="97" spans="1:13">
      <c r="A97" s="4"/>
      <c r="B97" s="55"/>
      <c r="I97" s="4"/>
      <c r="J97" s="4"/>
      <c r="K97" s="4"/>
      <c r="M97" s="4"/>
    </row>
  </sheetData>
  <sheetProtection formatColumns="0" formatRows="0"/>
  <conditionalFormatting sqref="L69 N69">
    <cfRule type="cellIs" dxfId="29" priority="9" operator="notEqual">
      <formula>0</formula>
    </cfRule>
    <cfRule type="cellIs" dxfId="28" priority="10" operator="equal">
      <formula>0</formula>
    </cfRule>
  </conditionalFormatting>
  <conditionalFormatting sqref="O69">
    <cfRule type="cellIs" dxfId="27" priority="3" operator="notEqual">
      <formula>0</formula>
    </cfRule>
    <cfRule type="cellIs" dxfId="26" priority="4" operator="equal">
      <formula>0</formula>
    </cfRule>
  </conditionalFormatting>
  <conditionalFormatting sqref="J69">
    <cfRule type="cellIs" dxfId="25" priority="1" operator="notEqual">
      <formula>0</formula>
    </cfRule>
    <cfRule type="cellIs" dxfId="24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activeCellId="1" sqref="C1 C1"/>
    </sheetView>
  </sheetViews>
  <sheetFormatPr defaultColWidth="11.140625" defaultRowHeight="12.75"/>
  <cols>
    <col min="1" max="1" width="5.28515625" style="1" hidden="1" customWidth="1"/>
    <col min="2" max="2" width="6.5703125" style="15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8" width="9.140625" style="4" hidden="1" customWidth="1"/>
    <col min="9" max="9" width="9.140625" style="7" hidden="1" customWidth="1"/>
    <col min="10" max="11" width="17.7109375" style="7" customWidth="1"/>
    <col min="12" max="12" width="17.7109375" style="4" customWidth="1"/>
    <col min="13" max="13" width="0.140625" style="7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61"/>
      <c r="D1" s="161"/>
      <c r="E1" s="161"/>
      <c r="F1" s="161"/>
      <c r="G1" s="161"/>
      <c r="H1" s="161"/>
      <c r="I1" s="161"/>
      <c r="J1" s="158" t="s">
        <v>117</v>
      </c>
      <c r="K1" s="161"/>
      <c r="L1" s="161"/>
      <c r="M1" s="161"/>
      <c r="N1" s="161"/>
      <c r="O1" s="161"/>
      <c r="P1" s="3"/>
    </row>
    <row r="2" spans="1:16">
      <c r="B2" s="2"/>
      <c r="C2" s="161"/>
      <c r="D2" s="161"/>
      <c r="E2" s="161"/>
      <c r="F2" s="161"/>
      <c r="G2" s="161"/>
      <c r="H2" s="161"/>
      <c r="I2" s="161"/>
      <c r="J2" s="158" t="s">
        <v>0</v>
      </c>
      <c r="K2" s="161"/>
      <c r="L2" s="161"/>
      <c r="M2" s="161"/>
      <c r="N2" s="161"/>
      <c r="O2" s="161"/>
      <c r="P2" s="5"/>
    </row>
    <row r="3" spans="1:16" ht="12.75" customHeight="1">
      <c r="B3" s="2"/>
      <c r="C3" s="68"/>
      <c r="D3" s="68"/>
      <c r="E3" s="68"/>
      <c r="F3" s="68"/>
      <c r="G3" s="68"/>
      <c r="H3" s="68"/>
      <c r="I3" s="68"/>
      <c r="J3" s="159" t="s">
        <v>1</v>
      </c>
      <c r="K3" s="68"/>
      <c r="L3" s="68"/>
      <c r="M3" s="68"/>
      <c r="N3" s="68"/>
      <c r="O3" s="173"/>
      <c r="P3" s="4" t="s">
        <v>2</v>
      </c>
    </row>
    <row r="4" spans="1:16">
      <c r="B4" s="2"/>
      <c r="C4" s="162"/>
      <c r="D4" s="163"/>
      <c r="E4" s="163"/>
      <c r="F4" s="163"/>
      <c r="G4" s="163"/>
      <c r="H4" s="163"/>
      <c r="I4" s="163"/>
      <c r="J4" s="164" t="s">
        <v>323</v>
      </c>
      <c r="K4" s="163"/>
      <c r="L4" s="163"/>
      <c r="M4" s="163"/>
      <c r="N4" s="163"/>
      <c r="O4" s="174"/>
      <c r="P4" s="4" t="s">
        <v>324</v>
      </c>
    </row>
    <row r="5" spans="1:16">
      <c r="A5" s="8"/>
      <c r="B5" s="9"/>
      <c r="C5" s="10"/>
      <c r="D5" s="10"/>
      <c r="E5" s="10"/>
      <c r="F5" s="10"/>
      <c r="G5" s="10"/>
      <c r="H5" s="10"/>
      <c r="I5" s="11"/>
      <c r="J5" s="29"/>
      <c r="K5" s="46"/>
      <c r="L5" s="12"/>
      <c r="M5" s="13"/>
      <c r="N5" s="12"/>
      <c r="O5" s="12"/>
      <c r="P5" s="14"/>
    </row>
    <row r="6" spans="1:16">
      <c r="C6" s="10"/>
      <c r="D6" s="10"/>
      <c r="E6" s="10"/>
      <c r="F6" s="10"/>
      <c r="G6" s="10"/>
      <c r="H6" s="10"/>
      <c r="I6" s="11"/>
      <c r="J6" s="108" t="s">
        <v>3</v>
      </c>
      <c r="K6" s="157"/>
      <c r="L6" s="160" t="s">
        <v>3</v>
      </c>
      <c r="M6" s="16"/>
      <c r="N6" s="17" t="s">
        <v>4</v>
      </c>
      <c r="O6" s="17" t="s">
        <v>5</v>
      </c>
      <c r="P6" s="18"/>
    </row>
    <row r="7" spans="1:16">
      <c r="C7" s="10"/>
      <c r="D7" s="10"/>
      <c r="E7" s="10"/>
      <c r="F7" s="10"/>
      <c r="G7" s="10"/>
      <c r="H7" s="10"/>
      <c r="I7" s="11"/>
      <c r="J7" s="21" t="s">
        <v>291</v>
      </c>
      <c r="K7" s="112" t="s">
        <v>292</v>
      </c>
      <c r="L7" s="19"/>
      <c r="M7" s="20"/>
      <c r="N7" s="21" t="s">
        <v>127</v>
      </c>
      <c r="O7" s="21"/>
      <c r="P7" s="22"/>
    </row>
    <row r="8" spans="1:16">
      <c r="C8" s="23" t="s">
        <v>6</v>
      </c>
      <c r="D8" s="10"/>
      <c r="E8" s="10"/>
      <c r="F8" s="10"/>
      <c r="G8" s="10"/>
      <c r="H8" s="10"/>
      <c r="I8" s="11"/>
      <c r="L8" s="20"/>
      <c r="M8" s="20"/>
      <c r="N8" s="20"/>
      <c r="O8" s="20"/>
      <c r="P8" s="24"/>
    </row>
    <row r="9" spans="1:16">
      <c r="A9" s="25" t="s">
        <v>7</v>
      </c>
      <c r="B9" s="26" t="s">
        <v>8</v>
      </c>
      <c r="C9" s="10" t="s">
        <v>9</v>
      </c>
      <c r="D9" s="10"/>
      <c r="E9" s="10"/>
      <c r="F9" s="10"/>
      <c r="G9" s="10"/>
      <c r="H9" s="10"/>
      <c r="I9" s="11"/>
      <c r="J9" s="11"/>
      <c r="K9" s="11"/>
      <c r="L9" s="13"/>
      <c r="M9" s="13"/>
      <c r="N9" s="13"/>
      <c r="O9" s="13"/>
      <c r="P9" s="14"/>
    </row>
    <row r="10" spans="1:16" s="31" customFormat="1">
      <c r="A10" s="1"/>
      <c r="B10" s="27"/>
      <c r="C10" s="28"/>
      <c r="D10" s="29" t="s">
        <v>325</v>
      </c>
      <c r="E10" s="10"/>
      <c r="F10" s="10"/>
      <c r="G10" s="10"/>
      <c r="H10" s="10"/>
      <c r="I10" s="28"/>
      <c r="J10" s="28"/>
      <c r="K10" s="28"/>
      <c r="L10" s="28"/>
      <c r="M10" s="13"/>
      <c r="N10" s="28"/>
      <c r="O10" s="28"/>
      <c r="P10" s="30"/>
    </row>
    <row r="11" spans="1:16" s="31" customFormat="1">
      <c r="A11" s="1" t="s">
        <v>11</v>
      </c>
      <c r="B11" s="27" t="s">
        <v>12</v>
      </c>
      <c r="C11" s="28"/>
      <c r="D11" s="32" t="s">
        <v>326</v>
      </c>
      <c r="E11" s="28"/>
      <c r="F11" s="166"/>
      <c r="G11" s="166">
        <v>10538162</v>
      </c>
      <c r="H11" s="33"/>
      <c r="I11" s="29"/>
      <c r="J11" s="143">
        <v>21306381</v>
      </c>
      <c r="K11" s="109">
        <v>0</v>
      </c>
      <c r="L11" s="113">
        <v>21306381</v>
      </c>
      <c r="M11" s="110"/>
      <c r="N11" s="109">
        <v>0</v>
      </c>
      <c r="O11" s="114">
        <v>21306381</v>
      </c>
      <c r="P11" s="34"/>
    </row>
    <row r="12" spans="1:16" s="31" customFormat="1">
      <c r="A12" s="1" t="s">
        <v>14</v>
      </c>
      <c r="B12" s="27" t="s">
        <v>15</v>
      </c>
      <c r="C12" s="28"/>
      <c r="D12" s="29" t="s">
        <v>327</v>
      </c>
      <c r="E12" s="10"/>
      <c r="F12" s="35"/>
      <c r="G12" s="36"/>
      <c r="H12" s="11"/>
      <c r="I12" s="28"/>
      <c r="J12" s="115">
        <v>2252342</v>
      </c>
      <c r="K12" s="37">
        <v>0</v>
      </c>
      <c r="L12" s="116">
        <v>2252342</v>
      </c>
      <c r="M12" s="111"/>
      <c r="N12" s="37">
        <v>0</v>
      </c>
      <c r="O12" s="117">
        <v>2252342</v>
      </c>
      <c r="P12" s="38"/>
    </row>
    <row r="13" spans="1:16" s="31" customFormat="1">
      <c r="A13" s="1" t="s">
        <v>17</v>
      </c>
      <c r="B13" s="27" t="s">
        <v>15</v>
      </c>
      <c r="C13" s="28"/>
      <c r="D13" s="29" t="s">
        <v>18</v>
      </c>
      <c r="E13" s="10"/>
      <c r="F13" s="35"/>
      <c r="G13" s="35"/>
      <c r="H13" s="10"/>
      <c r="I13" s="28"/>
      <c r="J13" s="115">
        <v>92080</v>
      </c>
      <c r="K13" s="37">
        <v>0</v>
      </c>
      <c r="L13" s="116">
        <v>92080</v>
      </c>
      <c r="M13" s="111"/>
      <c r="N13" s="37">
        <v>0</v>
      </c>
      <c r="O13" s="117">
        <v>92080</v>
      </c>
      <c r="P13" s="38"/>
    </row>
    <row r="14" spans="1:16" s="31" customFormat="1">
      <c r="A14" s="1" t="s">
        <v>19</v>
      </c>
      <c r="B14" s="27" t="s">
        <v>15</v>
      </c>
      <c r="C14" s="28"/>
      <c r="D14" s="29" t="s">
        <v>20</v>
      </c>
      <c r="E14" s="10"/>
      <c r="F14" s="35"/>
      <c r="G14" s="35"/>
      <c r="H14" s="10"/>
      <c r="I14" s="28"/>
      <c r="J14" s="115">
        <v>2529701</v>
      </c>
      <c r="K14" s="37">
        <v>0</v>
      </c>
      <c r="L14" s="116">
        <v>2529701</v>
      </c>
      <c r="M14" s="111"/>
      <c r="N14" s="37">
        <v>0</v>
      </c>
      <c r="O14" s="117">
        <v>2529701</v>
      </c>
      <c r="P14" s="38"/>
    </row>
    <row r="15" spans="1:16" s="31" customFormat="1">
      <c r="A15" s="1" t="s">
        <v>21</v>
      </c>
      <c r="B15" s="27" t="s">
        <v>12</v>
      </c>
      <c r="C15" s="28"/>
      <c r="D15" s="29" t="s">
        <v>22</v>
      </c>
      <c r="E15" s="10"/>
      <c r="F15" s="35"/>
      <c r="G15" s="35"/>
      <c r="H15" s="28"/>
      <c r="I15" s="28"/>
      <c r="J15" s="115">
        <v>61306</v>
      </c>
      <c r="K15" s="37">
        <v>0</v>
      </c>
      <c r="L15" s="116">
        <v>61306</v>
      </c>
      <c r="M15" s="111"/>
      <c r="N15" s="37">
        <v>0</v>
      </c>
      <c r="O15" s="117">
        <v>61306</v>
      </c>
      <c r="P15" s="38"/>
    </row>
    <row r="16" spans="1:16" s="31" customFormat="1">
      <c r="A16" s="39"/>
      <c r="B16" s="40"/>
      <c r="C16" s="28"/>
      <c r="D16" s="29" t="s">
        <v>328</v>
      </c>
      <c r="E16" s="10"/>
      <c r="F16" s="41"/>
      <c r="G16" s="36"/>
      <c r="H16" s="42"/>
      <c r="I16" s="28"/>
      <c r="J16" s="144"/>
      <c r="K16" s="118">
        <v>0</v>
      </c>
      <c r="L16" s="119"/>
      <c r="M16" s="111"/>
      <c r="N16" s="28">
        <v>0</v>
      </c>
      <c r="O16" s="117"/>
      <c r="P16" s="30"/>
    </row>
    <row r="17" spans="1:16" s="31" customFormat="1">
      <c r="A17" s="39" t="s">
        <v>24</v>
      </c>
      <c r="B17" s="40" t="s">
        <v>12</v>
      </c>
      <c r="C17" s="28"/>
      <c r="D17" s="32" t="s">
        <v>329</v>
      </c>
      <c r="E17" s="28"/>
      <c r="F17" s="166"/>
      <c r="G17" s="166"/>
      <c r="H17" s="42"/>
      <c r="I17" s="28"/>
      <c r="J17" s="115">
        <v>958632</v>
      </c>
      <c r="K17" s="37">
        <v>0</v>
      </c>
      <c r="L17" s="116">
        <v>958632</v>
      </c>
      <c r="M17" s="111"/>
      <c r="N17" s="37">
        <v>0</v>
      </c>
      <c r="O17" s="117">
        <v>958632</v>
      </c>
      <c r="P17" s="38"/>
    </row>
    <row r="18" spans="1:16" s="31" customFormat="1">
      <c r="A18" s="39" t="s">
        <v>25</v>
      </c>
      <c r="B18" s="43" t="s">
        <v>26</v>
      </c>
      <c r="C18" s="28"/>
      <c r="D18" s="44" t="s">
        <v>27</v>
      </c>
      <c r="E18" s="10"/>
      <c r="F18" s="10"/>
      <c r="G18" s="10"/>
      <c r="H18" s="10"/>
      <c r="I18" s="29"/>
      <c r="J18" s="120">
        <v>25672</v>
      </c>
      <c r="K18" s="45">
        <v>0</v>
      </c>
      <c r="L18" s="121">
        <v>25672</v>
      </c>
      <c r="M18" s="111"/>
      <c r="N18" s="45">
        <v>2402510</v>
      </c>
      <c r="O18" s="122">
        <v>2428182</v>
      </c>
      <c r="P18" s="38"/>
    </row>
    <row r="19" spans="1:16" s="49" customFormat="1">
      <c r="A19" s="39"/>
      <c r="B19" s="43"/>
      <c r="C19" s="29"/>
      <c r="D19" s="29"/>
      <c r="E19" s="29"/>
      <c r="F19" s="29"/>
      <c r="G19" s="29"/>
      <c r="H19" s="46"/>
      <c r="I19" s="46"/>
      <c r="J19" s="46"/>
      <c r="K19" s="46"/>
      <c r="L19" s="51"/>
      <c r="M19" s="47"/>
      <c r="N19" s="47"/>
      <c r="O19" s="123"/>
      <c r="P19" s="48"/>
    </row>
    <row r="20" spans="1:16" s="31" customFormat="1" ht="13.5" thickBot="1">
      <c r="A20" s="39" t="s">
        <v>28</v>
      </c>
      <c r="B20" s="43"/>
      <c r="C20" s="28"/>
      <c r="D20" s="50" t="s">
        <v>29</v>
      </c>
      <c r="E20" s="28"/>
      <c r="F20" s="10"/>
      <c r="G20" s="10"/>
      <c r="H20" s="10"/>
      <c r="I20" s="11"/>
      <c r="J20" s="145">
        <v>27226114</v>
      </c>
      <c r="K20" s="124">
        <v>0</v>
      </c>
      <c r="L20" s="125">
        <v>27226114</v>
      </c>
      <c r="M20" s="51"/>
      <c r="N20" s="124">
        <v>2402510</v>
      </c>
      <c r="O20" s="126">
        <v>29628624</v>
      </c>
      <c r="P20" s="52"/>
    </row>
    <row r="21" spans="1:16" s="31" customFormat="1" ht="13.5" thickTop="1">
      <c r="A21" s="39"/>
      <c r="B21" s="43"/>
      <c r="C21" s="10"/>
      <c r="D21" s="10"/>
      <c r="E21" s="10"/>
      <c r="F21" s="10"/>
      <c r="G21" s="10"/>
      <c r="H21" s="10"/>
      <c r="I21" s="11"/>
      <c r="J21" s="127"/>
      <c r="K21" s="11"/>
      <c r="L21" s="127"/>
      <c r="M21" s="13"/>
      <c r="N21" s="13"/>
      <c r="O21" s="110"/>
      <c r="P21" s="14"/>
    </row>
    <row r="22" spans="1:16" s="31" customFormat="1">
      <c r="A22" s="53"/>
      <c r="B22" s="54"/>
      <c r="C22" s="23" t="s">
        <v>30</v>
      </c>
      <c r="D22" s="10"/>
      <c r="E22" s="10"/>
      <c r="F22" s="10"/>
      <c r="G22" s="10"/>
      <c r="H22" s="10"/>
      <c r="I22" s="11"/>
      <c r="J22" s="128"/>
      <c r="K22" s="11"/>
      <c r="L22" s="128"/>
      <c r="M22" s="13"/>
      <c r="N22" s="12"/>
      <c r="O22" s="129"/>
      <c r="P22" s="14"/>
    </row>
    <row r="23" spans="1:16" s="31" customFormat="1">
      <c r="A23" s="39"/>
      <c r="B23" s="40"/>
      <c r="C23" s="10" t="s">
        <v>31</v>
      </c>
      <c r="D23" s="10"/>
      <c r="E23" s="10"/>
      <c r="F23" s="10"/>
      <c r="G23" s="28"/>
      <c r="H23" s="10"/>
      <c r="I23" s="11"/>
      <c r="J23" s="128"/>
      <c r="K23" s="11"/>
      <c r="L23" s="128"/>
      <c r="M23" s="13"/>
      <c r="N23" s="12"/>
      <c r="O23" s="129"/>
      <c r="P23" s="14"/>
    </row>
    <row r="24" spans="1:16" s="31" customFormat="1">
      <c r="A24" s="8" t="s">
        <v>32</v>
      </c>
      <c r="B24" s="55" t="s">
        <v>33</v>
      </c>
      <c r="C24" s="32"/>
      <c r="D24" s="29" t="s">
        <v>34</v>
      </c>
      <c r="E24" s="10"/>
      <c r="F24" s="10"/>
      <c r="G24" s="28"/>
      <c r="H24" s="10"/>
      <c r="I24" s="11"/>
      <c r="J24" s="146">
        <v>66089916</v>
      </c>
      <c r="K24" s="109">
        <v>0</v>
      </c>
      <c r="L24" s="130">
        <v>66089916</v>
      </c>
      <c r="M24" s="111"/>
      <c r="N24" s="109">
        <v>605043</v>
      </c>
      <c r="O24" s="114">
        <v>66694959</v>
      </c>
      <c r="P24" s="38"/>
    </row>
    <row r="25" spans="1:16" s="31" customFormat="1">
      <c r="A25" s="1" t="s">
        <v>35</v>
      </c>
      <c r="B25" s="55" t="s">
        <v>33</v>
      </c>
      <c r="C25" s="32"/>
      <c r="D25" s="29" t="s">
        <v>36</v>
      </c>
      <c r="E25" s="10"/>
      <c r="F25" s="10"/>
      <c r="G25" s="28"/>
      <c r="H25" s="10"/>
      <c r="I25" s="11"/>
      <c r="J25" s="115">
        <v>36871469</v>
      </c>
      <c r="K25" s="37">
        <v>0</v>
      </c>
      <c r="L25" s="116">
        <v>36871469</v>
      </c>
      <c r="M25" s="111"/>
      <c r="N25" s="37">
        <v>2476871</v>
      </c>
      <c r="O25" s="117">
        <v>39348340</v>
      </c>
      <c r="P25" s="38"/>
    </row>
    <row r="26" spans="1:16" s="31" customFormat="1">
      <c r="A26" s="8" t="s">
        <v>37</v>
      </c>
      <c r="B26" s="27" t="s">
        <v>33</v>
      </c>
      <c r="C26" s="32"/>
      <c r="D26" s="29" t="s">
        <v>38</v>
      </c>
      <c r="E26" s="10"/>
      <c r="F26" s="10"/>
      <c r="G26" s="28"/>
      <c r="H26" s="10"/>
      <c r="I26" s="11"/>
      <c r="J26" s="115">
        <v>2822818</v>
      </c>
      <c r="K26" s="37">
        <v>0</v>
      </c>
      <c r="L26" s="116">
        <v>2822818</v>
      </c>
      <c r="M26" s="111"/>
      <c r="N26" s="37">
        <v>0</v>
      </c>
      <c r="O26" s="117">
        <v>2822818</v>
      </c>
      <c r="P26" s="38"/>
    </row>
    <row r="27" spans="1:16" s="31" customFormat="1">
      <c r="A27" s="1" t="s">
        <v>39</v>
      </c>
      <c r="B27" s="55" t="s">
        <v>33</v>
      </c>
      <c r="C27" s="32"/>
      <c r="D27" s="156" t="s">
        <v>40</v>
      </c>
      <c r="E27" s="167"/>
      <c r="F27" s="10"/>
      <c r="G27" s="28"/>
      <c r="H27" s="10"/>
      <c r="I27" s="11"/>
      <c r="J27" s="115">
        <v>6613372</v>
      </c>
      <c r="K27" s="37">
        <v>0</v>
      </c>
      <c r="L27" s="116">
        <v>6613372</v>
      </c>
      <c r="M27" s="111"/>
      <c r="N27" s="37">
        <v>284084</v>
      </c>
      <c r="O27" s="117">
        <v>6897456</v>
      </c>
      <c r="P27" s="38"/>
    </row>
    <row r="28" spans="1:16" s="31" customFormat="1">
      <c r="A28" s="8" t="s">
        <v>41</v>
      </c>
      <c r="B28" s="27" t="s">
        <v>33</v>
      </c>
      <c r="C28" s="32"/>
      <c r="D28" s="29" t="s">
        <v>42</v>
      </c>
      <c r="E28" s="10"/>
      <c r="F28" s="10"/>
      <c r="G28" s="28"/>
      <c r="H28" s="10"/>
      <c r="I28" s="11"/>
      <c r="J28" s="115">
        <v>4318398</v>
      </c>
      <c r="K28" s="37">
        <v>0</v>
      </c>
      <c r="L28" s="116">
        <v>4318398</v>
      </c>
      <c r="M28" s="111"/>
      <c r="N28" s="37">
        <v>98074</v>
      </c>
      <c r="O28" s="117">
        <v>4416472</v>
      </c>
      <c r="P28" s="38"/>
    </row>
    <row r="29" spans="1:16" s="31" customFormat="1">
      <c r="A29" s="1" t="s">
        <v>43</v>
      </c>
      <c r="B29" s="27" t="s">
        <v>33</v>
      </c>
      <c r="C29" s="32"/>
      <c r="D29" s="29" t="s">
        <v>44</v>
      </c>
      <c r="E29" s="10"/>
      <c r="F29" s="10"/>
      <c r="G29" s="28"/>
      <c r="H29" s="10"/>
      <c r="I29" s="11"/>
      <c r="J29" s="115">
        <v>10206100</v>
      </c>
      <c r="K29" s="37">
        <v>0</v>
      </c>
      <c r="L29" s="116">
        <v>10206100</v>
      </c>
      <c r="M29" s="111"/>
      <c r="N29" s="37">
        <v>63076</v>
      </c>
      <c r="O29" s="117">
        <v>10269176</v>
      </c>
      <c r="P29" s="38"/>
    </row>
    <row r="30" spans="1:16" s="31" customFormat="1">
      <c r="A30" s="8" t="s">
        <v>45</v>
      </c>
      <c r="B30" s="55" t="s">
        <v>46</v>
      </c>
      <c r="C30" s="32"/>
      <c r="D30" s="29" t="s">
        <v>47</v>
      </c>
      <c r="E30" s="10"/>
      <c r="F30" s="10"/>
      <c r="G30" s="28"/>
      <c r="H30" s="10"/>
      <c r="I30" s="11"/>
      <c r="J30" s="120">
        <v>8993491</v>
      </c>
      <c r="K30" s="45">
        <v>0</v>
      </c>
      <c r="L30" s="121">
        <v>8993491</v>
      </c>
      <c r="M30" s="111"/>
      <c r="N30" s="45">
        <v>0</v>
      </c>
      <c r="O30" s="122">
        <v>8993491</v>
      </c>
      <c r="P30" s="38"/>
    </row>
    <row r="31" spans="1:16" s="31" customFormat="1">
      <c r="A31" s="1"/>
      <c r="B31" s="55"/>
      <c r="C31" s="32"/>
      <c r="D31" s="29"/>
      <c r="E31" s="10"/>
      <c r="F31" s="10"/>
      <c r="G31" s="28"/>
      <c r="H31" s="10"/>
      <c r="I31" s="11"/>
      <c r="J31" s="147"/>
      <c r="K31" s="11"/>
      <c r="L31" s="127"/>
      <c r="M31" s="56"/>
      <c r="N31" s="56"/>
      <c r="O31" s="110"/>
      <c r="P31" s="57"/>
    </row>
    <row r="32" spans="1:16" s="31" customFormat="1" ht="13.5" thickBot="1">
      <c r="A32" s="1" t="s">
        <v>48</v>
      </c>
      <c r="B32" s="55"/>
      <c r="C32" s="10"/>
      <c r="D32" s="50" t="s">
        <v>49</v>
      </c>
      <c r="E32" s="28"/>
      <c r="F32" s="10"/>
      <c r="G32" s="10"/>
      <c r="H32" s="10"/>
      <c r="I32" s="11"/>
      <c r="J32" s="145">
        <v>135915564</v>
      </c>
      <c r="K32" s="124">
        <v>0</v>
      </c>
      <c r="L32" s="125">
        <v>135915564</v>
      </c>
      <c r="M32" s="131"/>
      <c r="N32" s="124">
        <v>3527148</v>
      </c>
      <c r="O32" s="126">
        <v>139442712</v>
      </c>
      <c r="P32" s="52"/>
    </row>
    <row r="33" spans="1:16" s="31" customFormat="1" ht="13.5" thickTop="1">
      <c r="A33" s="8"/>
      <c r="B33" s="55"/>
      <c r="C33" s="32"/>
      <c r="D33" s="58"/>
      <c r="E33" s="10"/>
      <c r="F33" s="10"/>
      <c r="G33" s="28"/>
      <c r="H33" s="10"/>
      <c r="I33" s="11"/>
      <c r="J33" s="46"/>
      <c r="K33" s="11"/>
      <c r="L33" s="51"/>
      <c r="M33" s="46"/>
      <c r="N33" s="46"/>
      <c r="O33" s="107"/>
      <c r="P33" s="59"/>
    </row>
    <row r="34" spans="1:16" s="31" customFormat="1">
      <c r="A34" s="1"/>
      <c r="B34" s="55"/>
      <c r="C34" s="10"/>
      <c r="D34" s="50" t="s">
        <v>308</v>
      </c>
      <c r="E34" s="28"/>
      <c r="F34" s="10"/>
      <c r="G34" s="10"/>
      <c r="H34" s="10"/>
      <c r="I34" s="11"/>
      <c r="J34" s="148">
        <v>-108689450</v>
      </c>
      <c r="K34" s="132">
        <v>0</v>
      </c>
      <c r="L34" s="133">
        <v>-108689450</v>
      </c>
      <c r="M34" s="51"/>
      <c r="N34" s="132">
        <v>-1124638</v>
      </c>
      <c r="O34" s="134">
        <v>-109814088</v>
      </c>
      <c r="P34" s="52"/>
    </row>
    <row r="35" spans="1:16" s="31" customFormat="1">
      <c r="A35" s="8"/>
      <c r="B35" s="55"/>
      <c r="C35" s="10"/>
      <c r="D35" s="10"/>
      <c r="E35" s="10"/>
      <c r="F35" s="10"/>
      <c r="G35" s="10"/>
      <c r="H35" s="10"/>
      <c r="I35" s="11"/>
      <c r="J35" s="127"/>
      <c r="K35" s="11"/>
      <c r="L35" s="127"/>
      <c r="M35" s="60"/>
      <c r="N35" s="60"/>
      <c r="O35" s="110"/>
      <c r="P35" s="61"/>
    </row>
    <row r="36" spans="1:16" s="31" customFormat="1">
      <c r="A36" s="1"/>
      <c r="B36" s="55"/>
      <c r="C36" s="23" t="s">
        <v>50</v>
      </c>
      <c r="D36" s="28"/>
      <c r="E36" s="10"/>
      <c r="F36" s="10"/>
      <c r="G36" s="10"/>
      <c r="H36" s="10"/>
      <c r="I36" s="11"/>
      <c r="J36" s="128"/>
      <c r="K36" s="11"/>
      <c r="L36" s="128"/>
      <c r="M36" s="13"/>
      <c r="N36" s="12"/>
      <c r="O36" s="129"/>
      <c r="P36" s="14"/>
    </row>
    <row r="37" spans="1:16" s="31" customFormat="1">
      <c r="A37" s="8" t="s">
        <v>51</v>
      </c>
      <c r="B37" s="55" t="s">
        <v>52</v>
      </c>
      <c r="C37" s="29" t="s">
        <v>53</v>
      </c>
      <c r="D37" s="28"/>
      <c r="E37" s="10"/>
      <c r="F37" s="10"/>
      <c r="G37" s="28"/>
      <c r="H37" s="10"/>
      <c r="I37" s="11"/>
      <c r="J37" s="143">
        <v>48842957</v>
      </c>
      <c r="K37" s="109">
        <v>0</v>
      </c>
      <c r="L37" s="113">
        <v>48842957</v>
      </c>
      <c r="M37" s="36"/>
      <c r="N37" s="109">
        <v>110283</v>
      </c>
      <c r="O37" s="114">
        <v>48953240</v>
      </c>
      <c r="P37" s="63"/>
    </row>
    <row r="38" spans="1:16" s="31" customFormat="1">
      <c r="A38" s="1" t="s">
        <v>54</v>
      </c>
      <c r="B38" s="55" t="s">
        <v>15</v>
      </c>
      <c r="C38" s="29" t="s">
        <v>55</v>
      </c>
      <c r="D38" s="28"/>
      <c r="E38" s="10"/>
      <c r="F38" s="10"/>
      <c r="G38" s="28"/>
      <c r="H38" s="10"/>
      <c r="I38" s="11"/>
      <c r="J38" s="115">
        <v>41745844</v>
      </c>
      <c r="K38" s="37">
        <v>0</v>
      </c>
      <c r="L38" s="116">
        <v>41745844</v>
      </c>
      <c r="M38" s="36"/>
      <c r="N38" s="62">
        <v>0</v>
      </c>
      <c r="O38" s="117">
        <v>41745844</v>
      </c>
      <c r="P38" s="63"/>
    </row>
    <row r="39" spans="1:16" s="31" customFormat="1">
      <c r="A39" s="8" t="s">
        <v>56</v>
      </c>
      <c r="B39" s="55" t="s">
        <v>15</v>
      </c>
      <c r="C39" s="29" t="s">
        <v>57</v>
      </c>
      <c r="D39" s="28"/>
      <c r="E39" s="10"/>
      <c r="F39" s="10"/>
      <c r="G39" s="28"/>
      <c r="H39" s="10"/>
      <c r="I39" s="11"/>
      <c r="J39" s="115">
        <v>13951320</v>
      </c>
      <c r="K39" s="37">
        <v>0</v>
      </c>
      <c r="L39" s="116">
        <v>13951320</v>
      </c>
      <c r="M39" s="36"/>
      <c r="N39" s="62">
        <v>334224</v>
      </c>
      <c r="O39" s="117">
        <v>14285544</v>
      </c>
      <c r="P39" s="63"/>
    </row>
    <row r="40" spans="1:16" s="31" customFormat="1">
      <c r="A40" s="1" t="s">
        <v>58</v>
      </c>
      <c r="B40" s="55" t="s">
        <v>59</v>
      </c>
      <c r="C40" s="29" t="s">
        <v>60</v>
      </c>
      <c r="D40" s="28"/>
      <c r="E40" s="10"/>
      <c r="F40" s="10"/>
      <c r="G40" s="28"/>
      <c r="H40" s="10"/>
      <c r="I40" s="11"/>
      <c r="J40" s="115">
        <v>132691</v>
      </c>
      <c r="K40" s="37">
        <v>0</v>
      </c>
      <c r="L40" s="116">
        <v>132691</v>
      </c>
      <c r="M40" s="36"/>
      <c r="N40" s="62">
        <v>573172</v>
      </c>
      <c r="O40" s="117">
        <v>705863</v>
      </c>
      <c r="P40" s="63"/>
    </row>
    <row r="41" spans="1:16" s="31" customFormat="1">
      <c r="A41" s="8" t="s">
        <v>61</v>
      </c>
      <c r="B41" s="55" t="s">
        <v>59</v>
      </c>
      <c r="C41" s="135" t="s">
        <v>309</v>
      </c>
      <c r="D41" s="136"/>
      <c r="E41" s="137"/>
      <c r="F41" s="137"/>
      <c r="G41" s="28"/>
      <c r="H41" s="10"/>
      <c r="I41" s="11"/>
      <c r="J41" s="115">
        <v>-180019</v>
      </c>
      <c r="K41" s="37">
        <v>0</v>
      </c>
      <c r="L41" s="116">
        <v>-180019</v>
      </c>
      <c r="M41" s="36"/>
      <c r="N41" s="62">
        <v>-4258931</v>
      </c>
      <c r="O41" s="117">
        <v>-4438950</v>
      </c>
      <c r="P41" s="63"/>
    </row>
    <row r="42" spans="1:16" s="31" customFormat="1">
      <c r="A42" s="1" t="s">
        <v>62</v>
      </c>
      <c r="B42" s="55" t="s">
        <v>26</v>
      </c>
      <c r="C42" s="29" t="s">
        <v>63</v>
      </c>
      <c r="D42" s="28"/>
      <c r="E42" s="10"/>
      <c r="F42" s="10"/>
      <c r="G42" s="28"/>
      <c r="H42" s="10"/>
      <c r="I42" s="11"/>
      <c r="J42" s="115">
        <v>366511</v>
      </c>
      <c r="K42" s="37">
        <v>0</v>
      </c>
      <c r="L42" s="116">
        <v>366511</v>
      </c>
      <c r="M42" s="36"/>
      <c r="N42" s="62">
        <v>0</v>
      </c>
      <c r="O42" s="117">
        <v>366511</v>
      </c>
      <c r="P42" s="63"/>
    </row>
    <row r="43" spans="1:16" s="31" customFormat="1">
      <c r="A43" s="8" t="s">
        <v>64</v>
      </c>
      <c r="B43" s="55" t="s">
        <v>65</v>
      </c>
      <c r="C43" s="29" t="s">
        <v>313</v>
      </c>
      <c r="D43" s="28"/>
      <c r="E43" s="10"/>
      <c r="F43" s="10"/>
      <c r="G43" s="28"/>
      <c r="H43" s="10"/>
      <c r="I43" s="11"/>
      <c r="J43" s="115">
        <v>0</v>
      </c>
      <c r="K43" s="37">
        <v>0</v>
      </c>
      <c r="L43" s="116">
        <v>0</v>
      </c>
      <c r="M43" s="36"/>
      <c r="N43" s="62">
        <v>0</v>
      </c>
      <c r="O43" s="117">
        <v>0</v>
      </c>
      <c r="P43" s="63"/>
    </row>
    <row r="44" spans="1:16" s="31" customFormat="1">
      <c r="A44" s="1" t="s">
        <v>66</v>
      </c>
      <c r="B44" s="55" t="s">
        <v>33</v>
      </c>
      <c r="C44" s="29" t="s">
        <v>67</v>
      </c>
      <c r="D44" s="28"/>
      <c r="E44" s="28"/>
      <c r="F44" s="28"/>
      <c r="G44" s="28"/>
      <c r="H44" s="28"/>
      <c r="I44" s="28"/>
      <c r="J44" s="115">
        <v>-330842</v>
      </c>
      <c r="K44" s="37">
        <v>0</v>
      </c>
      <c r="L44" s="116">
        <v>-330842</v>
      </c>
      <c r="M44" s="36"/>
      <c r="N44" s="62">
        <v>0</v>
      </c>
      <c r="O44" s="117">
        <v>-330842</v>
      </c>
      <c r="P44" s="63"/>
    </row>
    <row r="45" spans="1:16" s="31" customFormat="1">
      <c r="A45" s="8" t="s">
        <v>68</v>
      </c>
      <c r="B45" s="55" t="s">
        <v>33</v>
      </c>
      <c r="C45" s="29" t="s">
        <v>69</v>
      </c>
      <c r="D45" s="28"/>
      <c r="E45" s="10"/>
      <c r="F45" s="10"/>
      <c r="G45" s="28"/>
      <c r="H45" s="10"/>
      <c r="I45" s="11"/>
      <c r="J45" s="120">
        <v>0</v>
      </c>
      <c r="K45" s="45">
        <v>0</v>
      </c>
      <c r="L45" s="121">
        <v>0</v>
      </c>
      <c r="M45" s="36"/>
      <c r="N45" s="64">
        <v>0</v>
      </c>
      <c r="O45" s="122">
        <v>0</v>
      </c>
      <c r="P45" s="63"/>
    </row>
    <row r="46" spans="1:16" s="31" customFormat="1">
      <c r="A46" s="1"/>
      <c r="B46" s="55"/>
      <c r="C46" s="28"/>
      <c r="D46" s="28"/>
      <c r="E46" s="28"/>
      <c r="F46" s="28"/>
      <c r="G46" s="28"/>
      <c r="H46" s="28"/>
      <c r="I46" s="28"/>
      <c r="J46" s="115"/>
      <c r="K46" s="28"/>
      <c r="L46" s="116"/>
      <c r="M46" s="66"/>
      <c r="N46" s="65"/>
      <c r="O46" s="117"/>
      <c r="P46" s="67"/>
    </row>
    <row r="47" spans="1:16" s="31" customFormat="1">
      <c r="A47" s="39" t="s">
        <v>70</v>
      </c>
      <c r="B47" s="40"/>
      <c r="C47" s="23" t="s">
        <v>71</v>
      </c>
      <c r="D47" s="28"/>
      <c r="E47" s="10"/>
      <c r="F47" s="10"/>
      <c r="G47" s="10"/>
      <c r="H47" s="10"/>
      <c r="I47" s="11"/>
      <c r="J47" s="148">
        <v>104528462</v>
      </c>
      <c r="K47" s="132">
        <v>0</v>
      </c>
      <c r="L47" s="133">
        <v>104528462</v>
      </c>
      <c r="M47" s="46"/>
      <c r="N47" s="132">
        <v>-3241252</v>
      </c>
      <c r="O47" s="134">
        <v>101287210</v>
      </c>
      <c r="P47" s="52"/>
    </row>
    <row r="48" spans="1:16" s="30" customFormat="1">
      <c r="A48" s="39"/>
      <c r="B48" s="40"/>
      <c r="C48" s="68"/>
      <c r="D48" s="69"/>
      <c r="E48" s="11"/>
      <c r="F48" s="11"/>
      <c r="G48" s="11"/>
      <c r="H48" s="11"/>
      <c r="I48" s="11"/>
      <c r="J48" s="46"/>
      <c r="K48" s="46"/>
      <c r="L48" s="51"/>
      <c r="M48" s="46"/>
      <c r="N48" s="46"/>
      <c r="O48" s="107"/>
      <c r="P48" s="59"/>
    </row>
    <row r="49" spans="1:16" s="31" customFormat="1">
      <c r="A49" s="39"/>
      <c r="B49" s="40"/>
      <c r="C49" s="50" t="s">
        <v>330</v>
      </c>
      <c r="D49" s="28"/>
      <c r="E49" s="28"/>
      <c r="F49" s="10"/>
      <c r="G49" s="10"/>
      <c r="H49" s="10"/>
      <c r="I49" s="11"/>
      <c r="J49" s="115"/>
      <c r="K49" s="28"/>
      <c r="L49" s="116"/>
      <c r="M49" s="28"/>
      <c r="N49" s="28"/>
      <c r="O49" s="117"/>
      <c r="P49" s="30"/>
    </row>
    <row r="50" spans="1:16" s="31" customFormat="1">
      <c r="A50" s="39"/>
      <c r="B50" s="40"/>
      <c r="C50" s="10"/>
      <c r="D50" s="23" t="s">
        <v>72</v>
      </c>
      <c r="E50" s="10"/>
      <c r="F50" s="10"/>
      <c r="G50" s="10"/>
      <c r="H50" s="10"/>
      <c r="I50" s="11"/>
      <c r="J50" s="148">
        <v>-4160988</v>
      </c>
      <c r="K50" s="132">
        <v>0</v>
      </c>
      <c r="L50" s="133">
        <v>-4160988</v>
      </c>
      <c r="M50" s="46"/>
      <c r="N50" s="132">
        <v>-4365890</v>
      </c>
      <c r="O50" s="134">
        <v>-8526878</v>
      </c>
      <c r="P50" s="52"/>
    </row>
    <row r="51" spans="1:16" s="31" customFormat="1">
      <c r="A51" s="39"/>
      <c r="B51" s="40"/>
      <c r="C51" s="10"/>
      <c r="D51" s="23"/>
      <c r="E51" s="10"/>
      <c r="F51" s="10"/>
      <c r="G51" s="10"/>
      <c r="H51" s="10"/>
      <c r="I51" s="11"/>
      <c r="J51" s="127"/>
      <c r="K51" s="11"/>
      <c r="L51" s="127"/>
      <c r="M51" s="13"/>
      <c r="N51" s="13"/>
      <c r="O51" s="110"/>
      <c r="P51" s="14"/>
    </row>
    <row r="52" spans="1:16" s="31" customFormat="1">
      <c r="A52" s="39" t="s">
        <v>73</v>
      </c>
      <c r="B52" s="40" t="s">
        <v>52</v>
      </c>
      <c r="C52" s="29" t="s">
        <v>74</v>
      </c>
      <c r="D52" s="28"/>
      <c r="E52" s="10"/>
      <c r="F52" s="10"/>
      <c r="G52" s="10"/>
      <c r="H52" s="28"/>
      <c r="I52" s="11"/>
      <c r="J52" s="143">
        <v>854097</v>
      </c>
      <c r="K52" s="109">
        <v>0</v>
      </c>
      <c r="L52" s="113">
        <v>854097</v>
      </c>
      <c r="M52" s="36"/>
      <c r="N52" s="109">
        <v>0</v>
      </c>
      <c r="O52" s="114">
        <v>854097</v>
      </c>
      <c r="P52" s="63"/>
    </row>
    <row r="53" spans="1:16" s="31" customFormat="1">
      <c r="A53" s="39" t="s">
        <v>75</v>
      </c>
      <c r="B53" s="40" t="s">
        <v>76</v>
      </c>
      <c r="C53" s="29" t="s">
        <v>77</v>
      </c>
      <c r="D53" s="28"/>
      <c r="E53" s="10"/>
      <c r="F53" s="10"/>
      <c r="G53" s="10"/>
      <c r="H53" s="28"/>
      <c r="I53" s="11"/>
      <c r="J53" s="115">
        <v>2869892</v>
      </c>
      <c r="K53" s="37">
        <v>0</v>
      </c>
      <c r="L53" s="116">
        <v>2869892</v>
      </c>
      <c r="M53" s="111"/>
      <c r="N53" s="37">
        <v>0</v>
      </c>
      <c r="O53" s="117">
        <v>2869892</v>
      </c>
      <c r="P53" s="38"/>
    </row>
    <row r="54" spans="1:16">
      <c r="A54" s="39" t="s">
        <v>78</v>
      </c>
      <c r="B54" s="40" t="s">
        <v>79</v>
      </c>
      <c r="C54" s="10" t="s">
        <v>80</v>
      </c>
      <c r="D54" s="28"/>
      <c r="E54" s="10"/>
      <c r="F54" s="10"/>
      <c r="G54" s="10"/>
      <c r="H54" s="28"/>
      <c r="I54" s="11"/>
      <c r="J54" s="115">
        <v>0</v>
      </c>
      <c r="K54" s="37">
        <v>0</v>
      </c>
      <c r="L54" s="116">
        <v>0</v>
      </c>
      <c r="M54" s="111"/>
      <c r="N54" s="70">
        <v>0</v>
      </c>
      <c r="O54" s="117">
        <v>0</v>
      </c>
      <c r="P54" s="38"/>
    </row>
    <row r="55" spans="1:16">
      <c r="A55" s="39" t="s">
        <v>81</v>
      </c>
      <c r="B55" s="40" t="s">
        <v>79</v>
      </c>
      <c r="C55" s="58" t="s">
        <v>311</v>
      </c>
      <c r="D55" s="28"/>
      <c r="E55" s="10"/>
      <c r="F55" s="10"/>
      <c r="G55" s="10"/>
      <c r="H55" s="28"/>
      <c r="I55" s="11"/>
      <c r="J55" s="120">
        <v>0</v>
      </c>
      <c r="K55" s="45">
        <v>0</v>
      </c>
      <c r="L55" s="121">
        <v>0</v>
      </c>
      <c r="M55" s="111"/>
      <c r="N55" s="45">
        <v>0</v>
      </c>
      <c r="O55" s="122">
        <v>0</v>
      </c>
      <c r="P55" s="38"/>
    </row>
    <row r="56" spans="1:16">
      <c r="A56" s="39"/>
      <c r="B56" s="40"/>
      <c r="C56" s="28"/>
      <c r="D56" s="28"/>
      <c r="E56" s="10"/>
      <c r="F56" s="10"/>
      <c r="G56" s="10"/>
      <c r="H56" s="10"/>
      <c r="I56" s="11"/>
      <c r="J56" s="65"/>
      <c r="K56" s="11">
        <v>0</v>
      </c>
      <c r="L56" s="65"/>
      <c r="M56" s="66"/>
      <c r="N56" s="65"/>
      <c r="O56" s="117"/>
      <c r="P56" s="67"/>
    </row>
    <row r="57" spans="1:16" ht="13.5" thickBot="1">
      <c r="A57" s="53" t="s">
        <v>82</v>
      </c>
      <c r="B57" s="40"/>
      <c r="C57" s="23" t="s">
        <v>83</v>
      </c>
      <c r="D57" s="28"/>
      <c r="E57" s="28"/>
      <c r="F57" s="10"/>
      <c r="G57" s="10"/>
      <c r="H57" s="10"/>
      <c r="I57" s="11"/>
      <c r="J57" s="141">
        <v>3723989</v>
      </c>
      <c r="K57" s="124">
        <v>0</v>
      </c>
      <c r="L57" s="126">
        <v>3723989</v>
      </c>
      <c r="M57" s="131"/>
      <c r="N57" s="124">
        <v>0</v>
      </c>
      <c r="O57" s="126">
        <v>3723989</v>
      </c>
      <c r="P57" s="72"/>
    </row>
    <row r="58" spans="1:16" ht="13.5" thickTop="1">
      <c r="A58" s="39"/>
      <c r="B58" s="40"/>
      <c r="C58" s="23"/>
      <c r="D58" s="28"/>
      <c r="E58" s="28"/>
      <c r="F58" s="10"/>
      <c r="G58" s="10"/>
      <c r="H58" s="10"/>
      <c r="I58" s="11"/>
      <c r="J58" s="140"/>
      <c r="K58" s="46"/>
      <c r="L58" s="107"/>
      <c r="M58" s="46"/>
      <c r="N58" s="46"/>
      <c r="O58" s="107"/>
      <c r="P58" s="59"/>
    </row>
    <row r="59" spans="1:16">
      <c r="A59" s="53"/>
      <c r="B59" s="40"/>
      <c r="C59" s="50" t="s">
        <v>331</v>
      </c>
      <c r="D59" s="28"/>
      <c r="E59" s="28"/>
      <c r="F59" s="10"/>
      <c r="G59" s="10"/>
      <c r="H59" s="10"/>
      <c r="I59" s="11"/>
      <c r="J59" s="142">
        <v>-436999</v>
      </c>
      <c r="K59" s="132">
        <v>0</v>
      </c>
      <c r="L59" s="134">
        <v>-436999</v>
      </c>
      <c r="M59" s="73"/>
      <c r="N59" s="132">
        <v>-4365890</v>
      </c>
      <c r="O59" s="134">
        <v>-4802889</v>
      </c>
      <c r="P59" s="72"/>
    </row>
    <row r="60" spans="1:16">
      <c r="A60" s="39"/>
      <c r="B60" s="40"/>
      <c r="C60" s="74"/>
      <c r="D60" s="28"/>
      <c r="E60" s="28"/>
      <c r="F60" s="10"/>
      <c r="G60" s="10"/>
      <c r="H60" s="10"/>
      <c r="I60" s="11"/>
      <c r="J60" s="75"/>
      <c r="K60" s="11"/>
      <c r="L60" s="75"/>
      <c r="M60" s="75"/>
      <c r="N60" s="75"/>
      <c r="O60" s="75"/>
      <c r="P60" s="76"/>
    </row>
    <row r="61" spans="1:16">
      <c r="A61" s="39" t="s">
        <v>84</v>
      </c>
      <c r="B61" s="40"/>
      <c r="C61" s="10" t="s">
        <v>85</v>
      </c>
      <c r="D61" s="28"/>
      <c r="E61" s="10"/>
      <c r="F61" s="10"/>
      <c r="G61" s="10"/>
      <c r="H61" s="10"/>
      <c r="I61" s="11"/>
      <c r="J61" s="77"/>
      <c r="K61" s="11"/>
      <c r="L61" s="77">
        <v>181801570</v>
      </c>
      <c r="M61" s="36"/>
      <c r="N61" s="77">
        <v>36902468</v>
      </c>
      <c r="O61" s="116">
        <v>218704038</v>
      </c>
      <c r="P61" s="78"/>
    </row>
    <row r="62" spans="1:16">
      <c r="A62" s="39" t="s">
        <v>86</v>
      </c>
      <c r="B62" s="40" t="s">
        <v>87</v>
      </c>
      <c r="C62" s="10" t="s">
        <v>88</v>
      </c>
      <c r="D62" s="28"/>
      <c r="E62" s="10"/>
      <c r="F62" s="10"/>
      <c r="G62" s="10"/>
      <c r="H62" s="10"/>
      <c r="I62" s="11"/>
      <c r="J62" s="149"/>
      <c r="K62" s="11"/>
      <c r="L62" s="151">
        <v>738960</v>
      </c>
      <c r="M62" s="36"/>
      <c r="N62" s="64"/>
      <c r="O62" s="121">
        <v>738960</v>
      </c>
      <c r="P62" s="63"/>
    </row>
    <row r="63" spans="1:16" s="49" customFormat="1">
      <c r="A63" s="39"/>
      <c r="B63" s="40"/>
      <c r="C63" s="29"/>
      <c r="D63" s="29"/>
      <c r="E63" s="29"/>
      <c r="F63" s="29"/>
      <c r="G63" s="29"/>
      <c r="H63" s="79"/>
      <c r="I63" s="29"/>
      <c r="J63" s="106"/>
      <c r="K63" s="29"/>
      <c r="L63" s="73"/>
      <c r="M63" s="80"/>
      <c r="N63" s="80"/>
      <c r="O63" s="80"/>
      <c r="P63" s="81"/>
    </row>
    <row r="64" spans="1:16" s="49" customFormat="1">
      <c r="A64" s="53"/>
      <c r="B64" s="40"/>
      <c r="C64" s="82" t="s">
        <v>89</v>
      </c>
      <c r="D64" s="29"/>
      <c r="E64" s="29"/>
      <c r="F64" s="29"/>
      <c r="G64" s="29"/>
      <c r="H64" s="47"/>
      <c r="I64" s="47"/>
      <c r="J64" s="139"/>
      <c r="K64" s="47"/>
      <c r="L64" s="71">
        <v>182540530</v>
      </c>
      <c r="M64" s="73"/>
      <c r="N64" s="71">
        <v>36902468</v>
      </c>
      <c r="O64" s="71">
        <v>219442998</v>
      </c>
      <c r="P64" s="72"/>
    </row>
    <row r="65" spans="1:16" s="49" customFormat="1">
      <c r="A65" s="39"/>
      <c r="B65" s="40"/>
      <c r="C65" s="29"/>
      <c r="D65" s="29"/>
      <c r="E65" s="29"/>
      <c r="F65" s="29"/>
      <c r="G65" s="29"/>
      <c r="H65" s="83"/>
      <c r="I65" s="29"/>
      <c r="J65" s="83"/>
      <c r="K65" s="29"/>
      <c r="L65" s="83"/>
      <c r="M65" s="47"/>
      <c r="N65" s="47"/>
      <c r="O65" s="47"/>
      <c r="P65" s="48"/>
    </row>
    <row r="66" spans="1:16">
      <c r="A66" s="39"/>
      <c r="B66" s="40"/>
      <c r="C66" s="23" t="s">
        <v>90</v>
      </c>
      <c r="D66" s="28"/>
      <c r="E66" s="10"/>
      <c r="F66" s="10"/>
      <c r="G66" s="10"/>
      <c r="H66" s="10"/>
      <c r="I66" s="84"/>
      <c r="J66" s="150"/>
      <c r="K66" s="84"/>
      <c r="L66" s="71">
        <v>182103531</v>
      </c>
      <c r="M66" s="73"/>
      <c r="N66" s="71">
        <v>32536578</v>
      </c>
      <c r="O66" s="71">
        <v>214640109</v>
      </c>
      <c r="P66" s="34"/>
    </row>
    <row r="67" spans="1:16">
      <c r="A67" s="53"/>
      <c r="B67" s="40"/>
      <c r="C67" s="10"/>
      <c r="D67" s="10"/>
      <c r="E67" s="10"/>
      <c r="F67" s="10"/>
      <c r="G67" s="10"/>
      <c r="H67" s="10"/>
      <c r="I67" s="11"/>
      <c r="J67" s="85"/>
      <c r="K67" s="11"/>
      <c r="L67" s="85"/>
      <c r="M67" s="11"/>
      <c r="N67" s="85"/>
      <c r="O67" s="85"/>
      <c r="P67" s="86"/>
    </row>
    <row r="68" spans="1:16">
      <c r="A68" s="39"/>
      <c r="B68" s="40"/>
      <c r="C68" s="28" t="s">
        <v>91</v>
      </c>
      <c r="D68" s="28"/>
      <c r="E68" s="28"/>
      <c r="F68" s="28"/>
      <c r="G68" s="28"/>
      <c r="H68" s="28"/>
      <c r="I68" s="69"/>
      <c r="J68" s="28"/>
      <c r="K68" s="69"/>
      <c r="L68" s="28"/>
      <c r="M68" s="69"/>
      <c r="N68" s="28"/>
      <c r="O68" s="28"/>
      <c r="P68" s="30"/>
    </row>
    <row r="69" spans="1:16">
      <c r="B69" s="55"/>
      <c r="I69" s="4"/>
      <c r="J69" s="87"/>
      <c r="K69" s="4"/>
      <c r="L69" s="87">
        <v>0</v>
      </c>
      <c r="M69" s="88"/>
      <c r="N69" s="89">
        <v>0</v>
      </c>
      <c r="O69" s="89">
        <v>0</v>
      </c>
      <c r="P69" s="90"/>
    </row>
    <row r="70" spans="1:16">
      <c r="B70" s="55"/>
      <c r="I70" s="91" t="s">
        <v>92</v>
      </c>
      <c r="J70" s="91"/>
      <c r="K70" s="91"/>
      <c r="L70" s="152"/>
      <c r="M70" s="153"/>
      <c r="N70" s="152">
        <v>0</v>
      </c>
      <c r="O70" s="152"/>
      <c r="P70" s="152"/>
    </row>
    <row r="71" spans="1:16">
      <c r="B71" s="55"/>
      <c r="L71" s="152">
        <v>0</v>
      </c>
      <c r="M71" s="153"/>
      <c r="N71" s="152"/>
      <c r="O71" s="152"/>
      <c r="P71" s="152"/>
    </row>
    <row r="72" spans="1:16">
      <c r="B72" s="55"/>
      <c r="L72" s="152"/>
      <c r="M72" s="153"/>
      <c r="N72" s="154"/>
      <c r="O72" s="154"/>
      <c r="P72" s="154"/>
    </row>
    <row r="73" spans="1:16">
      <c r="B73" s="55"/>
      <c r="L73" s="152"/>
      <c r="M73" s="153"/>
      <c r="N73" s="152"/>
      <c r="O73" s="152"/>
      <c r="P73" s="152"/>
    </row>
    <row r="74" spans="1:16">
      <c r="B74" s="55"/>
      <c r="L74" s="152"/>
      <c r="M74" s="153"/>
      <c r="N74" s="152"/>
      <c r="O74" s="152"/>
      <c r="P74" s="152"/>
    </row>
    <row r="75" spans="1:16">
      <c r="B75" s="55"/>
      <c r="L75" s="152"/>
      <c r="M75" s="153"/>
      <c r="N75" s="152"/>
      <c r="O75" s="152"/>
      <c r="P75" s="152"/>
    </row>
    <row r="76" spans="1:16">
      <c r="A76" s="8"/>
      <c r="B76" s="95"/>
      <c r="L76" s="152"/>
      <c r="M76" s="153"/>
      <c r="N76" s="152"/>
      <c r="O76" s="152"/>
      <c r="P76" s="152"/>
    </row>
    <row r="77" spans="1:16">
      <c r="B77" s="55"/>
      <c r="L77" s="152"/>
      <c r="M77" s="153"/>
      <c r="N77" s="152"/>
      <c r="O77" s="152"/>
      <c r="P77" s="152"/>
    </row>
    <row r="78" spans="1:16">
      <c r="A78" s="8"/>
      <c r="B78" s="95"/>
      <c r="L78" s="152"/>
      <c r="M78" s="153"/>
      <c r="N78" s="152"/>
      <c r="O78" s="152"/>
      <c r="P78" s="152"/>
    </row>
    <row r="79" spans="1:16">
      <c r="B79" s="55"/>
      <c r="L79" s="152"/>
      <c r="M79" s="153"/>
      <c r="N79" s="152"/>
      <c r="O79" s="152"/>
      <c r="P79" s="152"/>
    </row>
    <row r="80" spans="1:16">
      <c r="A80" s="8"/>
      <c r="B80" s="95"/>
      <c r="L80" s="152"/>
      <c r="M80" s="153"/>
      <c r="N80" s="152"/>
      <c r="O80" s="152"/>
      <c r="P80" s="152"/>
    </row>
    <row r="81" spans="1:16">
      <c r="B81" s="55"/>
      <c r="L81" s="152"/>
      <c r="M81" s="153"/>
      <c r="N81" s="152"/>
      <c r="O81" s="152"/>
      <c r="P81" s="152"/>
    </row>
    <row r="82" spans="1:16">
      <c r="B82" s="55"/>
      <c r="L82" s="152"/>
      <c r="M82" s="153"/>
      <c r="N82" s="152"/>
      <c r="O82" s="152"/>
      <c r="P82" s="152"/>
    </row>
    <row r="83" spans="1:16">
      <c r="B83" s="55"/>
      <c r="L83" s="152"/>
      <c r="M83" s="153"/>
      <c r="N83" s="152"/>
      <c r="O83" s="152"/>
      <c r="P83" s="152"/>
    </row>
    <row r="84" spans="1:16">
      <c r="B84" s="55"/>
      <c r="L84" s="152"/>
      <c r="M84" s="153"/>
      <c r="N84" s="152"/>
      <c r="O84" s="152"/>
      <c r="P84" s="152"/>
    </row>
    <row r="85" spans="1:16">
      <c r="B85" s="55"/>
      <c r="L85" s="152"/>
      <c r="M85" s="153"/>
      <c r="N85" s="152"/>
      <c r="O85" s="152"/>
      <c r="P85" s="152"/>
    </row>
    <row r="86" spans="1:16">
      <c r="B86" s="55"/>
      <c r="L86" s="152"/>
      <c r="M86" s="153"/>
      <c r="N86" s="152"/>
      <c r="O86" s="152"/>
      <c r="P86" s="152"/>
    </row>
    <row r="87" spans="1:16">
      <c r="B87" s="55"/>
      <c r="L87" s="152"/>
      <c r="M87" s="153"/>
      <c r="N87" s="152"/>
      <c r="O87" s="152"/>
      <c r="P87" s="152"/>
    </row>
    <row r="88" spans="1:16">
      <c r="B88" s="55"/>
      <c r="L88" s="152"/>
      <c r="M88" s="153"/>
      <c r="N88" s="152"/>
      <c r="O88" s="152"/>
      <c r="P88" s="152"/>
    </row>
    <row r="89" spans="1:16">
      <c r="B89" s="55"/>
      <c r="L89" s="152"/>
      <c r="M89" s="153"/>
      <c r="N89" s="152"/>
      <c r="O89" s="152"/>
      <c r="P89" s="152"/>
    </row>
    <row r="90" spans="1:16">
      <c r="B90" s="55"/>
      <c r="L90" s="152"/>
      <c r="M90" s="153"/>
      <c r="N90" s="152"/>
      <c r="O90" s="152"/>
      <c r="P90" s="152"/>
    </row>
    <row r="91" spans="1:16">
      <c r="B91" s="55"/>
      <c r="L91" s="152"/>
      <c r="M91" s="153"/>
      <c r="N91" s="152"/>
      <c r="O91" s="152"/>
      <c r="P91" s="152"/>
    </row>
    <row r="92" spans="1:16">
      <c r="B92" s="55"/>
      <c r="L92" s="152"/>
      <c r="M92" s="153"/>
      <c r="N92" s="152"/>
      <c r="O92" s="152"/>
      <c r="P92" s="152"/>
    </row>
    <row r="93" spans="1:16">
      <c r="B93" s="55"/>
      <c r="L93" s="152"/>
      <c r="M93" s="153"/>
      <c r="N93" s="152"/>
      <c r="O93" s="152"/>
      <c r="P93" s="152"/>
    </row>
    <row r="94" spans="1:16">
      <c r="A94" s="8"/>
      <c r="B94" s="95"/>
      <c r="L94" s="92"/>
      <c r="M94" s="93"/>
      <c r="N94" s="92"/>
      <c r="O94" s="92"/>
      <c r="P94" s="92"/>
    </row>
    <row r="95" spans="1:16">
      <c r="B95" s="55"/>
    </row>
    <row r="96" spans="1:16">
      <c r="A96" s="8"/>
      <c r="B96" s="95"/>
    </row>
    <row r="97" spans="1:13">
      <c r="A97" s="4"/>
      <c r="B97" s="55"/>
      <c r="I97" s="4"/>
      <c r="J97" s="4"/>
      <c r="K97" s="4"/>
      <c r="M97" s="4"/>
    </row>
  </sheetData>
  <sheetProtection formatColumns="0" formatRows="0"/>
  <conditionalFormatting sqref="L69 N69">
    <cfRule type="cellIs" dxfId="23" priority="9" operator="notEqual">
      <formula>0</formula>
    </cfRule>
    <cfRule type="cellIs" dxfId="22" priority="10" operator="equal">
      <formula>0</formula>
    </cfRule>
  </conditionalFormatting>
  <conditionalFormatting sqref="O69">
    <cfRule type="cellIs" dxfId="21" priority="3" operator="notEqual">
      <formula>0</formula>
    </cfRule>
    <cfRule type="cellIs" dxfId="20" priority="4" operator="equal">
      <formula>0</formula>
    </cfRule>
  </conditionalFormatting>
  <conditionalFormatting sqref="J69">
    <cfRule type="cellIs" dxfId="19" priority="1" operator="notEqual">
      <formula>0</formula>
    </cfRule>
    <cfRule type="cellIs" dxfId="18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activeCellId="1" sqref="C1 C1"/>
    </sheetView>
  </sheetViews>
  <sheetFormatPr defaultColWidth="11.140625" defaultRowHeight="12.75"/>
  <cols>
    <col min="1" max="1" width="5.28515625" style="1" hidden="1" customWidth="1"/>
    <col min="2" max="2" width="6.5703125" style="15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8" width="9.140625" style="4" hidden="1" customWidth="1"/>
    <col min="9" max="9" width="9.140625" style="7" hidden="1" customWidth="1"/>
    <col min="10" max="11" width="17.7109375" style="7" customWidth="1"/>
    <col min="12" max="12" width="17.7109375" style="4" customWidth="1"/>
    <col min="13" max="13" width="0.140625" style="7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61"/>
      <c r="D1" s="161"/>
      <c r="E1" s="161"/>
      <c r="F1" s="161"/>
      <c r="G1" s="161"/>
      <c r="H1" s="161"/>
      <c r="I1" s="161"/>
      <c r="J1" s="158" t="s">
        <v>118</v>
      </c>
      <c r="K1" s="161"/>
      <c r="L1" s="161"/>
      <c r="M1" s="161"/>
      <c r="N1" s="161"/>
      <c r="O1" s="161"/>
      <c r="P1" s="3"/>
    </row>
    <row r="2" spans="1:16">
      <c r="B2" s="2"/>
      <c r="C2" s="161"/>
      <c r="D2" s="161"/>
      <c r="E2" s="161"/>
      <c r="F2" s="161"/>
      <c r="G2" s="161"/>
      <c r="H2" s="161"/>
      <c r="I2" s="161"/>
      <c r="J2" s="158" t="s">
        <v>0</v>
      </c>
      <c r="K2" s="161"/>
      <c r="L2" s="161"/>
      <c r="M2" s="161"/>
      <c r="N2" s="161"/>
      <c r="O2" s="161"/>
      <c r="P2" s="5"/>
    </row>
    <row r="3" spans="1:16" ht="12.75" customHeight="1">
      <c r="B3" s="2"/>
      <c r="C3" s="68"/>
      <c r="D3" s="68"/>
      <c r="E3" s="68"/>
      <c r="F3" s="68"/>
      <c r="G3" s="68"/>
      <c r="H3" s="68"/>
      <c r="I3" s="68"/>
      <c r="J3" s="159" t="s">
        <v>1</v>
      </c>
      <c r="K3" s="68"/>
      <c r="L3" s="68"/>
      <c r="M3" s="68"/>
      <c r="N3" s="68"/>
      <c r="O3" s="173"/>
      <c r="P3" s="4" t="s">
        <v>2</v>
      </c>
    </row>
    <row r="4" spans="1:16">
      <c r="B4" s="2"/>
      <c r="C4" s="162"/>
      <c r="D4" s="163"/>
      <c r="E4" s="163"/>
      <c r="F4" s="163"/>
      <c r="G4" s="163"/>
      <c r="H4" s="163"/>
      <c r="I4" s="163"/>
      <c r="J4" s="164" t="s">
        <v>323</v>
      </c>
      <c r="K4" s="163"/>
      <c r="L4" s="163"/>
      <c r="M4" s="163"/>
      <c r="N4" s="163"/>
      <c r="O4" s="174"/>
      <c r="P4" s="4" t="s">
        <v>324</v>
      </c>
    </row>
    <row r="5" spans="1:16">
      <c r="A5" s="8"/>
      <c r="B5" s="9"/>
      <c r="C5" s="10"/>
      <c r="D5" s="10"/>
      <c r="E5" s="10"/>
      <c r="F5" s="10"/>
      <c r="G5" s="10"/>
      <c r="H5" s="10"/>
      <c r="I5" s="11"/>
      <c r="J5" s="29"/>
      <c r="K5" s="46"/>
      <c r="L5" s="12"/>
      <c r="M5" s="13"/>
      <c r="N5" s="12"/>
      <c r="O5" s="12"/>
      <c r="P5" s="14"/>
    </row>
    <row r="6" spans="1:16">
      <c r="C6" s="10"/>
      <c r="D6" s="10"/>
      <c r="E6" s="10"/>
      <c r="F6" s="10"/>
      <c r="G6" s="10"/>
      <c r="H6" s="10"/>
      <c r="I6" s="11"/>
      <c r="J6" s="108" t="s">
        <v>3</v>
      </c>
      <c r="K6" s="157"/>
      <c r="L6" s="160" t="s">
        <v>3</v>
      </c>
      <c r="M6" s="16"/>
      <c r="N6" s="17" t="s">
        <v>4</v>
      </c>
      <c r="O6" s="17" t="s">
        <v>5</v>
      </c>
      <c r="P6" s="18"/>
    </row>
    <row r="7" spans="1:16">
      <c r="C7" s="10"/>
      <c r="D7" s="10"/>
      <c r="E7" s="10"/>
      <c r="F7" s="10"/>
      <c r="G7" s="10"/>
      <c r="H7" s="10"/>
      <c r="I7" s="11"/>
      <c r="J7" s="21" t="s">
        <v>291</v>
      </c>
      <c r="K7" s="112" t="s">
        <v>292</v>
      </c>
      <c r="L7" s="19"/>
      <c r="M7" s="20"/>
      <c r="N7" s="21" t="s">
        <v>127</v>
      </c>
      <c r="O7" s="21"/>
      <c r="P7" s="22"/>
    </row>
    <row r="8" spans="1:16">
      <c r="C8" s="23" t="s">
        <v>6</v>
      </c>
      <c r="D8" s="10"/>
      <c r="E8" s="10"/>
      <c r="F8" s="10"/>
      <c r="G8" s="10"/>
      <c r="H8" s="10"/>
      <c r="I8" s="11"/>
      <c r="L8" s="20"/>
      <c r="M8" s="20"/>
      <c r="N8" s="20"/>
      <c r="O8" s="20"/>
      <c r="P8" s="24"/>
    </row>
    <row r="9" spans="1:16">
      <c r="A9" s="25" t="s">
        <v>7</v>
      </c>
      <c r="B9" s="26" t="s">
        <v>8</v>
      </c>
      <c r="C9" s="10" t="s">
        <v>9</v>
      </c>
      <c r="D9" s="10"/>
      <c r="E9" s="10"/>
      <c r="F9" s="10"/>
      <c r="G9" s="10"/>
      <c r="H9" s="10"/>
      <c r="I9" s="11"/>
      <c r="J9" s="11"/>
      <c r="K9" s="11"/>
      <c r="L9" s="13"/>
      <c r="M9" s="13"/>
      <c r="N9" s="13"/>
      <c r="O9" s="13"/>
      <c r="P9" s="14"/>
    </row>
    <row r="10" spans="1:16" s="31" customFormat="1">
      <c r="A10" s="1"/>
      <c r="B10" s="27"/>
      <c r="C10" s="28"/>
      <c r="D10" s="29" t="s">
        <v>325</v>
      </c>
      <c r="E10" s="10"/>
      <c r="F10" s="10"/>
      <c r="G10" s="10"/>
      <c r="H10" s="10"/>
      <c r="I10" s="28"/>
      <c r="J10" s="28"/>
      <c r="K10" s="28"/>
      <c r="L10" s="28"/>
      <c r="M10" s="13"/>
      <c r="N10" s="28"/>
      <c r="O10" s="28"/>
      <c r="P10" s="30"/>
    </row>
    <row r="11" spans="1:16" s="31" customFormat="1">
      <c r="A11" s="1" t="s">
        <v>11</v>
      </c>
      <c r="B11" s="27" t="s">
        <v>12</v>
      </c>
      <c r="C11" s="28"/>
      <c r="D11" s="32" t="s">
        <v>326</v>
      </c>
      <c r="E11" s="28"/>
      <c r="F11" s="166"/>
      <c r="G11" s="166">
        <v>3358559.12</v>
      </c>
      <c r="H11" s="33"/>
      <c r="I11" s="29"/>
      <c r="J11" s="143">
        <v>1987339.4099999997</v>
      </c>
      <c r="K11" s="109">
        <v>0</v>
      </c>
      <c r="L11" s="113">
        <v>1987339.4099999997</v>
      </c>
      <c r="M11" s="110"/>
      <c r="N11" s="109">
        <v>0</v>
      </c>
      <c r="O11" s="114">
        <v>1987339</v>
      </c>
      <c r="P11" s="34"/>
    </row>
    <row r="12" spans="1:16" s="31" customFormat="1">
      <c r="A12" s="1" t="s">
        <v>14</v>
      </c>
      <c r="B12" s="27" t="s">
        <v>15</v>
      </c>
      <c r="C12" s="28"/>
      <c r="D12" s="29" t="s">
        <v>327</v>
      </c>
      <c r="E12" s="10"/>
      <c r="F12" s="35"/>
      <c r="G12" s="36"/>
      <c r="H12" s="11"/>
      <c r="I12" s="28"/>
      <c r="J12" s="115">
        <v>468023.35</v>
      </c>
      <c r="K12" s="37">
        <v>0</v>
      </c>
      <c r="L12" s="116">
        <v>468023.35</v>
      </c>
      <c r="M12" s="111"/>
      <c r="N12" s="37">
        <v>0</v>
      </c>
      <c r="O12" s="117">
        <v>468023</v>
      </c>
      <c r="P12" s="38"/>
    </row>
    <row r="13" spans="1:16" s="31" customFormat="1">
      <c r="A13" s="1" t="s">
        <v>17</v>
      </c>
      <c r="B13" s="27" t="s">
        <v>15</v>
      </c>
      <c r="C13" s="28"/>
      <c r="D13" s="29" t="s">
        <v>18</v>
      </c>
      <c r="E13" s="10"/>
      <c r="F13" s="35"/>
      <c r="G13" s="35"/>
      <c r="H13" s="10"/>
      <c r="I13" s="28"/>
      <c r="J13" s="115">
        <v>479000</v>
      </c>
      <c r="K13" s="37">
        <v>0</v>
      </c>
      <c r="L13" s="116">
        <v>479000</v>
      </c>
      <c r="M13" s="111"/>
      <c r="N13" s="37">
        <v>1281571</v>
      </c>
      <c r="O13" s="117">
        <v>1760571</v>
      </c>
      <c r="P13" s="38"/>
    </row>
    <row r="14" spans="1:16" s="31" customFormat="1">
      <c r="A14" s="1" t="s">
        <v>19</v>
      </c>
      <c r="B14" s="27" t="s">
        <v>15</v>
      </c>
      <c r="C14" s="28"/>
      <c r="D14" s="29" t="s">
        <v>20</v>
      </c>
      <c r="E14" s="10"/>
      <c r="F14" s="35"/>
      <c r="G14" s="35"/>
      <c r="H14" s="10"/>
      <c r="I14" s="28"/>
      <c r="J14" s="115">
        <v>93500.790000000008</v>
      </c>
      <c r="K14" s="37">
        <v>0</v>
      </c>
      <c r="L14" s="116">
        <v>93500.790000000008</v>
      </c>
      <c r="M14" s="111"/>
      <c r="N14" s="37">
        <v>0</v>
      </c>
      <c r="O14" s="117">
        <v>93501</v>
      </c>
      <c r="P14" s="38"/>
    </row>
    <row r="15" spans="1:16" s="31" customFormat="1">
      <c r="A15" s="1" t="s">
        <v>21</v>
      </c>
      <c r="B15" s="27" t="s">
        <v>12</v>
      </c>
      <c r="C15" s="28"/>
      <c r="D15" s="29" t="s">
        <v>22</v>
      </c>
      <c r="E15" s="10"/>
      <c r="F15" s="35"/>
      <c r="G15" s="35"/>
      <c r="H15" s="28"/>
      <c r="I15" s="28"/>
      <c r="J15" s="115">
        <v>80650.460000000006</v>
      </c>
      <c r="K15" s="37">
        <v>0</v>
      </c>
      <c r="L15" s="116">
        <v>80650.460000000006</v>
      </c>
      <c r="M15" s="111"/>
      <c r="N15" s="37">
        <v>0</v>
      </c>
      <c r="O15" s="117">
        <v>80650</v>
      </c>
      <c r="P15" s="38"/>
    </row>
    <row r="16" spans="1:16" s="31" customFormat="1">
      <c r="A16" s="39"/>
      <c r="B16" s="40"/>
      <c r="C16" s="28"/>
      <c r="D16" s="29" t="s">
        <v>328</v>
      </c>
      <c r="E16" s="10"/>
      <c r="F16" s="41"/>
      <c r="G16" s="36"/>
      <c r="H16" s="42"/>
      <c r="I16" s="28"/>
      <c r="J16" s="144"/>
      <c r="K16" s="118">
        <v>0</v>
      </c>
      <c r="L16" s="119"/>
      <c r="M16" s="111"/>
      <c r="N16" s="28"/>
      <c r="O16" s="117"/>
      <c r="P16" s="30"/>
    </row>
    <row r="17" spans="1:16" s="31" customFormat="1">
      <c r="A17" s="39" t="s">
        <v>24</v>
      </c>
      <c r="B17" s="40" t="s">
        <v>12</v>
      </c>
      <c r="C17" s="28"/>
      <c r="D17" s="32" t="s">
        <v>329</v>
      </c>
      <c r="E17" s="28"/>
      <c r="F17" s="166"/>
      <c r="G17" s="166"/>
      <c r="H17" s="42"/>
      <c r="I17" s="28"/>
      <c r="J17" s="115">
        <v>1662573.39</v>
      </c>
      <c r="K17" s="37">
        <v>0</v>
      </c>
      <c r="L17" s="116">
        <v>1662573.39</v>
      </c>
      <c r="M17" s="111"/>
      <c r="N17" s="37">
        <v>302150</v>
      </c>
      <c r="O17" s="117">
        <v>1964723</v>
      </c>
      <c r="P17" s="38"/>
    </row>
    <row r="18" spans="1:16" s="31" customFormat="1">
      <c r="A18" s="39" t="s">
        <v>25</v>
      </c>
      <c r="B18" s="43" t="s">
        <v>26</v>
      </c>
      <c r="C18" s="28"/>
      <c r="D18" s="44" t="s">
        <v>27</v>
      </c>
      <c r="E18" s="10"/>
      <c r="F18" s="10"/>
      <c r="G18" s="10"/>
      <c r="H18" s="10"/>
      <c r="I18" s="29"/>
      <c r="J18" s="120">
        <v>137008.31000000003</v>
      </c>
      <c r="K18" s="45">
        <v>0</v>
      </c>
      <c r="L18" s="121">
        <v>137008.31000000003</v>
      </c>
      <c r="M18" s="111"/>
      <c r="N18" s="45">
        <v>39</v>
      </c>
      <c r="O18" s="122">
        <v>137047</v>
      </c>
      <c r="P18" s="38"/>
    </row>
    <row r="19" spans="1:16" s="49" customFormat="1">
      <c r="A19" s="39"/>
      <c r="B19" s="43"/>
      <c r="C19" s="29"/>
      <c r="D19" s="29"/>
      <c r="E19" s="29"/>
      <c r="F19" s="29"/>
      <c r="G19" s="29"/>
      <c r="H19" s="46"/>
      <c r="I19" s="46"/>
      <c r="J19" s="46"/>
      <c r="K19" s="46"/>
      <c r="L19" s="51"/>
      <c r="M19" s="47"/>
      <c r="N19" s="47"/>
      <c r="O19" s="123"/>
      <c r="P19" s="48"/>
    </row>
    <row r="20" spans="1:16" s="31" customFormat="1" ht="13.5" thickBot="1">
      <c r="A20" s="39" t="s">
        <v>28</v>
      </c>
      <c r="B20" s="43"/>
      <c r="C20" s="28"/>
      <c r="D20" s="50" t="s">
        <v>29</v>
      </c>
      <c r="E20" s="28"/>
      <c r="F20" s="10"/>
      <c r="G20" s="10"/>
      <c r="H20" s="10"/>
      <c r="I20" s="11"/>
      <c r="J20" s="145">
        <v>4908095.709999999</v>
      </c>
      <c r="K20" s="124">
        <v>0</v>
      </c>
      <c r="L20" s="125">
        <v>4908094</v>
      </c>
      <c r="M20" s="51"/>
      <c r="N20" s="124">
        <v>1583760</v>
      </c>
      <c r="O20" s="126">
        <v>6491854</v>
      </c>
      <c r="P20" s="52"/>
    </row>
    <row r="21" spans="1:16" s="31" customFormat="1" ht="13.5" thickTop="1">
      <c r="A21" s="39"/>
      <c r="B21" s="43"/>
      <c r="C21" s="10"/>
      <c r="D21" s="10"/>
      <c r="E21" s="10"/>
      <c r="F21" s="10"/>
      <c r="G21" s="10"/>
      <c r="H21" s="10"/>
      <c r="I21" s="11"/>
      <c r="J21" s="127"/>
      <c r="K21" s="11"/>
      <c r="L21" s="127"/>
      <c r="M21" s="13"/>
      <c r="N21" s="13"/>
      <c r="O21" s="110"/>
      <c r="P21" s="14"/>
    </row>
    <row r="22" spans="1:16" s="31" customFormat="1">
      <c r="A22" s="53"/>
      <c r="B22" s="54"/>
      <c r="C22" s="23" t="s">
        <v>30</v>
      </c>
      <c r="D22" s="10"/>
      <c r="E22" s="10"/>
      <c r="F22" s="10"/>
      <c r="G22" s="10"/>
      <c r="H22" s="10"/>
      <c r="I22" s="11"/>
      <c r="J22" s="128"/>
      <c r="K22" s="11"/>
      <c r="L22" s="128"/>
      <c r="M22" s="13"/>
      <c r="N22" s="12"/>
      <c r="O22" s="129"/>
      <c r="P22" s="14"/>
    </row>
    <row r="23" spans="1:16" s="31" customFormat="1">
      <c r="A23" s="39"/>
      <c r="B23" s="40"/>
      <c r="C23" s="10" t="s">
        <v>31</v>
      </c>
      <c r="D23" s="10"/>
      <c r="E23" s="10"/>
      <c r="F23" s="10"/>
      <c r="G23" s="28"/>
      <c r="H23" s="10"/>
      <c r="I23" s="11"/>
      <c r="J23" s="128"/>
      <c r="K23" s="11"/>
      <c r="L23" s="128"/>
      <c r="M23" s="13"/>
      <c r="N23" s="12"/>
      <c r="O23" s="129"/>
      <c r="P23" s="14"/>
    </row>
    <row r="24" spans="1:16" s="31" customFormat="1">
      <c r="A24" s="8" t="s">
        <v>32</v>
      </c>
      <c r="B24" s="55" t="s">
        <v>33</v>
      </c>
      <c r="C24" s="32"/>
      <c r="D24" s="29" t="s">
        <v>34</v>
      </c>
      <c r="E24" s="10"/>
      <c r="F24" s="10"/>
      <c r="G24" s="28"/>
      <c r="H24" s="10"/>
      <c r="I24" s="11"/>
      <c r="J24" s="146">
        <v>20646861.079999994</v>
      </c>
      <c r="K24" s="109">
        <v>0</v>
      </c>
      <c r="L24" s="130">
        <v>20646861.079999994</v>
      </c>
      <c r="M24" s="111"/>
      <c r="N24" s="109">
        <v>0</v>
      </c>
      <c r="O24" s="114">
        <v>20646861</v>
      </c>
      <c r="P24" s="38"/>
    </row>
    <row r="25" spans="1:16" s="31" customFormat="1">
      <c r="A25" s="1" t="s">
        <v>35</v>
      </c>
      <c r="B25" s="55" t="s">
        <v>33</v>
      </c>
      <c r="C25" s="32"/>
      <c r="D25" s="29" t="s">
        <v>36</v>
      </c>
      <c r="E25" s="10"/>
      <c r="F25" s="10"/>
      <c r="G25" s="28"/>
      <c r="H25" s="10"/>
      <c r="I25" s="11"/>
      <c r="J25" s="115">
        <v>7591737.419999999</v>
      </c>
      <c r="K25" s="37">
        <v>0</v>
      </c>
      <c r="L25" s="116">
        <v>7591737.419999999</v>
      </c>
      <c r="M25" s="111"/>
      <c r="N25" s="37">
        <v>822374</v>
      </c>
      <c r="O25" s="117">
        <v>8414111</v>
      </c>
      <c r="P25" s="38"/>
    </row>
    <row r="26" spans="1:16" s="31" customFormat="1">
      <c r="A26" s="8" t="s">
        <v>37</v>
      </c>
      <c r="B26" s="27" t="s">
        <v>33</v>
      </c>
      <c r="C26" s="32"/>
      <c r="D26" s="29" t="s">
        <v>38</v>
      </c>
      <c r="E26" s="10"/>
      <c r="F26" s="10"/>
      <c r="G26" s="28"/>
      <c r="H26" s="10"/>
      <c r="I26" s="11"/>
      <c r="J26" s="115">
        <v>1660465.91</v>
      </c>
      <c r="K26" s="37">
        <v>0</v>
      </c>
      <c r="L26" s="116">
        <v>1660465.91</v>
      </c>
      <c r="M26" s="111"/>
      <c r="N26" s="37">
        <v>0</v>
      </c>
      <c r="O26" s="117">
        <v>1660466</v>
      </c>
      <c r="P26" s="38"/>
    </row>
    <row r="27" spans="1:16" s="31" customFormat="1">
      <c r="A27" s="1" t="s">
        <v>39</v>
      </c>
      <c r="B27" s="55" t="s">
        <v>33</v>
      </c>
      <c r="C27" s="32"/>
      <c r="D27" s="156" t="s">
        <v>40</v>
      </c>
      <c r="E27" s="167"/>
      <c r="F27" s="10"/>
      <c r="G27" s="28"/>
      <c r="H27" s="10"/>
      <c r="I27" s="11"/>
      <c r="J27" s="115">
        <v>2062637.7999999998</v>
      </c>
      <c r="K27" s="37">
        <v>0</v>
      </c>
      <c r="L27" s="116">
        <v>2062637.7999999998</v>
      </c>
      <c r="M27" s="111"/>
      <c r="N27" s="37">
        <v>0</v>
      </c>
      <c r="O27" s="117">
        <v>2062638</v>
      </c>
      <c r="P27" s="38"/>
    </row>
    <row r="28" spans="1:16" s="31" customFormat="1">
      <c r="A28" s="8" t="s">
        <v>41</v>
      </c>
      <c r="B28" s="27" t="s">
        <v>33</v>
      </c>
      <c r="C28" s="32"/>
      <c r="D28" s="29" t="s">
        <v>42</v>
      </c>
      <c r="E28" s="10"/>
      <c r="F28" s="10"/>
      <c r="G28" s="28"/>
      <c r="H28" s="10"/>
      <c r="I28" s="11"/>
      <c r="J28" s="115">
        <v>4094669.7300000004</v>
      </c>
      <c r="K28" s="37">
        <v>0</v>
      </c>
      <c r="L28" s="116">
        <v>4094669.7300000004</v>
      </c>
      <c r="M28" s="111"/>
      <c r="N28" s="37">
        <v>437909</v>
      </c>
      <c r="O28" s="117">
        <v>4532579</v>
      </c>
      <c r="P28" s="38"/>
    </row>
    <row r="29" spans="1:16" s="31" customFormat="1">
      <c r="A29" s="1" t="s">
        <v>43</v>
      </c>
      <c r="B29" s="27" t="s">
        <v>33</v>
      </c>
      <c r="C29" s="32"/>
      <c r="D29" s="29" t="s">
        <v>44</v>
      </c>
      <c r="E29" s="10"/>
      <c r="F29" s="10"/>
      <c r="G29" s="28"/>
      <c r="H29" s="10"/>
      <c r="I29" s="11"/>
      <c r="J29" s="115">
        <v>3589724.1500000004</v>
      </c>
      <c r="K29" s="37">
        <v>0</v>
      </c>
      <c r="L29" s="116">
        <v>3589724.1500000004</v>
      </c>
      <c r="M29" s="111"/>
      <c r="N29" s="37">
        <v>488793</v>
      </c>
      <c r="O29" s="117">
        <v>4078517</v>
      </c>
      <c r="P29" s="38"/>
    </row>
    <row r="30" spans="1:16" s="31" customFormat="1">
      <c r="A30" s="8" t="s">
        <v>45</v>
      </c>
      <c r="B30" s="55" t="s">
        <v>46</v>
      </c>
      <c r="C30" s="32"/>
      <c r="D30" s="29" t="s">
        <v>47</v>
      </c>
      <c r="E30" s="10"/>
      <c r="F30" s="10"/>
      <c r="G30" s="28"/>
      <c r="H30" s="10"/>
      <c r="I30" s="11"/>
      <c r="J30" s="120">
        <v>2368067.11</v>
      </c>
      <c r="K30" s="45">
        <v>0</v>
      </c>
      <c r="L30" s="121">
        <v>2368067.11</v>
      </c>
      <c r="M30" s="111"/>
      <c r="N30" s="45">
        <v>0</v>
      </c>
      <c r="O30" s="122">
        <v>2368067</v>
      </c>
      <c r="P30" s="38"/>
    </row>
    <row r="31" spans="1:16" s="31" customFormat="1">
      <c r="A31" s="1"/>
      <c r="B31" s="55"/>
      <c r="C31" s="32"/>
      <c r="D31" s="29"/>
      <c r="E31" s="10"/>
      <c r="F31" s="10"/>
      <c r="G31" s="28"/>
      <c r="H31" s="10"/>
      <c r="I31" s="11"/>
      <c r="J31" s="147"/>
      <c r="K31" s="11"/>
      <c r="L31" s="127"/>
      <c r="M31" s="56"/>
      <c r="N31" s="56"/>
      <c r="O31" s="110"/>
      <c r="P31" s="57"/>
    </row>
    <row r="32" spans="1:16" s="31" customFormat="1" ht="13.5" thickBot="1">
      <c r="A32" s="1" t="s">
        <v>48</v>
      </c>
      <c r="B32" s="55"/>
      <c r="C32" s="10"/>
      <c r="D32" s="50" t="s">
        <v>49</v>
      </c>
      <c r="E32" s="28"/>
      <c r="F32" s="10"/>
      <c r="G32" s="10"/>
      <c r="H32" s="10"/>
      <c r="I32" s="11"/>
      <c r="J32" s="145">
        <v>42014163.199999996</v>
      </c>
      <c r="K32" s="124">
        <v>0</v>
      </c>
      <c r="L32" s="125">
        <v>42014163</v>
      </c>
      <c r="M32" s="131"/>
      <c r="N32" s="124">
        <v>1749076</v>
      </c>
      <c r="O32" s="126">
        <v>43763239</v>
      </c>
      <c r="P32" s="52"/>
    </row>
    <row r="33" spans="1:16" s="31" customFormat="1" ht="13.5" thickTop="1">
      <c r="A33" s="8"/>
      <c r="B33" s="55"/>
      <c r="C33" s="32"/>
      <c r="D33" s="58"/>
      <c r="E33" s="10"/>
      <c r="F33" s="10"/>
      <c r="G33" s="28"/>
      <c r="H33" s="10"/>
      <c r="I33" s="11"/>
      <c r="J33" s="46"/>
      <c r="K33" s="11"/>
      <c r="L33" s="51"/>
      <c r="M33" s="46"/>
      <c r="N33" s="46"/>
      <c r="O33" s="107"/>
      <c r="P33" s="59"/>
    </row>
    <row r="34" spans="1:16" s="31" customFormat="1">
      <c r="A34" s="1"/>
      <c r="B34" s="55"/>
      <c r="C34" s="10"/>
      <c r="D34" s="50" t="s">
        <v>308</v>
      </c>
      <c r="E34" s="28"/>
      <c r="F34" s="10"/>
      <c r="G34" s="10"/>
      <c r="H34" s="10"/>
      <c r="I34" s="11"/>
      <c r="J34" s="148">
        <v>-37106067.489999995</v>
      </c>
      <c r="K34" s="132">
        <v>0</v>
      </c>
      <c r="L34" s="133">
        <v>-37106069</v>
      </c>
      <c r="M34" s="51"/>
      <c r="N34" s="132">
        <v>-165316</v>
      </c>
      <c r="O34" s="134">
        <v>-37271385</v>
      </c>
      <c r="P34" s="52"/>
    </row>
    <row r="35" spans="1:16" s="31" customFormat="1">
      <c r="A35" s="8"/>
      <c r="B35" s="55"/>
      <c r="C35" s="10"/>
      <c r="D35" s="10"/>
      <c r="E35" s="10"/>
      <c r="F35" s="10"/>
      <c r="G35" s="10"/>
      <c r="H35" s="10"/>
      <c r="I35" s="11"/>
      <c r="J35" s="127"/>
      <c r="K35" s="11"/>
      <c r="L35" s="127"/>
      <c r="M35" s="60"/>
      <c r="N35" s="60"/>
      <c r="O35" s="110"/>
      <c r="P35" s="61"/>
    </row>
    <row r="36" spans="1:16" s="31" customFormat="1">
      <c r="A36" s="1"/>
      <c r="B36" s="55"/>
      <c r="C36" s="23" t="s">
        <v>50</v>
      </c>
      <c r="D36" s="28"/>
      <c r="E36" s="10"/>
      <c r="F36" s="10"/>
      <c r="G36" s="10"/>
      <c r="H36" s="10"/>
      <c r="I36" s="11"/>
      <c r="J36" s="128"/>
      <c r="K36" s="11"/>
      <c r="L36" s="128"/>
      <c r="M36" s="13"/>
      <c r="N36" s="12"/>
      <c r="O36" s="129"/>
      <c r="P36" s="14"/>
    </row>
    <row r="37" spans="1:16" s="31" customFormat="1">
      <c r="A37" s="8" t="s">
        <v>51</v>
      </c>
      <c r="B37" s="55" t="s">
        <v>52</v>
      </c>
      <c r="C37" s="29" t="s">
        <v>53</v>
      </c>
      <c r="D37" s="28"/>
      <c r="E37" s="10"/>
      <c r="F37" s="10"/>
      <c r="G37" s="28"/>
      <c r="H37" s="10"/>
      <c r="I37" s="11"/>
      <c r="J37" s="143">
        <v>20597286</v>
      </c>
      <c r="K37" s="109"/>
      <c r="L37" s="113">
        <v>20597286</v>
      </c>
      <c r="M37" s="36"/>
      <c r="N37" s="109">
        <v>0</v>
      </c>
      <c r="O37" s="114">
        <v>20597286</v>
      </c>
      <c r="P37" s="63"/>
    </row>
    <row r="38" spans="1:16" s="31" customFormat="1">
      <c r="A38" s="1" t="s">
        <v>54</v>
      </c>
      <c r="B38" s="55" t="s">
        <v>15</v>
      </c>
      <c r="C38" s="29" t="s">
        <v>55</v>
      </c>
      <c r="D38" s="28"/>
      <c r="E38" s="10"/>
      <c r="F38" s="10"/>
      <c r="G38" s="28"/>
      <c r="H38" s="10"/>
      <c r="I38" s="11"/>
      <c r="J38" s="115">
        <v>6343635.1500000004</v>
      </c>
      <c r="K38" s="37"/>
      <c r="L38" s="116">
        <v>6343635.1500000004</v>
      </c>
      <c r="M38" s="36"/>
      <c r="N38" s="62">
        <v>0</v>
      </c>
      <c r="O38" s="117">
        <v>6343635</v>
      </c>
      <c r="P38" s="63"/>
    </row>
    <row r="39" spans="1:16" s="31" customFormat="1">
      <c r="A39" s="8" t="s">
        <v>56</v>
      </c>
      <c r="B39" s="55" t="s">
        <v>15</v>
      </c>
      <c r="C39" s="29" t="s">
        <v>57</v>
      </c>
      <c r="D39" s="28"/>
      <c r="E39" s="10"/>
      <c r="F39" s="10"/>
      <c r="G39" s="28"/>
      <c r="H39" s="10"/>
      <c r="I39" s="11"/>
      <c r="J39" s="115">
        <v>9229505.8100000005</v>
      </c>
      <c r="K39" s="37"/>
      <c r="L39" s="116">
        <v>9229505.8100000005</v>
      </c>
      <c r="M39" s="36"/>
      <c r="N39" s="62">
        <v>0</v>
      </c>
      <c r="O39" s="117">
        <v>9229506</v>
      </c>
      <c r="P39" s="63"/>
    </row>
    <row r="40" spans="1:16" s="31" customFormat="1">
      <c r="A40" s="1" t="s">
        <v>58</v>
      </c>
      <c r="B40" s="55" t="s">
        <v>59</v>
      </c>
      <c r="C40" s="29" t="s">
        <v>60</v>
      </c>
      <c r="D40" s="28"/>
      <c r="E40" s="10"/>
      <c r="F40" s="10"/>
      <c r="G40" s="28"/>
      <c r="H40" s="10"/>
      <c r="I40" s="11"/>
      <c r="J40" s="115">
        <v>23130.699999999997</v>
      </c>
      <c r="K40" s="37"/>
      <c r="L40" s="116">
        <v>23130.699999999997</v>
      </c>
      <c r="M40" s="36"/>
      <c r="N40" s="62">
        <v>2598580</v>
      </c>
      <c r="O40" s="117">
        <v>2621711</v>
      </c>
      <c r="P40" s="63"/>
    </row>
    <row r="41" spans="1:16" s="31" customFormat="1">
      <c r="A41" s="8" t="s">
        <v>61</v>
      </c>
      <c r="B41" s="55" t="s">
        <v>59</v>
      </c>
      <c r="C41" s="135" t="s">
        <v>309</v>
      </c>
      <c r="D41" s="136"/>
      <c r="E41" s="137"/>
      <c r="F41" s="137"/>
      <c r="G41" s="28"/>
      <c r="H41" s="10"/>
      <c r="I41" s="11"/>
      <c r="J41" s="115">
        <v>0</v>
      </c>
      <c r="K41" s="37"/>
      <c r="L41" s="116">
        <v>0</v>
      </c>
      <c r="M41" s="36"/>
      <c r="N41" s="62">
        <v>0</v>
      </c>
      <c r="O41" s="117">
        <v>0</v>
      </c>
      <c r="P41" s="63"/>
    </row>
    <row r="42" spans="1:16" s="31" customFormat="1">
      <c r="A42" s="1" t="s">
        <v>62</v>
      </c>
      <c r="B42" s="55" t="s">
        <v>26</v>
      </c>
      <c r="C42" s="29" t="s">
        <v>63</v>
      </c>
      <c r="D42" s="28"/>
      <c r="E42" s="10"/>
      <c r="F42" s="10"/>
      <c r="G42" s="28"/>
      <c r="H42" s="10"/>
      <c r="I42" s="11"/>
      <c r="J42" s="115">
        <v>1000000</v>
      </c>
      <c r="K42" s="37">
        <v>138901</v>
      </c>
      <c r="L42" s="116">
        <v>1138901</v>
      </c>
      <c r="M42" s="36"/>
      <c r="N42" s="62">
        <v>0</v>
      </c>
      <c r="O42" s="117">
        <v>1138901</v>
      </c>
      <c r="P42" s="63"/>
    </row>
    <row r="43" spans="1:16" s="31" customFormat="1">
      <c r="A43" s="8" t="s">
        <v>64</v>
      </c>
      <c r="B43" s="55" t="s">
        <v>65</v>
      </c>
      <c r="C43" s="29" t="s">
        <v>313</v>
      </c>
      <c r="D43" s="28"/>
      <c r="E43" s="10"/>
      <c r="F43" s="10"/>
      <c r="G43" s="28"/>
      <c r="H43" s="10"/>
      <c r="I43" s="11"/>
      <c r="J43" s="115">
        <v>0</v>
      </c>
      <c r="K43" s="37">
        <v>0</v>
      </c>
      <c r="L43" s="116">
        <v>0</v>
      </c>
      <c r="M43" s="36"/>
      <c r="N43" s="62">
        <v>13472</v>
      </c>
      <c r="O43" s="117">
        <v>13472</v>
      </c>
      <c r="P43" s="63"/>
    </row>
    <row r="44" spans="1:16" s="31" customFormat="1">
      <c r="A44" s="1" t="s">
        <v>66</v>
      </c>
      <c r="B44" s="55" t="s">
        <v>33</v>
      </c>
      <c r="C44" s="29" t="s">
        <v>67</v>
      </c>
      <c r="D44" s="28"/>
      <c r="E44" s="28"/>
      <c r="F44" s="28"/>
      <c r="G44" s="28"/>
      <c r="H44" s="28"/>
      <c r="I44" s="28"/>
      <c r="J44" s="115">
        <v>0</v>
      </c>
      <c r="K44" s="37">
        <v>0</v>
      </c>
      <c r="L44" s="116">
        <v>0</v>
      </c>
      <c r="M44" s="36"/>
      <c r="N44" s="62">
        <v>0</v>
      </c>
      <c r="O44" s="117">
        <v>0</v>
      </c>
      <c r="P44" s="63"/>
    </row>
    <row r="45" spans="1:16" s="31" customFormat="1">
      <c r="A45" s="8" t="s">
        <v>68</v>
      </c>
      <c r="B45" s="55" t="s">
        <v>33</v>
      </c>
      <c r="C45" s="29" t="s">
        <v>69</v>
      </c>
      <c r="D45" s="28"/>
      <c r="E45" s="10"/>
      <c r="F45" s="10"/>
      <c r="G45" s="28"/>
      <c r="H45" s="10"/>
      <c r="I45" s="11"/>
      <c r="J45" s="120">
        <v>0</v>
      </c>
      <c r="K45" s="45"/>
      <c r="L45" s="121">
        <v>0</v>
      </c>
      <c r="M45" s="36"/>
      <c r="N45" s="64">
        <v>0</v>
      </c>
      <c r="O45" s="122">
        <v>0</v>
      </c>
      <c r="P45" s="63"/>
    </row>
    <row r="46" spans="1:16" s="31" customFormat="1">
      <c r="A46" s="1"/>
      <c r="B46" s="55"/>
      <c r="C46" s="28"/>
      <c r="D46" s="28"/>
      <c r="E46" s="28"/>
      <c r="F46" s="28"/>
      <c r="G46" s="28"/>
      <c r="H46" s="28"/>
      <c r="I46" s="28"/>
      <c r="J46" s="115"/>
      <c r="K46" s="28"/>
      <c r="L46" s="116"/>
      <c r="M46" s="66"/>
      <c r="N46" s="65"/>
      <c r="O46" s="117"/>
      <c r="P46" s="67"/>
    </row>
    <row r="47" spans="1:16" s="31" customFormat="1">
      <c r="A47" s="39" t="s">
        <v>70</v>
      </c>
      <c r="B47" s="40"/>
      <c r="C47" s="23" t="s">
        <v>71</v>
      </c>
      <c r="D47" s="28"/>
      <c r="E47" s="10"/>
      <c r="F47" s="10"/>
      <c r="G47" s="10"/>
      <c r="H47" s="10"/>
      <c r="I47" s="11"/>
      <c r="J47" s="148">
        <v>37193557.660000004</v>
      </c>
      <c r="K47" s="132">
        <v>138901</v>
      </c>
      <c r="L47" s="133">
        <v>37332459</v>
      </c>
      <c r="M47" s="46"/>
      <c r="N47" s="132">
        <v>2612052</v>
      </c>
      <c r="O47" s="134">
        <v>39944511</v>
      </c>
      <c r="P47" s="52"/>
    </row>
    <row r="48" spans="1:16" s="30" customFormat="1">
      <c r="A48" s="39"/>
      <c r="B48" s="40"/>
      <c r="C48" s="68"/>
      <c r="D48" s="69"/>
      <c r="E48" s="11"/>
      <c r="F48" s="11"/>
      <c r="G48" s="11"/>
      <c r="H48" s="11"/>
      <c r="I48" s="11"/>
      <c r="J48" s="46"/>
      <c r="K48" s="46"/>
      <c r="L48" s="51"/>
      <c r="M48" s="46"/>
      <c r="N48" s="46"/>
      <c r="O48" s="107"/>
      <c r="P48" s="59"/>
    </row>
    <row r="49" spans="1:16" s="31" customFormat="1">
      <c r="A49" s="39"/>
      <c r="B49" s="40"/>
      <c r="C49" s="50" t="s">
        <v>322</v>
      </c>
      <c r="D49" s="28"/>
      <c r="E49" s="28"/>
      <c r="F49" s="10"/>
      <c r="G49" s="10"/>
      <c r="H49" s="10"/>
      <c r="I49" s="11"/>
      <c r="J49" s="115"/>
      <c r="K49" s="28"/>
      <c r="L49" s="116"/>
      <c r="M49" s="28"/>
      <c r="N49" s="28"/>
      <c r="O49" s="117"/>
      <c r="P49" s="30"/>
    </row>
    <row r="50" spans="1:16" s="31" customFormat="1">
      <c r="A50" s="39"/>
      <c r="B50" s="40"/>
      <c r="C50" s="10"/>
      <c r="D50" s="23" t="s">
        <v>72</v>
      </c>
      <c r="E50" s="10"/>
      <c r="F50" s="10"/>
      <c r="G50" s="10"/>
      <c r="H50" s="10"/>
      <c r="I50" s="11"/>
      <c r="J50" s="148">
        <v>87490.170000009239</v>
      </c>
      <c r="K50" s="132">
        <v>138901</v>
      </c>
      <c r="L50" s="133">
        <v>226390</v>
      </c>
      <c r="M50" s="46"/>
      <c r="N50" s="132">
        <v>2446736</v>
      </c>
      <c r="O50" s="134">
        <v>2673126</v>
      </c>
      <c r="P50" s="52"/>
    </row>
    <row r="51" spans="1:16" s="31" customFormat="1">
      <c r="A51" s="39"/>
      <c r="B51" s="40"/>
      <c r="C51" s="10"/>
      <c r="D51" s="23"/>
      <c r="E51" s="10"/>
      <c r="F51" s="10"/>
      <c r="G51" s="10"/>
      <c r="H51" s="10"/>
      <c r="I51" s="11"/>
      <c r="J51" s="127"/>
      <c r="K51" s="11"/>
      <c r="L51" s="127"/>
      <c r="M51" s="13"/>
      <c r="N51" s="13"/>
      <c r="O51" s="110"/>
      <c r="P51" s="14"/>
    </row>
    <row r="52" spans="1:16" s="31" customFormat="1">
      <c r="A52" s="39" t="s">
        <v>73</v>
      </c>
      <c r="B52" s="40" t="s">
        <v>52</v>
      </c>
      <c r="C52" s="29" t="s">
        <v>74</v>
      </c>
      <c r="D52" s="28"/>
      <c r="E52" s="10"/>
      <c r="F52" s="10"/>
      <c r="G52" s="10"/>
      <c r="H52" s="28"/>
      <c r="I52" s="11"/>
      <c r="J52" s="143">
        <v>129067.5</v>
      </c>
      <c r="K52" s="109">
        <v>0</v>
      </c>
      <c r="L52" s="113">
        <v>129067.5</v>
      </c>
      <c r="M52" s="36"/>
      <c r="N52" s="109">
        <v>0</v>
      </c>
      <c r="O52" s="114">
        <v>129068</v>
      </c>
      <c r="P52" s="63"/>
    </row>
    <row r="53" spans="1:16" s="31" customFormat="1">
      <c r="A53" s="39" t="s">
        <v>75</v>
      </c>
      <c r="B53" s="40" t="s">
        <v>76</v>
      </c>
      <c r="C53" s="29" t="s">
        <v>77</v>
      </c>
      <c r="D53" s="28"/>
      <c r="E53" s="10"/>
      <c r="F53" s="10"/>
      <c r="G53" s="10"/>
      <c r="H53" s="28"/>
      <c r="I53" s="11"/>
      <c r="J53" s="115">
        <v>319098.14999999997</v>
      </c>
      <c r="K53" s="37">
        <v>0</v>
      </c>
      <c r="L53" s="116">
        <v>319098.14999999997</v>
      </c>
      <c r="M53" s="111"/>
      <c r="N53" s="37">
        <v>0</v>
      </c>
      <c r="O53" s="117">
        <v>319098</v>
      </c>
      <c r="P53" s="38"/>
    </row>
    <row r="54" spans="1:16">
      <c r="A54" s="39" t="s">
        <v>78</v>
      </c>
      <c r="B54" s="40" t="s">
        <v>79</v>
      </c>
      <c r="C54" s="10" t="s">
        <v>80</v>
      </c>
      <c r="D54" s="28"/>
      <c r="E54" s="10"/>
      <c r="F54" s="10"/>
      <c r="G54" s="10"/>
      <c r="H54" s="28"/>
      <c r="I54" s="11"/>
      <c r="J54" s="115">
        <v>0</v>
      </c>
      <c r="K54" s="37">
        <v>0</v>
      </c>
      <c r="L54" s="116">
        <v>0</v>
      </c>
      <c r="M54" s="111"/>
      <c r="N54" s="70">
        <v>0</v>
      </c>
      <c r="O54" s="117">
        <v>0</v>
      </c>
      <c r="P54" s="38"/>
    </row>
    <row r="55" spans="1:16">
      <c r="A55" s="39" t="s">
        <v>81</v>
      </c>
      <c r="B55" s="40" t="s">
        <v>79</v>
      </c>
      <c r="C55" s="58" t="s">
        <v>311</v>
      </c>
      <c r="D55" s="28"/>
      <c r="E55" s="10"/>
      <c r="F55" s="10"/>
      <c r="G55" s="10"/>
      <c r="H55" s="28"/>
      <c r="I55" s="11"/>
      <c r="J55" s="120">
        <v>0</v>
      </c>
      <c r="K55" s="45"/>
      <c r="L55" s="121">
        <v>0</v>
      </c>
      <c r="M55" s="111"/>
      <c r="N55" s="45">
        <v>0</v>
      </c>
      <c r="O55" s="122">
        <v>0</v>
      </c>
      <c r="P55" s="38"/>
    </row>
    <row r="56" spans="1:16">
      <c r="A56" s="39"/>
      <c r="B56" s="40"/>
      <c r="C56" s="28"/>
      <c r="D56" s="28"/>
      <c r="E56" s="10"/>
      <c r="F56" s="10"/>
      <c r="G56" s="10"/>
      <c r="H56" s="10"/>
      <c r="I56" s="11"/>
      <c r="J56" s="65"/>
      <c r="K56" s="11">
        <v>0</v>
      </c>
      <c r="L56" s="65"/>
      <c r="M56" s="66"/>
      <c r="N56" s="65"/>
      <c r="O56" s="117"/>
      <c r="P56" s="67"/>
    </row>
    <row r="57" spans="1:16" ht="13.5" thickBot="1">
      <c r="A57" s="53" t="s">
        <v>82</v>
      </c>
      <c r="B57" s="40"/>
      <c r="C57" s="23" t="s">
        <v>83</v>
      </c>
      <c r="D57" s="28"/>
      <c r="E57" s="28"/>
      <c r="F57" s="10"/>
      <c r="G57" s="10"/>
      <c r="H57" s="10"/>
      <c r="I57" s="11"/>
      <c r="J57" s="141">
        <v>448165.64999999997</v>
      </c>
      <c r="K57" s="124">
        <v>0</v>
      </c>
      <c r="L57" s="126">
        <v>448166</v>
      </c>
      <c r="M57" s="131"/>
      <c r="N57" s="124">
        <v>0</v>
      </c>
      <c r="O57" s="126">
        <v>448166</v>
      </c>
      <c r="P57" s="72"/>
    </row>
    <row r="58" spans="1:16" ht="13.5" thickTop="1">
      <c r="A58" s="39"/>
      <c r="B58" s="40"/>
      <c r="C58" s="23"/>
      <c r="D58" s="28"/>
      <c r="E58" s="28"/>
      <c r="F58" s="10"/>
      <c r="G58" s="10"/>
      <c r="H58" s="10"/>
      <c r="I58" s="11"/>
      <c r="J58" s="140"/>
      <c r="K58" s="46"/>
      <c r="L58" s="107"/>
      <c r="M58" s="46"/>
      <c r="N58" s="46"/>
      <c r="O58" s="107"/>
      <c r="P58" s="59"/>
    </row>
    <row r="59" spans="1:16">
      <c r="A59" s="53"/>
      <c r="B59" s="40"/>
      <c r="C59" s="50" t="s">
        <v>316</v>
      </c>
      <c r="D59" s="28"/>
      <c r="E59" s="28"/>
      <c r="F59" s="10"/>
      <c r="G59" s="10"/>
      <c r="H59" s="10"/>
      <c r="I59" s="11"/>
      <c r="J59" s="142">
        <v>535655.82000000915</v>
      </c>
      <c r="K59" s="132">
        <v>138901</v>
      </c>
      <c r="L59" s="134">
        <v>674556</v>
      </c>
      <c r="M59" s="73"/>
      <c r="N59" s="132">
        <v>2446736</v>
      </c>
      <c r="O59" s="134">
        <v>3121292</v>
      </c>
      <c r="P59" s="72"/>
    </row>
    <row r="60" spans="1:16">
      <c r="A60" s="39"/>
      <c r="B60" s="40"/>
      <c r="C60" s="74"/>
      <c r="D60" s="28"/>
      <c r="E60" s="28"/>
      <c r="F60" s="10"/>
      <c r="G60" s="10"/>
      <c r="H60" s="10"/>
      <c r="I60" s="11"/>
      <c r="J60" s="75"/>
      <c r="K60" s="11"/>
      <c r="L60" s="75"/>
      <c r="M60" s="75"/>
      <c r="N60" s="75"/>
      <c r="O60" s="75"/>
      <c r="P60" s="76"/>
    </row>
    <row r="61" spans="1:16">
      <c r="A61" s="39" t="s">
        <v>84</v>
      </c>
      <c r="B61" s="40"/>
      <c r="C61" s="10" t="s">
        <v>85</v>
      </c>
      <c r="D61" s="28"/>
      <c r="E61" s="10"/>
      <c r="F61" s="10"/>
      <c r="G61" s="10"/>
      <c r="H61" s="10"/>
      <c r="I61" s="11"/>
      <c r="J61" s="77"/>
      <c r="K61" s="11"/>
      <c r="L61" s="77">
        <v>43522880</v>
      </c>
      <c r="M61" s="36"/>
      <c r="N61" s="77">
        <v>18292060</v>
      </c>
      <c r="O61" s="116">
        <v>61814940</v>
      </c>
      <c r="P61" s="78"/>
    </row>
    <row r="62" spans="1:16">
      <c r="A62" s="39" t="s">
        <v>86</v>
      </c>
      <c r="B62" s="40" t="s">
        <v>87</v>
      </c>
      <c r="C62" s="10" t="s">
        <v>88</v>
      </c>
      <c r="D62" s="28"/>
      <c r="E62" s="10"/>
      <c r="F62" s="10"/>
      <c r="G62" s="10"/>
      <c r="H62" s="10"/>
      <c r="I62" s="11"/>
      <c r="J62" s="149"/>
      <c r="K62" s="11"/>
      <c r="L62" s="151"/>
      <c r="M62" s="36"/>
      <c r="N62" s="64"/>
      <c r="O62" s="121">
        <v>0</v>
      </c>
      <c r="P62" s="63"/>
    </row>
    <row r="63" spans="1:16" s="49" customFormat="1">
      <c r="A63" s="39"/>
      <c r="B63" s="40"/>
      <c r="C63" s="29"/>
      <c r="D63" s="29"/>
      <c r="E63" s="29"/>
      <c r="F63" s="29"/>
      <c r="G63" s="29"/>
      <c r="H63" s="79"/>
      <c r="I63" s="29"/>
      <c r="J63" s="106"/>
      <c r="K63" s="29"/>
      <c r="L63" s="73"/>
      <c r="M63" s="80"/>
      <c r="N63" s="80"/>
      <c r="O63" s="80"/>
      <c r="P63" s="81"/>
    </row>
    <row r="64" spans="1:16" s="49" customFormat="1">
      <c r="A64" s="53"/>
      <c r="B64" s="40"/>
      <c r="C64" s="82" t="s">
        <v>89</v>
      </c>
      <c r="D64" s="29"/>
      <c r="E64" s="29"/>
      <c r="F64" s="29"/>
      <c r="G64" s="29"/>
      <c r="H64" s="47"/>
      <c r="I64" s="47"/>
      <c r="J64" s="139"/>
      <c r="K64" s="47"/>
      <c r="L64" s="71">
        <v>43522880</v>
      </c>
      <c r="M64" s="73"/>
      <c r="N64" s="71">
        <v>18292060</v>
      </c>
      <c r="O64" s="71">
        <v>61814940</v>
      </c>
      <c r="P64" s="72"/>
    </row>
    <row r="65" spans="1:16" s="49" customFormat="1">
      <c r="A65" s="39"/>
      <c r="B65" s="40"/>
      <c r="C65" s="29"/>
      <c r="D65" s="29"/>
      <c r="E65" s="29"/>
      <c r="F65" s="29"/>
      <c r="G65" s="29"/>
      <c r="H65" s="83"/>
      <c r="I65" s="29"/>
      <c r="J65" s="83"/>
      <c r="K65" s="29"/>
      <c r="L65" s="83"/>
      <c r="M65" s="47"/>
      <c r="N65" s="47"/>
      <c r="O65" s="47"/>
      <c r="P65" s="48"/>
    </row>
    <row r="66" spans="1:16">
      <c r="A66" s="39"/>
      <c r="B66" s="40"/>
      <c r="C66" s="23" t="s">
        <v>90</v>
      </c>
      <c r="D66" s="28"/>
      <c r="E66" s="10"/>
      <c r="F66" s="10"/>
      <c r="G66" s="10"/>
      <c r="H66" s="10"/>
      <c r="I66" s="84"/>
      <c r="J66" s="150"/>
      <c r="K66" s="84"/>
      <c r="L66" s="71">
        <v>44197436</v>
      </c>
      <c r="M66" s="73"/>
      <c r="N66" s="71">
        <v>20738796</v>
      </c>
      <c r="O66" s="71">
        <v>64936232</v>
      </c>
      <c r="P66" s="34"/>
    </row>
    <row r="67" spans="1:16">
      <c r="A67" s="53"/>
      <c r="B67" s="40"/>
      <c r="C67" s="10"/>
      <c r="D67" s="10"/>
      <c r="E67" s="10"/>
      <c r="F67" s="10"/>
      <c r="G67" s="10"/>
      <c r="H67" s="10"/>
      <c r="I67" s="11"/>
      <c r="J67" s="85"/>
      <c r="K67" s="11"/>
      <c r="L67" s="85"/>
      <c r="M67" s="11"/>
      <c r="N67" s="85"/>
      <c r="O67" s="85"/>
      <c r="P67" s="86"/>
    </row>
    <row r="68" spans="1:16">
      <c r="A68" s="39"/>
      <c r="B68" s="40"/>
      <c r="C68" s="28" t="s">
        <v>91</v>
      </c>
      <c r="D68" s="28"/>
      <c r="E68" s="28"/>
      <c r="F68" s="28"/>
      <c r="G68" s="28"/>
      <c r="H68" s="28"/>
      <c r="I68" s="69"/>
      <c r="J68" s="28"/>
      <c r="K68" s="69"/>
      <c r="L68" s="28"/>
      <c r="M68" s="69"/>
      <c r="N68" s="28"/>
      <c r="O68" s="28"/>
      <c r="P68" s="30"/>
    </row>
    <row r="69" spans="1:16">
      <c r="B69" s="55"/>
      <c r="I69" s="4"/>
      <c r="J69" s="87"/>
      <c r="K69" s="4"/>
      <c r="L69" s="87">
        <v>-1</v>
      </c>
      <c r="M69" s="88"/>
      <c r="N69" s="89">
        <v>0</v>
      </c>
      <c r="O69" s="89">
        <v>-1</v>
      </c>
      <c r="P69" s="90"/>
    </row>
    <row r="70" spans="1:16">
      <c r="B70" s="55"/>
      <c r="I70" s="91" t="s">
        <v>92</v>
      </c>
      <c r="J70" s="91"/>
      <c r="K70" s="91"/>
      <c r="L70" s="152"/>
      <c r="M70" s="153"/>
      <c r="N70" s="152">
        <v>0</v>
      </c>
      <c r="O70" s="152"/>
      <c r="P70" s="152"/>
    </row>
    <row r="71" spans="1:16">
      <c r="B71" s="55"/>
      <c r="L71" s="152">
        <v>-1.0100000351667404</v>
      </c>
      <c r="M71" s="153"/>
      <c r="N71" s="152"/>
      <c r="O71" s="152"/>
      <c r="P71" s="152"/>
    </row>
    <row r="72" spans="1:16">
      <c r="B72" s="55"/>
      <c r="L72" s="152"/>
      <c r="M72" s="153"/>
      <c r="N72" s="154"/>
      <c r="O72" s="154"/>
      <c r="P72" s="154"/>
    </row>
    <row r="73" spans="1:16">
      <c r="B73" s="55"/>
      <c r="L73" s="152"/>
      <c r="M73" s="153"/>
      <c r="N73" s="152"/>
      <c r="O73" s="152"/>
      <c r="P73" s="152"/>
    </row>
    <row r="74" spans="1:16">
      <c r="B74" s="55"/>
      <c r="L74" s="152"/>
      <c r="M74" s="153"/>
      <c r="N74" s="152"/>
      <c r="O74" s="152"/>
      <c r="P74" s="152"/>
    </row>
    <row r="75" spans="1:16">
      <c r="B75" s="55"/>
      <c r="L75" s="152"/>
      <c r="M75" s="153"/>
      <c r="N75" s="152"/>
      <c r="O75" s="152"/>
      <c r="P75" s="152"/>
    </row>
    <row r="76" spans="1:16">
      <c r="A76" s="8"/>
      <c r="B76" s="95"/>
      <c r="L76" s="152"/>
      <c r="M76" s="153"/>
      <c r="N76" s="152"/>
      <c r="O76" s="152"/>
      <c r="P76" s="152"/>
    </row>
    <row r="77" spans="1:16">
      <c r="B77" s="55"/>
      <c r="L77" s="152"/>
      <c r="M77" s="153"/>
      <c r="N77" s="152"/>
      <c r="O77" s="152"/>
      <c r="P77" s="152"/>
    </row>
    <row r="78" spans="1:16">
      <c r="A78" s="8"/>
      <c r="B78" s="95"/>
      <c r="L78" s="152"/>
      <c r="M78" s="153"/>
      <c r="N78" s="152"/>
      <c r="O78" s="152"/>
      <c r="P78" s="152"/>
    </row>
    <row r="79" spans="1:16">
      <c r="B79" s="55"/>
      <c r="L79" s="152"/>
      <c r="M79" s="153"/>
      <c r="N79" s="152"/>
      <c r="O79" s="152"/>
      <c r="P79" s="152"/>
    </row>
    <row r="80" spans="1:16">
      <c r="A80" s="8"/>
      <c r="B80" s="95"/>
      <c r="L80" s="152"/>
      <c r="M80" s="153"/>
      <c r="N80" s="152"/>
      <c r="O80" s="152"/>
      <c r="P80" s="152"/>
    </row>
    <row r="81" spans="1:16">
      <c r="B81" s="55"/>
      <c r="L81" s="152"/>
      <c r="M81" s="153"/>
      <c r="N81" s="152"/>
      <c r="O81" s="152"/>
      <c r="P81" s="152"/>
    </row>
    <row r="82" spans="1:16">
      <c r="B82" s="55"/>
      <c r="L82" s="152"/>
      <c r="M82" s="153"/>
      <c r="N82" s="152"/>
      <c r="O82" s="152"/>
      <c r="P82" s="152"/>
    </row>
    <row r="83" spans="1:16">
      <c r="B83" s="55"/>
      <c r="L83" s="152"/>
      <c r="M83" s="153"/>
      <c r="N83" s="152"/>
      <c r="O83" s="152"/>
      <c r="P83" s="152"/>
    </row>
    <row r="84" spans="1:16">
      <c r="B84" s="55"/>
      <c r="L84" s="152"/>
      <c r="M84" s="153"/>
      <c r="N84" s="152"/>
      <c r="O84" s="152"/>
      <c r="P84" s="152"/>
    </row>
    <row r="85" spans="1:16">
      <c r="B85" s="55"/>
      <c r="L85" s="152"/>
      <c r="M85" s="153"/>
      <c r="N85" s="152"/>
      <c r="O85" s="152"/>
      <c r="P85" s="152"/>
    </row>
    <row r="86" spans="1:16">
      <c r="B86" s="55"/>
      <c r="L86" s="152"/>
      <c r="M86" s="153"/>
      <c r="N86" s="152"/>
      <c r="O86" s="152"/>
      <c r="P86" s="152"/>
    </row>
    <row r="87" spans="1:16">
      <c r="B87" s="55"/>
      <c r="L87" s="152"/>
      <c r="M87" s="153"/>
      <c r="N87" s="152"/>
      <c r="O87" s="152"/>
      <c r="P87" s="152"/>
    </row>
    <row r="88" spans="1:16">
      <c r="B88" s="55"/>
      <c r="L88" s="152"/>
      <c r="M88" s="153"/>
      <c r="N88" s="152"/>
      <c r="O88" s="152"/>
      <c r="P88" s="152"/>
    </row>
    <row r="89" spans="1:16">
      <c r="B89" s="55"/>
      <c r="L89" s="152"/>
      <c r="M89" s="153"/>
      <c r="N89" s="152"/>
      <c r="O89" s="152"/>
      <c r="P89" s="152"/>
    </row>
    <row r="90" spans="1:16">
      <c r="B90" s="55"/>
      <c r="L90" s="152"/>
      <c r="M90" s="153"/>
      <c r="N90" s="152"/>
      <c r="O90" s="152"/>
      <c r="P90" s="152"/>
    </row>
    <row r="91" spans="1:16">
      <c r="B91" s="55"/>
      <c r="L91" s="152"/>
      <c r="M91" s="153"/>
      <c r="N91" s="152"/>
      <c r="O91" s="152"/>
      <c r="P91" s="152"/>
    </row>
    <row r="92" spans="1:16">
      <c r="B92" s="55"/>
      <c r="L92" s="152"/>
      <c r="M92" s="153"/>
      <c r="N92" s="152"/>
      <c r="O92" s="152"/>
      <c r="P92" s="152"/>
    </row>
    <row r="93" spans="1:16">
      <c r="B93" s="55"/>
      <c r="L93" s="152"/>
      <c r="M93" s="153"/>
      <c r="N93" s="152"/>
      <c r="O93" s="152"/>
      <c r="P93" s="152"/>
    </row>
    <row r="94" spans="1:16">
      <c r="A94" s="8"/>
      <c r="B94" s="95"/>
      <c r="L94" s="92"/>
      <c r="M94" s="93"/>
      <c r="N94" s="92"/>
      <c r="O94" s="92"/>
      <c r="P94" s="92"/>
    </row>
    <row r="95" spans="1:16">
      <c r="B95" s="55"/>
    </row>
    <row r="96" spans="1:16">
      <c r="A96" s="8"/>
      <c r="B96" s="95"/>
    </row>
    <row r="97" spans="1:13">
      <c r="A97" s="4"/>
      <c r="B97" s="55"/>
      <c r="I97" s="4"/>
      <c r="J97" s="4"/>
      <c r="K97" s="4"/>
      <c r="M97" s="4"/>
    </row>
  </sheetData>
  <sheetProtection formatColumns="0" formatRows="0"/>
  <conditionalFormatting sqref="L69 N69">
    <cfRule type="cellIs" dxfId="17" priority="9" operator="notEqual">
      <formula>0</formula>
    </cfRule>
    <cfRule type="cellIs" dxfId="16" priority="10" operator="equal">
      <formula>0</formula>
    </cfRule>
  </conditionalFormatting>
  <conditionalFormatting sqref="O69">
    <cfRule type="cellIs" dxfId="15" priority="3" operator="notEqual">
      <formula>0</formula>
    </cfRule>
    <cfRule type="cellIs" dxfId="14" priority="4" operator="equal">
      <formula>0</formula>
    </cfRule>
  </conditionalFormatting>
  <conditionalFormatting sqref="J69">
    <cfRule type="cellIs" dxfId="13" priority="1" operator="notEqual">
      <formula>0</formula>
    </cfRule>
    <cfRule type="cellIs" dxfId="12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workbookViewId="0">
      <selection activeCell="C2" sqref="C2"/>
    </sheetView>
  </sheetViews>
  <sheetFormatPr defaultColWidth="11.140625" defaultRowHeight="12.75"/>
  <cols>
    <col min="1" max="1" width="5.28515625" style="1" hidden="1" customWidth="1"/>
    <col min="2" max="2" width="6.5703125" style="15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8" width="9.140625" style="4" hidden="1" customWidth="1"/>
    <col min="9" max="9" width="9.140625" style="7" hidden="1" customWidth="1"/>
    <col min="10" max="11" width="17.7109375" style="7" customWidth="1"/>
    <col min="12" max="12" width="17.7109375" style="4" customWidth="1"/>
    <col min="13" max="13" width="0.140625" style="7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61"/>
      <c r="D1" s="161"/>
      <c r="E1" s="161"/>
      <c r="F1" s="161"/>
      <c r="G1" s="161"/>
      <c r="H1" s="161"/>
      <c r="I1" s="161"/>
      <c r="J1" s="158" t="s">
        <v>122</v>
      </c>
      <c r="K1" s="161"/>
      <c r="L1" s="161"/>
      <c r="M1" s="161"/>
      <c r="N1" s="161"/>
      <c r="O1" s="161"/>
      <c r="P1" s="3"/>
    </row>
    <row r="2" spans="1:16">
      <c r="B2" s="2"/>
      <c r="C2" s="161"/>
      <c r="D2" s="161"/>
      <c r="E2" s="161"/>
      <c r="F2" s="161"/>
      <c r="G2" s="161"/>
      <c r="H2" s="161"/>
      <c r="I2" s="161"/>
      <c r="J2" s="158" t="s">
        <v>0</v>
      </c>
      <c r="K2" s="161"/>
      <c r="L2" s="161"/>
      <c r="M2" s="161"/>
      <c r="N2" s="161"/>
      <c r="O2" s="161"/>
      <c r="P2" s="5"/>
    </row>
    <row r="3" spans="1:16" ht="12.75" customHeight="1">
      <c r="B3" s="2"/>
      <c r="C3" s="68"/>
      <c r="D3" s="68"/>
      <c r="E3" s="68"/>
      <c r="F3" s="68"/>
      <c r="G3" s="68"/>
      <c r="H3" s="68"/>
      <c r="I3" s="68"/>
      <c r="J3" s="159" t="s">
        <v>1</v>
      </c>
      <c r="K3" s="68"/>
      <c r="L3" s="68"/>
      <c r="M3" s="68"/>
      <c r="N3" s="68"/>
      <c r="O3" s="173"/>
      <c r="P3" s="4" t="s">
        <v>2</v>
      </c>
    </row>
    <row r="4" spans="1:16">
      <c r="B4" s="2"/>
      <c r="C4" s="162"/>
      <c r="D4" s="163"/>
      <c r="E4" s="163"/>
      <c r="F4" s="163"/>
      <c r="G4" s="163"/>
      <c r="H4" s="163"/>
      <c r="I4" s="163"/>
      <c r="J4" s="164" t="s">
        <v>323</v>
      </c>
      <c r="K4" s="163"/>
      <c r="L4" s="163"/>
      <c r="M4" s="163"/>
      <c r="N4" s="163"/>
      <c r="O4" s="174"/>
      <c r="P4" s="4" t="s">
        <v>324</v>
      </c>
    </row>
    <row r="5" spans="1:16">
      <c r="A5" s="8"/>
      <c r="B5" s="9"/>
      <c r="C5" s="10"/>
      <c r="D5" s="10"/>
      <c r="E5" s="10"/>
      <c r="F5" s="10"/>
      <c r="G5" s="10"/>
      <c r="H5" s="10"/>
      <c r="I5" s="11"/>
      <c r="J5" s="29"/>
      <c r="K5" s="46"/>
      <c r="L5" s="12"/>
      <c r="M5" s="13"/>
      <c r="N5" s="12"/>
      <c r="O5" s="12"/>
      <c r="P5" s="14"/>
    </row>
    <row r="6" spans="1:16">
      <c r="C6" s="10"/>
      <c r="D6" s="10"/>
      <c r="E6" s="10"/>
      <c r="F6" s="10"/>
      <c r="G6" s="10"/>
      <c r="H6" s="10"/>
      <c r="I6" s="11"/>
      <c r="J6" s="108" t="s">
        <v>3</v>
      </c>
      <c r="K6" s="157"/>
      <c r="L6" s="160" t="s">
        <v>3</v>
      </c>
      <c r="M6" s="16"/>
      <c r="N6" s="17" t="s">
        <v>4</v>
      </c>
      <c r="O6" s="17" t="s">
        <v>5</v>
      </c>
      <c r="P6" s="18"/>
    </row>
    <row r="7" spans="1:16">
      <c r="C7" s="10"/>
      <c r="D7" s="10"/>
      <c r="E7" s="10"/>
      <c r="F7" s="10"/>
      <c r="G7" s="10"/>
      <c r="H7" s="10"/>
      <c r="I7" s="11"/>
      <c r="J7" s="21" t="s">
        <v>291</v>
      </c>
      <c r="K7" s="112" t="s">
        <v>292</v>
      </c>
      <c r="L7" s="19"/>
      <c r="M7" s="20"/>
      <c r="N7" s="21" t="s">
        <v>127</v>
      </c>
      <c r="O7" s="21"/>
      <c r="P7" s="22"/>
    </row>
    <row r="8" spans="1:16">
      <c r="C8" s="23" t="s">
        <v>6</v>
      </c>
      <c r="D8" s="10"/>
      <c r="E8" s="10"/>
      <c r="F8" s="10"/>
      <c r="G8" s="10"/>
      <c r="H8" s="10"/>
      <c r="I8" s="11"/>
      <c r="L8" s="20"/>
      <c r="M8" s="20"/>
      <c r="N8" s="20"/>
      <c r="O8" s="20"/>
      <c r="P8" s="24"/>
    </row>
    <row r="9" spans="1:16">
      <c r="A9" s="25" t="s">
        <v>7</v>
      </c>
      <c r="B9" s="26" t="s">
        <v>8</v>
      </c>
      <c r="C9" s="10" t="s">
        <v>9</v>
      </c>
      <c r="D9" s="10"/>
      <c r="E9" s="10"/>
      <c r="F9" s="10"/>
      <c r="G9" s="10"/>
      <c r="H9" s="10"/>
      <c r="I9" s="11"/>
      <c r="J9" s="11"/>
      <c r="K9" s="11"/>
      <c r="L9" s="13"/>
      <c r="M9" s="13"/>
      <c r="N9" s="13"/>
      <c r="O9" s="13"/>
      <c r="P9" s="14"/>
    </row>
    <row r="10" spans="1:16" s="31" customFormat="1">
      <c r="A10" s="1"/>
      <c r="B10" s="27"/>
      <c r="C10" s="28"/>
      <c r="D10" s="29" t="s">
        <v>325</v>
      </c>
      <c r="E10" s="10"/>
      <c r="F10" s="10"/>
      <c r="G10" s="10"/>
      <c r="H10" s="10"/>
      <c r="I10" s="28"/>
      <c r="J10" s="28"/>
      <c r="K10" s="28"/>
      <c r="L10" s="28"/>
      <c r="M10" s="13"/>
      <c r="N10" s="28"/>
      <c r="O10" s="28"/>
      <c r="P10" s="30"/>
    </row>
    <row r="11" spans="1:16" s="31" customFormat="1">
      <c r="A11" s="1" t="s">
        <v>11</v>
      </c>
      <c r="B11" s="27" t="s">
        <v>12</v>
      </c>
      <c r="C11" s="28"/>
      <c r="D11" s="32" t="s">
        <v>326</v>
      </c>
      <c r="E11" s="28"/>
      <c r="F11" s="166"/>
      <c r="G11" s="166">
        <v>11867769.359999999</v>
      </c>
      <c r="H11" s="33"/>
      <c r="I11" s="29"/>
      <c r="J11" s="143">
        <v>17353734.099999998</v>
      </c>
      <c r="K11" s="109">
        <v>0</v>
      </c>
      <c r="L11" s="113">
        <v>17353734.099999998</v>
      </c>
      <c r="M11" s="110"/>
      <c r="N11" s="109">
        <v>0</v>
      </c>
      <c r="O11" s="114">
        <v>17353734</v>
      </c>
      <c r="P11" s="34"/>
    </row>
    <row r="12" spans="1:16" s="31" customFormat="1">
      <c r="A12" s="1" t="s">
        <v>14</v>
      </c>
      <c r="B12" s="27" t="s">
        <v>15</v>
      </c>
      <c r="C12" s="28"/>
      <c r="D12" s="29" t="s">
        <v>327</v>
      </c>
      <c r="E12" s="10"/>
      <c r="F12" s="35"/>
      <c r="G12" s="36"/>
      <c r="H12" s="11"/>
      <c r="I12" s="28"/>
      <c r="J12" s="115">
        <v>6840544.9199999999</v>
      </c>
      <c r="K12" s="37">
        <v>0</v>
      </c>
      <c r="L12" s="116">
        <v>6840544.9199999999</v>
      </c>
      <c r="M12" s="111"/>
      <c r="N12" s="37">
        <v>0</v>
      </c>
      <c r="O12" s="117">
        <v>6840545</v>
      </c>
      <c r="P12" s="38"/>
    </row>
    <row r="13" spans="1:16" s="31" customFormat="1">
      <c r="A13" s="1" t="s">
        <v>17</v>
      </c>
      <c r="B13" s="27" t="s">
        <v>15</v>
      </c>
      <c r="C13" s="28"/>
      <c r="D13" s="29" t="s">
        <v>18</v>
      </c>
      <c r="E13" s="10"/>
      <c r="F13" s="35"/>
      <c r="G13" s="35"/>
      <c r="H13" s="10"/>
      <c r="I13" s="28"/>
      <c r="J13" s="115">
        <v>15106783.43</v>
      </c>
      <c r="K13" s="37">
        <v>0</v>
      </c>
      <c r="L13" s="116">
        <v>15106783.43</v>
      </c>
      <c r="M13" s="111"/>
      <c r="N13" s="37">
        <v>0</v>
      </c>
      <c r="O13" s="117">
        <v>15106783</v>
      </c>
      <c r="P13" s="38"/>
    </row>
    <row r="14" spans="1:16" s="31" customFormat="1">
      <c r="A14" s="1" t="s">
        <v>19</v>
      </c>
      <c r="B14" s="27" t="s">
        <v>15</v>
      </c>
      <c r="C14" s="28"/>
      <c r="D14" s="29" t="s">
        <v>20</v>
      </c>
      <c r="E14" s="10"/>
      <c r="F14" s="35"/>
      <c r="G14" s="35"/>
      <c r="H14" s="10"/>
      <c r="I14" s="28"/>
      <c r="J14" s="115">
        <v>1514017.85</v>
      </c>
      <c r="K14" s="37">
        <v>0</v>
      </c>
      <c r="L14" s="116">
        <v>1514017.85</v>
      </c>
      <c r="M14" s="111"/>
      <c r="N14" s="37">
        <v>0</v>
      </c>
      <c r="O14" s="117">
        <v>1514018</v>
      </c>
      <c r="P14" s="38"/>
    </row>
    <row r="15" spans="1:16" s="31" customFormat="1">
      <c r="A15" s="1" t="s">
        <v>21</v>
      </c>
      <c r="B15" s="27" t="s">
        <v>12</v>
      </c>
      <c r="C15" s="28"/>
      <c r="D15" s="29" t="s">
        <v>22</v>
      </c>
      <c r="E15" s="10"/>
      <c r="F15" s="35"/>
      <c r="G15" s="35"/>
      <c r="H15" s="28"/>
      <c r="I15" s="28"/>
      <c r="J15" s="115">
        <v>2929.39</v>
      </c>
      <c r="K15" s="37">
        <v>0</v>
      </c>
      <c r="L15" s="116">
        <v>2929.39</v>
      </c>
      <c r="M15" s="111"/>
      <c r="N15" s="37">
        <v>0</v>
      </c>
      <c r="O15" s="117">
        <v>2929</v>
      </c>
      <c r="P15" s="38"/>
    </row>
    <row r="16" spans="1:16" s="31" customFormat="1">
      <c r="A16" s="39"/>
      <c r="B16" s="40"/>
      <c r="C16" s="28"/>
      <c r="D16" s="29" t="s">
        <v>328</v>
      </c>
      <c r="E16" s="10"/>
      <c r="F16" s="41"/>
      <c r="G16" s="36"/>
      <c r="H16" s="42"/>
      <c r="I16" s="28"/>
      <c r="J16" s="144"/>
      <c r="K16" s="118">
        <v>0</v>
      </c>
      <c r="L16" s="119"/>
      <c r="M16" s="111"/>
      <c r="N16" s="28">
        <v>0</v>
      </c>
      <c r="O16" s="117"/>
      <c r="P16" s="30"/>
    </row>
    <row r="17" spans="1:16" s="31" customFormat="1">
      <c r="A17" s="39" t="s">
        <v>24</v>
      </c>
      <c r="B17" s="40" t="s">
        <v>12</v>
      </c>
      <c r="C17" s="28"/>
      <c r="D17" s="32" t="s">
        <v>329</v>
      </c>
      <c r="E17" s="28"/>
      <c r="F17" s="166"/>
      <c r="G17" s="166">
        <v>0</v>
      </c>
      <c r="H17" s="42"/>
      <c r="I17" s="28"/>
      <c r="J17" s="115">
        <v>3367114.7800000003</v>
      </c>
      <c r="K17" s="37">
        <v>0</v>
      </c>
      <c r="L17" s="116">
        <v>3367114.7800000003</v>
      </c>
      <c r="M17" s="111"/>
      <c r="N17" s="37">
        <v>0</v>
      </c>
      <c r="O17" s="117">
        <v>3367115</v>
      </c>
      <c r="P17" s="38"/>
    </row>
    <row r="18" spans="1:16" s="31" customFormat="1">
      <c r="A18" s="39" t="s">
        <v>25</v>
      </c>
      <c r="B18" s="43" t="s">
        <v>26</v>
      </c>
      <c r="C18" s="28"/>
      <c r="D18" s="44" t="s">
        <v>27</v>
      </c>
      <c r="E18" s="10"/>
      <c r="F18" s="10"/>
      <c r="G18" s="10"/>
      <c r="H18" s="10"/>
      <c r="I18" s="29"/>
      <c r="J18" s="120">
        <v>382038.85</v>
      </c>
      <c r="K18" s="45">
        <v>0</v>
      </c>
      <c r="L18" s="121">
        <v>382038.85</v>
      </c>
      <c r="M18" s="111"/>
      <c r="N18" s="45">
        <v>3197437</v>
      </c>
      <c r="O18" s="122">
        <v>3579476</v>
      </c>
      <c r="P18" s="38"/>
    </row>
    <row r="19" spans="1:16" s="49" customFormat="1">
      <c r="A19" s="39"/>
      <c r="B19" s="43"/>
      <c r="C19" s="29"/>
      <c r="D19" s="29"/>
      <c r="E19" s="29"/>
      <c r="F19" s="29"/>
      <c r="G19" s="29"/>
      <c r="H19" s="46"/>
      <c r="I19" s="46"/>
      <c r="J19" s="46"/>
      <c r="K19" s="46"/>
      <c r="L19" s="51"/>
      <c r="M19" s="47"/>
      <c r="N19" s="47"/>
      <c r="O19" s="123"/>
      <c r="P19" s="48"/>
    </row>
    <row r="20" spans="1:16" s="31" customFormat="1" ht="13.5" thickBot="1">
      <c r="A20" s="39" t="s">
        <v>28</v>
      </c>
      <c r="B20" s="43"/>
      <c r="C20" s="28"/>
      <c r="D20" s="50" t="s">
        <v>29</v>
      </c>
      <c r="E20" s="28"/>
      <c r="F20" s="10"/>
      <c r="G20" s="10"/>
      <c r="H20" s="10"/>
      <c r="I20" s="11"/>
      <c r="J20" s="145">
        <v>44567163.32</v>
      </c>
      <c r="K20" s="124">
        <v>0</v>
      </c>
      <c r="L20" s="125">
        <v>44567163</v>
      </c>
      <c r="M20" s="51"/>
      <c r="N20" s="124">
        <v>3197437</v>
      </c>
      <c r="O20" s="126">
        <v>47764600</v>
      </c>
      <c r="P20" s="52"/>
    </row>
    <row r="21" spans="1:16" s="31" customFormat="1" ht="13.5" thickTop="1">
      <c r="A21" s="39"/>
      <c r="B21" s="43"/>
      <c r="C21" s="10"/>
      <c r="D21" s="10"/>
      <c r="E21" s="10"/>
      <c r="F21" s="10"/>
      <c r="G21" s="10"/>
      <c r="H21" s="10"/>
      <c r="I21" s="11"/>
      <c r="J21" s="127"/>
      <c r="K21" s="11"/>
      <c r="L21" s="127"/>
      <c r="M21" s="13"/>
      <c r="N21" s="13"/>
      <c r="O21" s="110"/>
      <c r="P21" s="14"/>
    </row>
    <row r="22" spans="1:16" s="31" customFormat="1">
      <c r="A22" s="53"/>
      <c r="B22" s="54"/>
      <c r="C22" s="23" t="s">
        <v>30</v>
      </c>
      <c r="D22" s="10"/>
      <c r="E22" s="10"/>
      <c r="F22" s="10"/>
      <c r="G22" s="10"/>
      <c r="H22" s="10"/>
      <c r="I22" s="11"/>
      <c r="J22" s="128"/>
      <c r="K22" s="11"/>
      <c r="L22" s="128"/>
      <c r="M22" s="13"/>
      <c r="N22" s="12"/>
      <c r="O22" s="129"/>
      <c r="P22" s="14"/>
    </row>
    <row r="23" spans="1:16" s="31" customFormat="1">
      <c r="A23" s="39"/>
      <c r="B23" s="40"/>
      <c r="C23" s="10" t="s">
        <v>31</v>
      </c>
      <c r="D23" s="10"/>
      <c r="E23" s="10"/>
      <c r="F23" s="10"/>
      <c r="G23" s="28"/>
      <c r="H23" s="10"/>
      <c r="I23" s="11"/>
      <c r="J23" s="128"/>
      <c r="K23" s="11"/>
      <c r="L23" s="128"/>
      <c r="M23" s="13"/>
      <c r="N23" s="12"/>
      <c r="O23" s="129"/>
      <c r="P23" s="14"/>
    </row>
    <row r="24" spans="1:16" s="31" customFormat="1">
      <c r="A24" s="8" t="s">
        <v>32</v>
      </c>
      <c r="B24" s="55" t="s">
        <v>33</v>
      </c>
      <c r="C24" s="32"/>
      <c r="D24" s="29" t="s">
        <v>34</v>
      </c>
      <c r="E24" s="10"/>
      <c r="F24" s="10"/>
      <c r="G24" s="28"/>
      <c r="H24" s="10"/>
      <c r="I24" s="11"/>
      <c r="J24" s="146">
        <v>55490520.870000005</v>
      </c>
      <c r="K24" s="109">
        <v>0</v>
      </c>
      <c r="L24" s="130">
        <v>55490520.870000005</v>
      </c>
      <c r="M24" s="111"/>
      <c r="N24" s="109">
        <v>412226</v>
      </c>
      <c r="O24" s="114">
        <v>55902747</v>
      </c>
      <c r="P24" s="38"/>
    </row>
    <row r="25" spans="1:16" s="31" customFormat="1">
      <c r="A25" s="1" t="s">
        <v>35</v>
      </c>
      <c r="B25" s="55" t="s">
        <v>33</v>
      </c>
      <c r="C25" s="32"/>
      <c r="D25" s="29" t="s">
        <v>36</v>
      </c>
      <c r="E25" s="10"/>
      <c r="F25" s="10"/>
      <c r="G25" s="28"/>
      <c r="H25" s="10"/>
      <c r="I25" s="11"/>
      <c r="J25" s="115">
        <v>19600068.150000002</v>
      </c>
      <c r="K25" s="37">
        <v>0</v>
      </c>
      <c r="L25" s="116">
        <v>19600068.150000002</v>
      </c>
      <c r="M25" s="111"/>
      <c r="N25" s="37">
        <v>708478</v>
      </c>
      <c r="O25" s="117">
        <v>20308546</v>
      </c>
      <c r="P25" s="38"/>
    </row>
    <row r="26" spans="1:16" s="31" customFormat="1">
      <c r="A26" s="8" t="s">
        <v>37</v>
      </c>
      <c r="B26" s="27" t="s">
        <v>33</v>
      </c>
      <c r="C26" s="32"/>
      <c r="D26" s="29" t="s">
        <v>38</v>
      </c>
      <c r="E26" s="10"/>
      <c r="F26" s="10"/>
      <c r="G26" s="28"/>
      <c r="H26" s="10"/>
      <c r="I26" s="11"/>
      <c r="J26" s="115">
        <v>2338202.3000000003</v>
      </c>
      <c r="K26" s="37">
        <v>0</v>
      </c>
      <c r="L26" s="116">
        <v>2338202.3000000003</v>
      </c>
      <c r="M26" s="111"/>
      <c r="N26" s="37">
        <v>0</v>
      </c>
      <c r="O26" s="117">
        <v>2338202</v>
      </c>
      <c r="P26" s="38"/>
    </row>
    <row r="27" spans="1:16" s="31" customFormat="1">
      <c r="A27" s="1" t="s">
        <v>39</v>
      </c>
      <c r="B27" s="55" t="s">
        <v>33</v>
      </c>
      <c r="C27" s="32"/>
      <c r="D27" s="156" t="s">
        <v>40</v>
      </c>
      <c r="E27" s="167"/>
      <c r="F27" s="10"/>
      <c r="G27" s="28"/>
      <c r="H27" s="10"/>
      <c r="I27" s="11"/>
      <c r="J27" s="115">
        <v>32074094.550000001</v>
      </c>
      <c r="K27" s="37">
        <v>0</v>
      </c>
      <c r="L27" s="116">
        <v>32074094.550000001</v>
      </c>
      <c r="M27" s="111"/>
      <c r="N27" s="37">
        <v>400389</v>
      </c>
      <c r="O27" s="117">
        <v>32474484</v>
      </c>
      <c r="P27" s="38"/>
    </row>
    <row r="28" spans="1:16" s="31" customFormat="1">
      <c r="A28" s="8" t="s">
        <v>41</v>
      </c>
      <c r="B28" s="27" t="s">
        <v>33</v>
      </c>
      <c r="C28" s="32"/>
      <c r="D28" s="29" t="s">
        <v>42</v>
      </c>
      <c r="E28" s="10"/>
      <c r="F28" s="10"/>
      <c r="G28" s="28"/>
      <c r="H28" s="10"/>
      <c r="I28" s="11"/>
      <c r="J28" s="115">
        <v>8733940.0899999999</v>
      </c>
      <c r="K28" s="37">
        <v>0</v>
      </c>
      <c r="L28" s="116">
        <v>8733940.0899999999</v>
      </c>
      <c r="M28" s="111"/>
      <c r="N28" s="37">
        <v>1419062</v>
      </c>
      <c r="O28" s="117">
        <v>10153002</v>
      </c>
      <c r="P28" s="38"/>
    </row>
    <row r="29" spans="1:16" s="31" customFormat="1">
      <c r="A29" s="1" t="s">
        <v>43</v>
      </c>
      <c r="B29" s="27" t="s">
        <v>33</v>
      </c>
      <c r="C29" s="32"/>
      <c r="D29" s="29" t="s">
        <v>44</v>
      </c>
      <c r="E29" s="10"/>
      <c r="F29" s="10"/>
      <c r="G29" s="28"/>
      <c r="H29" s="10"/>
      <c r="I29" s="11"/>
      <c r="J29" s="115">
        <v>7681926.5</v>
      </c>
      <c r="K29" s="37">
        <v>0</v>
      </c>
      <c r="L29" s="116">
        <v>7681926.5</v>
      </c>
      <c r="M29" s="111"/>
      <c r="N29" s="37">
        <v>200788</v>
      </c>
      <c r="O29" s="117">
        <v>7882715</v>
      </c>
      <c r="P29" s="38"/>
    </row>
    <row r="30" spans="1:16" s="31" customFormat="1">
      <c r="A30" s="8" t="s">
        <v>45</v>
      </c>
      <c r="B30" s="55" t="s">
        <v>46</v>
      </c>
      <c r="C30" s="32"/>
      <c r="D30" s="29" t="s">
        <v>47</v>
      </c>
      <c r="E30" s="10"/>
      <c r="F30" s="10"/>
      <c r="G30" s="28"/>
      <c r="H30" s="10"/>
      <c r="I30" s="11"/>
      <c r="J30" s="120">
        <v>4362701.5199999996</v>
      </c>
      <c r="K30" s="45">
        <v>0</v>
      </c>
      <c r="L30" s="121">
        <v>4362701.5199999996</v>
      </c>
      <c r="M30" s="111"/>
      <c r="N30" s="45">
        <v>240466</v>
      </c>
      <c r="O30" s="122">
        <v>4603168</v>
      </c>
      <c r="P30" s="38"/>
    </row>
    <row r="31" spans="1:16" s="31" customFormat="1">
      <c r="A31" s="1"/>
      <c r="B31" s="55"/>
      <c r="C31" s="32"/>
      <c r="D31" s="29"/>
      <c r="E31" s="10"/>
      <c r="F31" s="10"/>
      <c r="G31" s="28"/>
      <c r="H31" s="10"/>
      <c r="I31" s="11"/>
      <c r="J31" s="147"/>
      <c r="K31" s="11"/>
      <c r="L31" s="127"/>
      <c r="M31" s="56"/>
      <c r="N31" s="56"/>
      <c r="O31" s="110"/>
      <c r="P31" s="57"/>
    </row>
    <row r="32" spans="1:16" s="31" customFormat="1" ht="13.5" thickBot="1">
      <c r="A32" s="1" t="s">
        <v>48</v>
      </c>
      <c r="B32" s="55"/>
      <c r="C32" s="10"/>
      <c r="D32" s="50" t="s">
        <v>49</v>
      </c>
      <c r="E32" s="28"/>
      <c r="F32" s="10"/>
      <c r="G32" s="10"/>
      <c r="H32" s="10"/>
      <c r="I32" s="11"/>
      <c r="J32" s="145">
        <v>130281453.98</v>
      </c>
      <c r="K32" s="124">
        <v>0</v>
      </c>
      <c r="L32" s="125">
        <v>130281455</v>
      </c>
      <c r="M32" s="131"/>
      <c r="N32" s="124">
        <v>3381409</v>
      </c>
      <c r="O32" s="126">
        <v>133662864</v>
      </c>
      <c r="P32" s="52"/>
    </row>
    <row r="33" spans="1:16" s="31" customFormat="1" ht="13.5" thickTop="1">
      <c r="A33" s="8"/>
      <c r="B33" s="55"/>
      <c r="C33" s="32"/>
      <c r="D33" s="58"/>
      <c r="E33" s="10"/>
      <c r="F33" s="10"/>
      <c r="G33" s="28"/>
      <c r="H33" s="10"/>
      <c r="I33" s="11"/>
      <c r="J33" s="46"/>
      <c r="K33" s="11"/>
      <c r="L33" s="51"/>
      <c r="M33" s="46"/>
      <c r="N33" s="46"/>
      <c r="O33" s="107"/>
      <c r="P33" s="59"/>
    </row>
    <row r="34" spans="1:16" s="31" customFormat="1">
      <c r="A34" s="1"/>
      <c r="B34" s="55"/>
      <c r="C34" s="10"/>
      <c r="D34" s="50" t="s">
        <v>308</v>
      </c>
      <c r="E34" s="28"/>
      <c r="F34" s="10"/>
      <c r="G34" s="10"/>
      <c r="H34" s="10"/>
      <c r="I34" s="11"/>
      <c r="J34" s="148">
        <v>-85714290.659999996</v>
      </c>
      <c r="K34" s="132">
        <v>0</v>
      </c>
      <c r="L34" s="133">
        <v>-85714292</v>
      </c>
      <c r="M34" s="51"/>
      <c r="N34" s="132">
        <v>-183972</v>
      </c>
      <c r="O34" s="134">
        <v>-85898264</v>
      </c>
      <c r="P34" s="52"/>
    </row>
    <row r="35" spans="1:16" s="31" customFormat="1">
      <c r="A35" s="8"/>
      <c r="B35" s="55"/>
      <c r="C35" s="10"/>
      <c r="D35" s="10"/>
      <c r="E35" s="10"/>
      <c r="F35" s="10"/>
      <c r="G35" s="10"/>
      <c r="H35" s="10"/>
      <c r="I35" s="11"/>
      <c r="J35" s="127"/>
      <c r="K35" s="11"/>
      <c r="L35" s="127"/>
      <c r="M35" s="60"/>
      <c r="N35" s="60"/>
      <c r="O35" s="110"/>
      <c r="P35" s="61"/>
    </row>
    <row r="36" spans="1:16" s="31" customFormat="1">
      <c r="A36" s="1"/>
      <c r="B36" s="55"/>
      <c r="C36" s="23" t="s">
        <v>50</v>
      </c>
      <c r="D36" s="28"/>
      <c r="E36" s="10"/>
      <c r="F36" s="10"/>
      <c r="G36" s="10"/>
      <c r="H36" s="10"/>
      <c r="I36" s="11"/>
      <c r="J36" s="128"/>
      <c r="K36" s="11"/>
      <c r="L36" s="128"/>
      <c r="M36" s="13"/>
      <c r="N36" s="12"/>
      <c r="O36" s="129"/>
      <c r="P36" s="14"/>
    </row>
    <row r="37" spans="1:16" s="31" customFormat="1">
      <c r="A37" s="8" t="s">
        <v>51</v>
      </c>
      <c r="B37" s="55" t="s">
        <v>52</v>
      </c>
      <c r="C37" s="29" t="s">
        <v>53</v>
      </c>
      <c r="D37" s="28"/>
      <c r="E37" s="10"/>
      <c r="F37" s="10"/>
      <c r="G37" s="28"/>
      <c r="H37" s="10"/>
      <c r="I37" s="11"/>
      <c r="J37" s="143">
        <v>36319356.030000001</v>
      </c>
      <c r="K37" s="109">
        <v>0</v>
      </c>
      <c r="L37" s="113">
        <v>36319356.030000001</v>
      </c>
      <c r="M37" s="36"/>
      <c r="N37" s="109">
        <v>0</v>
      </c>
      <c r="O37" s="114">
        <v>36319356</v>
      </c>
      <c r="P37" s="63"/>
    </row>
    <row r="38" spans="1:16" s="31" customFormat="1">
      <c r="A38" s="1" t="s">
        <v>54</v>
      </c>
      <c r="B38" s="55" t="s">
        <v>15</v>
      </c>
      <c r="C38" s="29" t="s">
        <v>55</v>
      </c>
      <c r="D38" s="28"/>
      <c r="E38" s="10"/>
      <c r="F38" s="10"/>
      <c r="G38" s="28"/>
      <c r="H38" s="10"/>
      <c r="I38" s="11"/>
      <c r="J38" s="115">
        <v>38791641.809999995</v>
      </c>
      <c r="K38" s="37">
        <v>0</v>
      </c>
      <c r="L38" s="116">
        <v>38791641.809999995</v>
      </c>
      <c r="M38" s="36"/>
      <c r="N38" s="62">
        <v>0</v>
      </c>
      <c r="O38" s="117">
        <v>38791642</v>
      </c>
      <c r="P38" s="63"/>
    </row>
    <row r="39" spans="1:16" s="31" customFormat="1">
      <c r="A39" s="8" t="s">
        <v>56</v>
      </c>
      <c r="B39" s="55" t="s">
        <v>15</v>
      </c>
      <c r="C39" s="29" t="s">
        <v>57</v>
      </c>
      <c r="D39" s="28"/>
      <c r="E39" s="10"/>
      <c r="F39" s="10"/>
      <c r="G39" s="28"/>
      <c r="H39" s="10"/>
      <c r="I39" s="11"/>
      <c r="J39" s="115">
        <v>16751140.08</v>
      </c>
      <c r="K39" s="37">
        <v>53000</v>
      </c>
      <c r="L39" s="116">
        <v>16804140.079999998</v>
      </c>
      <c r="M39" s="36"/>
      <c r="N39" s="62">
        <v>0</v>
      </c>
      <c r="O39" s="117">
        <v>16804140</v>
      </c>
      <c r="P39" s="63"/>
    </row>
    <row r="40" spans="1:16" s="31" customFormat="1">
      <c r="A40" s="1" t="s">
        <v>58</v>
      </c>
      <c r="B40" s="55" t="s">
        <v>59</v>
      </c>
      <c r="C40" s="29" t="s">
        <v>60</v>
      </c>
      <c r="D40" s="28"/>
      <c r="E40" s="10"/>
      <c r="F40" s="10"/>
      <c r="G40" s="28"/>
      <c r="H40" s="10"/>
      <c r="I40" s="11"/>
      <c r="J40" s="115">
        <v>22839.72</v>
      </c>
      <c r="K40" s="37">
        <v>0</v>
      </c>
      <c r="L40" s="116">
        <v>22839.72</v>
      </c>
      <c r="M40" s="36"/>
      <c r="N40" s="62">
        <v>1143353</v>
      </c>
      <c r="O40" s="117">
        <v>1166193</v>
      </c>
      <c r="P40" s="63"/>
    </row>
    <row r="41" spans="1:16" s="31" customFormat="1">
      <c r="A41" s="8" t="s">
        <v>61</v>
      </c>
      <c r="B41" s="55" t="s">
        <v>59</v>
      </c>
      <c r="C41" s="135" t="s">
        <v>309</v>
      </c>
      <c r="D41" s="136"/>
      <c r="E41" s="137"/>
      <c r="F41" s="137"/>
      <c r="G41" s="28"/>
      <c r="H41" s="10"/>
      <c r="I41" s="11"/>
      <c r="J41" s="115">
        <v>0</v>
      </c>
      <c r="K41" s="37">
        <v>0</v>
      </c>
      <c r="L41" s="116">
        <v>0</v>
      </c>
      <c r="M41" s="36"/>
      <c r="N41" s="62">
        <v>0</v>
      </c>
      <c r="O41" s="117">
        <v>0</v>
      </c>
      <c r="P41" s="63"/>
    </row>
    <row r="42" spans="1:16" s="31" customFormat="1">
      <c r="A42" s="1" t="s">
        <v>62</v>
      </c>
      <c r="B42" s="55" t="s">
        <v>26</v>
      </c>
      <c r="C42" s="29" t="s">
        <v>63</v>
      </c>
      <c r="D42" s="28"/>
      <c r="E42" s="10"/>
      <c r="F42" s="10"/>
      <c r="G42" s="28"/>
      <c r="H42" s="10"/>
      <c r="I42" s="11"/>
      <c r="J42" s="115">
        <v>-83449.009999999995</v>
      </c>
      <c r="K42" s="37">
        <v>0</v>
      </c>
      <c r="L42" s="116">
        <v>-83449.009999999995</v>
      </c>
      <c r="M42" s="36"/>
      <c r="N42" s="62">
        <v>0</v>
      </c>
      <c r="O42" s="117">
        <v>-83449</v>
      </c>
      <c r="P42" s="63"/>
    </row>
    <row r="43" spans="1:16" s="31" customFormat="1">
      <c r="A43" s="8" t="s">
        <v>64</v>
      </c>
      <c r="B43" s="55" t="s">
        <v>65</v>
      </c>
      <c r="C43" s="29" t="s">
        <v>313</v>
      </c>
      <c r="D43" s="28"/>
      <c r="E43" s="10"/>
      <c r="F43" s="10"/>
      <c r="G43" s="28"/>
      <c r="H43" s="10"/>
      <c r="I43" s="11"/>
      <c r="J43" s="115">
        <v>-622.47000000000025</v>
      </c>
      <c r="K43" s="37">
        <v>0</v>
      </c>
      <c r="L43" s="116">
        <v>-622.47000000000025</v>
      </c>
      <c r="M43" s="36"/>
      <c r="N43" s="62">
        <v>0</v>
      </c>
      <c r="O43" s="117">
        <v>-622</v>
      </c>
      <c r="P43" s="63"/>
    </row>
    <row r="44" spans="1:16" s="31" customFormat="1">
      <c r="A44" s="1" t="s">
        <v>66</v>
      </c>
      <c r="B44" s="55" t="s">
        <v>33</v>
      </c>
      <c r="C44" s="29" t="s">
        <v>67</v>
      </c>
      <c r="D44" s="28"/>
      <c r="E44" s="28"/>
      <c r="F44" s="28"/>
      <c r="G44" s="28"/>
      <c r="H44" s="28"/>
      <c r="I44" s="28"/>
      <c r="J44" s="115">
        <v>-328013.3</v>
      </c>
      <c r="K44" s="37">
        <v>0</v>
      </c>
      <c r="L44" s="116">
        <v>-328013.3</v>
      </c>
      <c r="M44" s="36"/>
      <c r="N44" s="62">
        <v>-78400</v>
      </c>
      <c r="O44" s="117">
        <v>-406413</v>
      </c>
      <c r="P44" s="63"/>
    </row>
    <row r="45" spans="1:16" s="31" customFormat="1">
      <c r="A45" s="8" t="s">
        <v>68</v>
      </c>
      <c r="B45" s="55" t="s">
        <v>33</v>
      </c>
      <c r="C45" s="29" t="s">
        <v>69</v>
      </c>
      <c r="D45" s="28"/>
      <c r="E45" s="10"/>
      <c r="F45" s="10"/>
      <c r="G45" s="28"/>
      <c r="H45" s="10"/>
      <c r="I45" s="11"/>
      <c r="J45" s="120">
        <v>0</v>
      </c>
      <c r="K45" s="45">
        <v>0</v>
      </c>
      <c r="L45" s="121">
        <v>0</v>
      </c>
      <c r="M45" s="36"/>
      <c r="N45" s="64">
        <v>0</v>
      </c>
      <c r="O45" s="122">
        <v>0</v>
      </c>
      <c r="P45" s="63"/>
    </row>
    <row r="46" spans="1:16" s="31" customFormat="1">
      <c r="A46" s="1"/>
      <c r="B46" s="55"/>
      <c r="C46" s="28"/>
      <c r="D46" s="28"/>
      <c r="E46" s="28"/>
      <c r="F46" s="28"/>
      <c r="G46" s="28"/>
      <c r="H46" s="28"/>
      <c r="I46" s="28"/>
      <c r="J46" s="115"/>
      <c r="K46" s="28"/>
      <c r="L46" s="116"/>
      <c r="M46" s="66"/>
      <c r="N46" s="65"/>
      <c r="O46" s="117"/>
      <c r="P46" s="67"/>
    </row>
    <row r="47" spans="1:16" s="31" customFormat="1">
      <c r="A47" s="39" t="s">
        <v>70</v>
      </c>
      <c r="B47" s="40"/>
      <c r="C47" s="23" t="s">
        <v>71</v>
      </c>
      <c r="D47" s="28"/>
      <c r="E47" s="10"/>
      <c r="F47" s="10"/>
      <c r="G47" s="10"/>
      <c r="H47" s="10"/>
      <c r="I47" s="11"/>
      <c r="J47" s="148">
        <v>91472892.859999999</v>
      </c>
      <c r="K47" s="132">
        <v>53000</v>
      </c>
      <c r="L47" s="133">
        <v>91525894</v>
      </c>
      <c r="M47" s="46"/>
      <c r="N47" s="132">
        <v>1064953</v>
      </c>
      <c r="O47" s="134">
        <v>92590847</v>
      </c>
      <c r="P47" s="52"/>
    </row>
    <row r="48" spans="1:16" s="30" customFormat="1">
      <c r="A48" s="39"/>
      <c r="B48" s="40"/>
      <c r="C48" s="68"/>
      <c r="D48" s="69"/>
      <c r="E48" s="11"/>
      <c r="F48" s="11"/>
      <c r="G48" s="11"/>
      <c r="H48" s="11"/>
      <c r="I48" s="11"/>
      <c r="J48" s="46"/>
      <c r="K48" s="46"/>
      <c r="L48" s="51"/>
      <c r="M48" s="46"/>
      <c r="N48" s="46"/>
      <c r="O48" s="107"/>
      <c r="P48" s="59"/>
    </row>
    <row r="49" spans="1:16" s="31" customFormat="1">
      <c r="A49" s="39"/>
      <c r="B49" s="40"/>
      <c r="C49" s="50" t="s">
        <v>322</v>
      </c>
      <c r="D49" s="28"/>
      <c r="E49" s="28"/>
      <c r="F49" s="10"/>
      <c r="G49" s="10"/>
      <c r="H49" s="10"/>
      <c r="I49" s="11"/>
      <c r="J49" s="115"/>
      <c r="K49" s="28"/>
      <c r="L49" s="116"/>
      <c r="M49" s="28"/>
      <c r="N49" s="28"/>
      <c r="O49" s="117"/>
      <c r="P49" s="30"/>
    </row>
    <row r="50" spans="1:16" s="31" customFormat="1">
      <c r="A50" s="39"/>
      <c r="B50" s="40"/>
      <c r="C50" s="10"/>
      <c r="D50" s="23" t="s">
        <v>72</v>
      </c>
      <c r="E50" s="10"/>
      <c r="F50" s="10"/>
      <c r="G50" s="10"/>
      <c r="H50" s="10"/>
      <c r="I50" s="11"/>
      <c r="J50" s="148">
        <v>5758602.200000003</v>
      </c>
      <c r="K50" s="132">
        <v>53000</v>
      </c>
      <c r="L50" s="133">
        <v>5811602</v>
      </c>
      <c r="M50" s="46"/>
      <c r="N50" s="132">
        <v>880981</v>
      </c>
      <c r="O50" s="134">
        <v>6692583</v>
      </c>
      <c r="P50" s="52"/>
    </row>
    <row r="51" spans="1:16" s="31" customFormat="1">
      <c r="A51" s="39"/>
      <c r="B51" s="40"/>
      <c r="C51" s="10"/>
      <c r="D51" s="23"/>
      <c r="E51" s="10"/>
      <c r="F51" s="10"/>
      <c r="G51" s="10"/>
      <c r="H51" s="10"/>
      <c r="I51" s="11"/>
      <c r="J51" s="127"/>
      <c r="K51" s="11"/>
      <c r="L51" s="127"/>
      <c r="M51" s="13"/>
      <c r="N51" s="13"/>
      <c r="O51" s="110"/>
      <c r="P51" s="14"/>
    </row>
    <row r="52" spans="1:16" s="31" customFormat="1">
      <c r="A52" s="39" t="s">
        <v>73</v>
      </c>
      <c r="B52" s="40" t="s">
        <v>52</v>
      </c>
      <c r="C52" s="29" t="s">
        <v>74</v>
      </c>
      <c r="D52" s="28"/>
      <c r="E52" s="10"/>
      <c r="F52" s="10"/>
      <c r="G52" s="10"/>
      <c r="H52" s="28"/>
      <c r="I52" s="11"/>
      <c r="J52" s="143">
        <v>475952</v>
      </c>
      <c r="K52" s="109">
        <v>0</v>
      </c>
      <c r="L52" s="113">
        <v>475952</v>
      </c>
      <c r="M52" s="36"/>
      <c r="N52" s="109">
        <v>0</v>
      </c>
      <c r="O52" s="114">
        <v>475952</v>
      </c>
      <c r="P52" s="63"/>
    </row>
    <row r="53" spans="1:16" s="31" customFormat="1">
      <c r="A53" s="39" t="s">
        <v>75</v>
      </c>
      <c r="B53" s="40" t="s">
        <v>76</v>
      </c>
      <c r="C53" s="29" t="s">
        <v>77</v>
      </c>
      <c r="D53" s="28"/>
      <c r="E53" s="10"/>
      <c r="F53" s="10"/>
      <c r="G53" s="10"/>
      <c r="H53" s="28"/>
      <c r="I53" s="11"/>
      <c r="J53" s="115">
        <v>3166576.6799999997</v>
      </c>
      <c r="K53" s="37">
        <v>0</v>
      </c>
      <c r="L53" s="116">
        <v>3166576.6799999997</v>
      </c>
      <c r="M53" s="111"/>
      <c r="N53" s="37">
        <v>0</v>
      </c>
      <c r="O53" s="117">
        <v>3166577</v>
      </c>
      <c r="P53" s="38"/>
    </row>
    <row r="54" spans="1:16">
      <c r="A54" s="39" t="s">
        <v>78</v>
      </c>
      <c r="B54" s="40" t="s">
        <v>79</v>
      </c>
      <c r="C54" s="10" t="s">
        <v>80</v>
      </c>
      <c r="D54" s="28"/>
      <c r="E54" s="10"/>
      <c r="F54" s="10"/>
      <c r="G54" s="10"/>
      <c r="H54" s="28"/>
      <c r="I54" s="11"/>
      <c r="J54" s="115">
        <v>0</v>
      </c>
      <c r="K54" s="37">
        <v>0</v>
      </c>
      <c r="L54" s="116">
        <v>0</v>
      </c>
      <c r="M54" s="111"/>
      <c r="N54" s="70">
        <v>0</v>
      </c>
      <c r="O54" s="117">
        <v>0</v>
      </c>
      <c r="P54" s="38"/>
    </row>
    <row r="55" spans="1:16">
      <c r="A55" s="39" t="s">
        <v>81</v>
      </c>
      <c r="B55" s="40" t="s">
        <v>79</v>
      </c>
      <c r="C55" s="58" t="s">
        <v>311</v>
      </c>
      <c r="D55" s="28"/>
      <c r="E55" s="10"/>
      <c r="F55" s="10"/>
      <c r="G55" s="10"/>
      <c r="H55" s="28"/>
      <c r="I55" s="11"/>
      <c r="J55" s="120">
        <v>0</v>
      </c>
      <c r="K55" s="45">
        <v>0</v>
      </c>
      <c r="L55" s="121">
        <v>0</v>
      </c>
      <c r="M55" s="111"/>
      <c r="N55" s="45">
        <v>0</v>
      </c>
      <c r="O55" s="122">
        <v>0</v>
      </c>
      <c r="P55" s="38"/>
    </row>
    <row r="56" spans="1:16">
      <c r="A56" s="39"/>
      <c r="B56" s="40"/>
      <c r="C56" s="28"/>
      <c r="D56" s="28"/>
      <c r="E56" s="10"/>
      <c r="F56" s="10"/>
      <c r="G56" s="10"/>
      <c r="H56" s="10"/>
      <c r="I56" s="11"/>
      <c r="J56" s="65"/>
      <c r="K56" s="11">
        <v>0</v>
      </c>
      <c r="L56" s="65"/>
      <c r="M56" s="66"/>
      <c r="N56" s="65"/>
      <c r="O56" s="117"/>
      <c r="P56" s="67"/>
    </row>
    <row r="57" spans="1:16" ht="13.5" thickBot="1">
      <c r="A57" s="53" t="s">
        <v>82</v>
      </c>
      <c r="B57" s="40"/>
      <c r="C57" s="23" t="s">
        <v>83</v>
      </c>
      <c r="D57" s="28"/>
      <c r="E57" s="28"/>
      <c r="F57" s="10"/>
      <c r="G57" s="10"/>
      <c r="H57" s="10"/>
      <c r="I57" s="11"/>
      <c r="J57" s="141">
        <v>3642528.6799999997</v>
      </c>
      <c r="K57" s="124">
        <v>0</v>
      </c>
      <c r="L57" s="126">
        <v>3642529</v>
      </c>
      <c r="M57" s="131"/>
      <c r="N57" s="124">
        <v>0</v>
      </c>
      <c r="O57" s="126">
        <v>3642529</v>
      </c>
      <c r="P57" s="72"/>
    </row>
    <row r="58" spans="1:16" ht="13.5" thickTop="1">
      <c r="A58" s="39"/>
      <c r="B58" s="40"/>
      <c r="C58" s="23"/>
      <c r="D58" s="28"/>
      <c r="E58" s="28"/>
      <c r="F58" s="10"/>
      <c r="G58" s="10"/>
      <c r="H58" s="10"/>
      <c r="I58" s="11"/>
      <c r="J58" s="140"/>
      <c r="K58" s="46"/>
      <c r="L58" s="107"/>
      <c r="M58" s="46"/>
      <c r="N58" s="46"/>
      <c r="O58" s="107"/>
      <c r="P58" s="59"/>
    </row>
    <row r="59" spans="1:16">
      <c r="A59" s="53"/>
      <c r="B59" s="40"/>
      <c r="C59" s="50" t="s">
        <v>316</v>
      </c>
      <c r="D59" s="28"/>
      <c r="E59" s="28"/>
      <c r="F59" s="10"/>
      <c r="G59" s="10"/>
      <c r="H59" s="10"/>
      <c r="I59" s="11"/>
      <c r="J59" s="142">
        <v>9401130.8800000027</v>
      </c>
      <c r="K59" s="132">
        <v>53000</v>
      </c>
      <c r="L59" s="134">
        <v>9454131</v>
      </c>
      <c r="M59" s="73"/>
      <c r="N59" s="132">
        <v>880981</v>
      </c>
      <c r="O59" s="134">
        <v>10335112</v>
      </c>
      <c r="P59" s="72"/>
    </row>
    <row r="60" spans="1:16">
      <c r="A60" s="39"/>
      <c r="B60" s="40"/>
      <c r="C60" s="74"/>
      <c r="D60" s="28"/>
      <c r="E60" s="28"/>
      <c r="F60" s="10"/>
      <c r="G60" s="10"/>
      <c r="H60" s="10"/>
      <c r="I60" s="11"/>
      <c r="J60" s="75"/>
      <c r="K60" s="11"/>
      <c r="L60" s="75"/>
      <c r="M60" s="75"/>
      <c r="N60" s="75"/>
      <c r="O60" s="75"/>
      <c r="P60" s="76"/>
    </row>
    <row r="61" spans="1:16">
      <c r="A61" s="39" t="s">
        <v>84</v>
      </c>
      <c r="B61" s="40"/>
      <c r="C61" s="10" t="s">
        <v>85</v>
      </c>
      <c r="D61" s="28"/>
      <c r="E61" s="10"/>
      <c r="F61" s="10"/>
      <c r="G61" s="10"/>
      <c r="H61" s="10"/>
      <c r="I61" s="11"/>
      <c r="J61" s="77"/>
      <c r="K61" s="11"/>
      <c r="L61" s="77">
        <v>83172969</v>
      </c>
      <c r="M61" s="36"/>
      <c r="N61" s="77">
        <v>23974920</v>
      </c>
      <c r="O61" s="116">
        <v>107147889</v>
      </c>
      <c r="P61" s="78"/>
    </row>
    <row r="62" spans="1:16">
      <c r="A62" s="39" t="s">
        <v>86</v>
      </c>
      <c r="B62" s="40" t="s">
        <v>87</v>
      </c>
      <c r="C62" s="10" t="s">
        <v>88</v>
      </c>
      <c r="D62" s="28"/>
      <c r="E62" s="10"/>
      <c r="F62" s="10"/>
      <c r="G62" s="10"/>
      <c r="H62" s="10"/>
      <c r="I62" s="11"/>
      <c r="J62" s="149"/>
      <c r="K62" s="11"/>
      <c r="L62" s="151">
        <v>0</v>
      </c>
      <c r="M62" s="36"/>
      <c r="N62" s="64"/>
      <c r="O62" s="121">
        <v>0</v>
      </c>
      <c r="P62" s="63"/>
    </row>
    <row r="63" spans="1:16" s="49" customFormat="1">
      <c r="A63" s="39"/>
      <c r="B63" s="40"/>
      <c r="C63" s="29"/>
      <c r="D63" s="29"/>
      <c r="E63" s="29"/>
      <c r="F63" s="29"/>
      <c r="G63" s="29"/>
      <c r="H63" s="79"/>
      <c r="I63" s="29"/>
      <c r="J63" s="106"/>
      <c r="K63" s="29"/>
      <c r="L63" s="73"/>
      <c r="M63" s="80"/>
      <c r="N63" s="80"/>
      <c r="O63" s="80"/>
      <c r="P63" s="81"/>
    </row>
    <row r="64" spans="1:16" s="49" customFormat="1">
      <c r="A64" s="53"/>
      <c r="B64" s="40"/>
      <c r="C64" s="82" t="s">
        <v>89</v>
      </c>
      <c r="D64" s="29"/>
      <c r="E64" s="29"/>
      <c r="F64" s="29"/>
      <c r="G64" s="29"/>
      <c r="H64" s="47"/>
      <c r="I64" s="47"/>
      <c r="J64" s="139"/>
      <c r="K64" s="47"/>
      <c r="L64" s="71">
        <v>83172969</v>
      </c>
      <c r="M64" s="73"/>
      <c r="N64" s="71">
        <v>23974920</v>
      </c>
      <c r="O64" s="71">
        <v>107147889</v>
      </c>
      <c r="P64" s="72"/>
    </row>
    <row r="65" spans="1:16" s="49" customFormat="1">
      <c r="A65" s="39"/>
      <c r="B65" s="40"/>
      <c r="C65" s="29"/>
      <c r="D65" s="29"/>
      <c r="E65" s="29"/>
      <c r="F65" s="29"/>
      <c r="G65" s="29"/>
      <c r="H65" s="83"/>
      <c r="I65" s="29"/>
      <c r="J65" s="83"/>
      <c r="K65" s="29"/>
      <c r="L65" s="83"/>
      <c r="M65" s="47"/>
      <c r="N65" s="47"/>
      <c r="O65" s="47"/>
      <c r="P65" s="48"/>
    </row>
    <row r="66" spans="1:16">
      <c r="A66" s="39"/>
      <c r="B66" s="40"/>
      <c r="C66" s="23" t="s">
        <v>90</v>
      </c>
      <c r="D66" s="28"/>
      <c r="E66" s="10"/>
      <c r="F66" s="10"/>
      <c r="G66" s="10"/>
      <c r="H66" s="10"/>
      <c r="I66" s="84"/>
      <c r="J66" s="150"/>
      <c r="K66" s="84"/>
      <c r="L66" s="71">
        <v>92627100</v>
      </c>
      <c r="M66" s="73"/>
      <c r="N66" s="71">
        <v>24855901</v>
      </c>
      <c r="O66" s="71">
        <v>117483001</v>
      </c>
      <c r="P66" s="34"/>
    </row>
    <row r="67" spans="1:16">
      <c r="A67" s="53"/>
      <c r="B67" s="40"/>
      <c r="C67" s="10"/>
      <c r="D67" s="10"/>
      <c r="E67" s="10"/>
      <c r="F67" s="10"/>
      <c r="G67" s="10"/>
      <c r="H67" s="10"/>
      <c r="I67" s="11"/>
      <c r="J67" s="85"/>
      <c r="K67" s="11"/>
      <c r="L67" s="85"/>
      <c r="M67" s="11"/>
      <c r="N67" s="85"/>
      <c r="O67" s="85"/>
      <c r="P67" s="86"/>
    </row>
    <row r="68" spans="1:16">
      <c r="A68" s="39"/>
      <c r="B68" s="40"/>
      <c r="C68" s="28" t="s">
        <v>91</v>
      </c>
      <c r="D68" s="28"/>
      <c r="E68" s="28"/>
      <c r="F68" s="28"/>
      <c r="G68" s="28"/>
      <c r="H68" s="28"/>
      <c r="I68" s="69"/>
      <c r="J68" s="28"/>
      <c r="K68" s="69"/>
      <c r="L68" s="28"/>
      <c r="M68" s="69"/>
      <c r="N68" s="28"/>
      <c r="O68" s="28"/>
      <c r="P68" s="30"/>
    </row>
    <row r="69" spans="1:16">
      <c r="B69" s="55"/>
      <c r="I69" s="4"/>
      <c r="J69" s="87"/>
      <c r="K69" s="4"/>
      <c r="L69" s="87">
        <v>0</v>
      </c>
      <c r="M69" s="88"/>
      <c r="N69" s="89">
        <v>0</v>
      </c>
      <c r="O69" s="89">
        <v>-1</v>
      </c>
      <c r="P69" s="90"/>
    </row>
    <row r="70" spans="1:16">
      <c r="B70" s="55"/>
      <c r="I70" s="91" t="s">
        <v>92</v>
      </c>
      <c r="J70" s="91"/>
      <c r="K70" s="91"/>
      <c r="L70" s="152"/>
      <c r="M70" s="153"/>
      <c r="N70" s="152">
        <v>0</v>
      </c>
      <c r="O70" s="152"/>
      <c r="P70" s="152"/>
    </row>
    <row r="71" spans="1:16">
      <c r="B71" s="55"/>
      <c r="L71" s="152"/>
      <c r="M71" s="153"/>
      <c r="N71" s="152"/>
      <c r="O71" s="152"/>
      <c r="P71" s="152"/>
    </row>
    <row r="72" spans="1:16">
      <c r="B72" s="55"/>
      <c r="L72" s="152"/>
      <c r="M72" s="153"/>
      <c r="N72" s="154"/>
      <c r="O72" s="154"/>
      <c r="P72" s="154"/>
    </row>
    <row r="73" spans="1:16">
      <c r="B73" s="55"/>
      <c r="L73" s="152"/>
      <c r="M73" s="153"/>
      <c r="N73" s="152"/>
      <c r="O73" s="152"/>
      <c r="P73" s="152"/>
    </row>
    <row r="74" spans="1:16">
      <c r="B74" s="55"/>
      <c r="L74" s="152"/>
      <c r="M74" s="153"/>
      <c r="N74" s="152"/>
      <c r="O74" s="152"/>
      <c r="P74" s="152"/>
    </row>
    <row r="75" spans="1:16">
      <c r="B75" s="55"/>
      <c r="L75" s="152"/>
      <c r="M75" s="153"/>
      <c r="N75" s="152"/>
      <c r="O75" s="152"/>
      <c r="P75" s="152"/>
    </row>
    <row r="76" spans="1:16">
      <c r="A76" s="8"/>
      <c r="B76" s="95"/>
      <c r="L76" s="152"/>
      <c r="M76" s="153"/>
      <c r="N76" s="152"/>
      <c r="O76" s="152"/>
      <c r="P76" s="152"/>
    </row>
    <row r="77" spans="1:16">
      <c r="B77" s="55"/>
      <c r="L77" s="152"/>
      <c r="M77" s="153"/>
      <c r="N77" s="152"/>
      <c r="O77" s="152"/>
      <c r="P77" s="152"/>
    </row>
    <row r="78" spans="1:16">
      <c r="A78" s="8"/>
      <c r="B78" s="95"/>
      <c r="L78" s="152"/>
      <c r="M78" s="153"/>
      <c r="N78" s="152"/>
      <c r="O78" s="152"/>
      <c r="P78" s="152"/>
    </row>
    <row r="79" spans="1:16">
      <c r="B79" s="55"/>
      <c r="L79" s="152"/>
      <c r="M79" s="153"/>
      <c r="N79" s="152"/>
      <c r="O79" s="152"/>
      <c r="P79" s="152"/>
    </row>
    <row r="80" spans="1:16">
      <c r="A80" s="8"/>
      <c r="B80" s="95"/>
      <c r="L80" s="152"/>
      <c r="M80" s="153"/>
      <c r="N80" s="152"/>
      <c r="O80" s="152"/>
      <c r="P80" s="152"/>
    </row>
    <row r="81" spans="1:16">
      <c r="B81" s="55"/>
      <c r="L81" s="152"/>
      <c r="M81" s="153"/>
      <c r="N81" s="152"/>
      <c r="O81" s="152"/>
      <c r="P81" s="152"/>
    </row>
    <row r="82" spans="1:16">
      <c r="B82" s="55"/>
      <c r="L82" s="152"/>
      <c r="M82" s="153"/>
      <c r="N82" s="152"/>
      <c r="O82" s="152"/>
      <c r="P82" s="152"/>
    </row>
    <row r="83" spans="1:16">
      <c r="B83" s="55"/>
      <c r="L83" s="152"/>
      <c r="M83" s="153"/>
      <c r="N83" s="152"/>
      <c r="O83" s="152"/>
      <c r="P83" s="152"/>
    </row>
    <row r="84" spans="1:16">
      <c r="B84" s="55"/>
      <c r="L84" s="152"/>
      <c r="M84" s="153"/>
      <c r="N84" s="152"/>
      <c r="O84" s="152"/>
      <c r="P84" s="152"/>
    </row>
    <row r="85" spans="1:16">
      <c r="B85" s="55"/>
      <c r="L85" s="152"/>
      <c r="M85" s="153"/>
      <c r="N85" s="152"/>
      <c r="O85" s="152"/>
      <c r="P85" s="152"/>
    </row>
    <row r="86" spans="1:16">
      <c r="B86" s="55"/>
      <c r="L86" s="152"/>
      <c r="M86" s="153"/>
      <c r="N86" s="152"/>
      <c r="O86" s="152"/>
      <c r="P86" s="152"/>
    </row>
    <row r="87" spans="1:16">
      <c r="B87" s="55"/>
      <c r="L87" s="152"/>
      <c r="M87" s="153"/>
      <c r="N87" s="152"/>
      <c r="O87" s="152"/>
      <c r="P87" s="152"/>
    </row>
    <row r="88" spans="1:16">
      <c r="B88" s="55"/>
      <c r="L88" s="152"/>
      <c r="M88" s="153"/>
      <c r="N88" s="152"/>
      <c r="O88" s="152"/>
      <c r="P88" s="152"/>
    </row>
    <row r="89" spans="1:16">
      <c r="B89" s="55"/>
      <c r="L89" s="152"/>
      <c r="M89" s="153"/>
      <c r="N89" s="152"/>
      <c r="O89" s="152"/>
      <c r="P89" s="152"/>
    </row>
    <row r="90" spans="1:16">
      <c r="B90" s="55"/>
      <c r="L90" s="152"/>
      <c r="M90" s="153"/>
      <c r="N90" s="152"/>
      <c r="O90" s="152"/>
      <c r="P90" s="152"/>
    </row>
    <row r="91" spans="1:16">
      <c r="B91" s="55"/>
      <c r="L91" s="152"/>
      <c r="M91" s="153"/>
      <c r="N91" s="152"/>
      <c r="O91" s="152"/>
      <c r="P91" s="152"/>
    </row>
    <row r="92" spans="1:16">
      <c r="B92" s="55"/>
      <c r="L92" s="152"/>
      <c r="M92" s="153"/>
      <c r="N92" s="152"/>
      <c r="O92" s="152"/>
      <c r="P92" s="152"/>
    </row>
    <row r="93" spans="1:16">
      <c r="B93" s="55"/>
      <c r="L93" s="152"/>
      <c r="M93" s="153"/>
      <c r="N93" s="152"/>
      <c r="O93" s="152"/>
      <c r="P93" s="152"/>
    </row>
    <row r="94" spans="1:16">
      <c r="A94" s="8"/>
      <c r="B94" s="95"/>
      <c r="L94" s="92"/>
      <c r="M94" s="93"/>
      <c r="N94" s="92"/>
      <c r="O94" s="92"/>
      <c r="P94" s="92"/>
    </row>
    <row r="95" spans="1:16">
      <c r="B95" s="55"/>
    </row>
    <row r="96" spans="1:16">
      <c r="A96" s="8"/>
      <c r="B96" s="95"/>
    </row>
    <row r="97" spans="1:13">
      <c r="A97" s="4"/>
      <c r="B97" s="55"/>
      <c r="I97" s="4"/>
      <c r="J97" s="4"/>
      <c r="K97" s="4"/>
      <c r="M97" s="4"/>
    </row>
  </sheetData>
  <sheetProtection formatColumns="0" formatRows="0"/>
  <conditionalFormatting sqref="L69 N69">
    <cfRule type="cellIs" dxfId="11" priority="9" operator="notEqual">
      <formula>0</formula>
    </cfRule>
    <cfRule type="cellIs" dxfId="10" priority="10" operator="equal">
      <formula>0</formula>
    </cfRule>
  </conditionalFormatting>
  <conditionalFormatting sqref="O69">
    <cfRule type="cellIs" dxfId="9" priority="3" operator="notEqual">
      <formula>0</formula>
    </cfRule>
    <cfRule type="cellIs" dxfId="8" priority="4" operator="equal">
      <formula>0</formula>
    </cfRule>
  </conditionalFormatting>
  <conditionalFormatting sqref="J69">
    <cfRule type="cellIs" dxfId="7" priority="1" operator="notEqual">
      <formula>0</formula>
    </cfRule>
    <cfRule type="cellIs" dxfId="6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activeCellId="1" sqref="C1 C1"/>
    </sheetView>
  </sheetViews>
  <sheetFormatPr defaultColWidth="11.140625" defaultRowHeight="12.75"/>
  <cols>
    <col min="1" max="1" width="5.28515625" style="1" hidden="1" customWidth="1"/>
    <col min="2" max="2" width="6.5703125" style="15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8" width="9.140625" style="4" hidden="1" customWidth="1"/>
    <col min="9" max="9" width="9.140625" style="7" hidden="1" customWidth="1"/>
    <col min="10" max="11" width="17.7109375" style="7" customWidth="1"/>
    <col min="12" max="12" width="17.7109375" style="4" customWidth="1"/>
    <col min="13" max="13" width="0.140625" style="7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61"/>
      <c r="D1" s="161"/>
      <c r="E1" s="161"/>
      <c r="F1" s="161"/>
      <c r="G1" s="161"/>
      <c r="H1" s="161"/>
      <c r="I1" s="161"/>
      <c r="J1" s="158" t="s">
        <v>100</v>
      </c>
      <c r="K1" s="161"/>
      <c r="L1" s="161"/>
      <c r="M1" s="161"/>
      <c r="N1" s="161"/>
      <c r="O1" s="161"/>
      <c r="P1" s="3"/>
    </row>
    <row r="2" spans="1:16">
      <c r="B2" s="2"/>
      <c r="C2" s="161"/>
      <c r="D2" s="161"/>
      <c r="E2" s="161"/>
      <c r="F2" s="161"/>
      <c r="G2" s="161"/>
      <c r="H2" s="161"/>
      <c r="I2" s="161"/>
      <c r="J2" s="158" t="s">
        <v>0</v>
      </c>
      <c r="K2" s="161"/>
      <c r="L2" s="161"/>
      <c r="M2" s="161"/>
      <c r="N2" s="161"/>
      <c r="O2" s="161"/>
      <c r="P2" s="5"/>
    </row>
    <row r="3" spans="1:16" ht="12.75" customHeight="1">
      <c r="B3" s="2"/>
      <c r="C3" s="68"/>
      <c r="D3" s="68"/>
      <c r="E3" s="68"/>
      <c r="F3" s="68"/>
      <c r="G3" s="68"/>
      <c r="H3" s="68"/>
      <c r="I3" s="68"/>
      <c r="J3" s="159" t="s">
        <v>1</v>
      </c>
      <c r="K3" s="68"/>
      <c r="L3" s="68"/>
      <c r="M3" s="68"/>
      <c r="N3" s="68"/>
      <c r="O3" s="173"/>
      <c r="P3" s="4" t="s">
        <v>2</v>
      </c>
    </row>
    <row r="4" spans="1:16">
      <c r="B4" s="2"/>
      <c r="C4" s="162"/>
      <c r="D4" s="163"/>
      <c r="E4" s="163"/>
      <c r="F4" s="163"/>
      <c r="G4" s="163"/>
      <c r="H4" s="163"/>
      <c r="I4" s="163"/>
      <c r="J4" s="164" t="s">
        <v>323</v>
      </c>
      <c r="K4" s="163"/>
      <c r="L4" s="163"/>
      <c r="M4" s="163"/>
      <c r="N4" s="163"/>
      <c r="O4" s="174"/>
      <c r="P4" s="4" t="s">
        <v>324</v>
      </c>
    </row>
    <row r="5" spans="1:16">
      <c r="A5" s="8"/>
      <c r="B5" s="9"/>
      <c r="C5" s="10"/>
      <c r="D5" s="10"/>
      <c r="E5" s="10"/>
      <c r="F5" s="10"/>
      <c r="G5" s="10"/>
      <c r="H5" s="10"/>
      <c r="I5" s="11"/>
      <c r="J5" s="29"/>
      <c r="K5" s="46"/>
      <c r="L5" s="12"/>
      <c r="M5" s="13"/>
      <c r="N5" s="12"/>
      <c r="O5" s="14"/>
    </row>
    <row r="6" spans="1:16">
      <c r="C6" s="10"/>
      <c r="D6" s="10"/>
      <c r="E6" s="10"/>
      <c r="F6" s="10"/>
      <c r="G6" s="10"/>
      <c r="H6" s="10"/>
      <c r="I6" s="11"/>
      <c r="J6" s="108" t="s">
        <v>3</v>
      </c>
      <c r="K6" s="157"/>
      <c r="L6" s="160" t="s">
        <v>3</v>
      </c>
      <c r="M6" s="16"/>
      <c r="N6" s="17" t="s">
        <v>4</v>
      </c>
      <c r="O6" s="17" t="s">
        <v>5</v>
      </c>
      <c r="P6" s="18"/>
    </row>
    <row r="7" spans="1:16">
      <c r="C7" s="10"/>
      <c r="D7" s="10"/>
      <c r="E7" s="10"/>
      <c r="F7" s="10"/>
      <c r="G7" s="10"/>
      <c r="H7" s="10"/>
      <c r="I7" s="11"/>
      <c r="J7" s="21" t="s">
        <v>291</v>
      </c>
      <c r="K7" s="112" t="s">
        <v>292</v>
      </c>
      <c r="L7" s="19"/>
      <c r="M7" s="20"/>
      <c r="N7" s="21" t="s">
        <v>127</v>
      </c>
      <c r="O7" s="21"/>
      <c r="P7" s="22"/>
    </row>
    <row r="8" spans="1:16">
      <c r="C8" s="23" t="s">
        <v>6</v>
      </c>
      <c r="D8" s="10"/>
      <c r="E8" s="10"/>
      <c r="F8" s="10"/>
      <c r="G8" s="10"/>
      <c r="H8" s="10"/>
      <c r="I8" s="11"/>
      <c r="L8" s="20"/>
      <c r="M8" s="20"/>
      <c r="N8" s="20"/>
      <c r="O8" s="20"/>
      <c r="P8" s="24"/>
    </row>
    <row r="9" spans="1:16">
      <c r="A9" s="25" t="s">
        <v>7</v>
      </c>
      <c r="B9" s="26" t="s">
        <v>8</v>
      </c>
      <c r="C9" s="10" t="s">
        <v>9</v>
      </c>
      <c r="D9" s="10"/>
      <c r="E9" s="10"/>
      <c r="F9" s="10"/>
      <c r="G9" s="10"/>
      <c r="H9" s="10"/>
      <c r="I9" s="11"/>
      <c r="J9" s="11"/>
      <c r="K9" s="11"/>
      <c r="L9" s="13"/>
      <c r="M9" s="13"/>
      <c r="N9" s="13"/>
      <c r="O9" s="13"/>
      <c r="P9" s="14"/>
    </row>
    <row r="10" spans="1:16" s="31" customFormat="1">
      <c r="A10" s="1"/>
      <c r="B10" s="27"/>
      <c r="C10" s="28"/>
      <c r="D10" s="29" t="s">
        <v>325</v>
      </c>
      <c r="E10" s="10"/>
      <c r="F10" s="10"/>
      <c r="G10" s="10"/>
      <c r="H10" s="10"/>
      <c r="I10" s="28"/>
      <c r="J10" s="28"/>
      <c r="K10" s="28"/>
      <c r="L10" s="28"/>
      <c r="M10" s="13"/>
      <c r="N10" s="28"/>
      <c r="O10" s="28"/>
      <c r="P10" s="30"/>
    </row>
    <row r="11" spans="1:16" s="31" customFormat="1">
      <c r="A11" s="1" t="s">
        <v>11</v>
      </c>
      <c r="B11" s="27" t="s">
        <v>12</v>
      </c>
      <c r="C11" s="28"/>
      <c r="D11" s="32" t="s">
        <v>326</v>
      </c>
      <c r="E11" s="28"/>
      <c r="F11" s="166"/>
      <c r="G11" s="166">
        <v>8904060.2100000009</v>
      </c>
      <c r="H11" s="33"/>
      <c r="I11" s="29"/>
      <c r="J11" s="143">
        <v>17794404.070000004</v>
      </c>
      <c r="K11" s="109">
        <v>-925027</v>
      </c>
      <c r="L11" s="113">
        <v>16869377.070000004</v>
      </c>
      <c r="M11" s="110"/>
      <c r="N11" s="109">
        <v>0</v>
      </c>
      <c r="O11" s="114">
        <v>16869377</v>
      </c>
      <c r="P11" s="34"/>
    </row>
    <row r="12" spans="1:16" s="31" customFormat="1">
      <c r="A12" s="1" t="s">
        <v>14</v>
      </c>
      <c r="B12" s="27" t="s">
        <v>15</v>
      </c>
      <c r="C12" s="28"/>
      <c r="D12" s="29" t="s">
        <v>327</v>
      </c>
      <c r="E12" s="10"/>
      <c r="F12" s="35"/>
      <c r="G12" s="36"/>
      <c r="H12" s="11"/>
      <c r="I12" s="28"/>
      <c r="J12" s="115">
        <v>1549700.13</v>
      </c>
      <c r="K12" s="37">
        <v>0</v>
      </c>
      <c r="L12" s="116">
        <v>1549700.13</v>
      </c>
      <c r="M12" s="111"/>
      <c r="N12" s="37">
        <v>0</v>
      </c>
      <c r="O12" s="117">
        <v>1549700</v>
      </c>
      <c r="P12" s="38"/>
    </row>
    <row r="13" spans="1:16" s="31" customFormat="1">
      <c r="A13" s="1" t="s">
        <v>17</v>
      </c>
      <c r="B13" s="27" t="s">
        <v>15</v>
      </c>
      <c r="C13" s="28"/>
      <c r="D13" s="29" t="s">
        <v>18</v>
      </c>
      <c r="E13" s="10"/>
      <c r="F13" s="35"/>
      <c r="G13" s="35"/>
      <c r="H13" s="10"/>
      <c r="I13" s="28"/>
      <c r="J13" s="115">
        <v>1192751.18</v>
      </c>
      <c r="K13" s="37">
        <v>0</v>
      </c>
      <c r="L13" s="116">
        <v>1192751.18</v>
      </c>
      <c r="M13" s="111"/>
      <c r="N13" s="37">
        <v>0</v>
      </c>
      <c r="O13" s="117">
        <v>1192751</v>
      </c>
      <c r="P13" s="38"/>
    </row>
    <row r="14" spans="1:16" s="31" customFormat="1">
      <c r="A14" s="1" t="s">
        <v>19</v>
      </c>
      <c r="B14" s="27" t="s">
        <v>15</v>
      </c>
      <c r="C14" s="28"/>
      <c r="D14" s="29" t="s">
        <v>20</v>
      </c>
      <c r="E14" s="10"/>
      <c r="F14" s="35"/>
      <c r="G14" s="35"/>
      <c r="H14" s="10"/>
      <c r="I14" s="28"/>
      <c r="J14" s="115">
        <v>492238.94</v>
      </c>
      <c r="K14" s="37">
        <v>0</v>
      </c>
      <c r="L14" s="116">
        <v>492238.94</v>
      </c>
      <c r="M14" s="111"/>
      <c r="N14" s="37">
        <v>0</v>
      </c>
      <c r="O14" s="117">
        <v>492239</v>
      </c>
      <c r="P14" s="38"/>
    </row>
    <row r="15" spans="1:16" s="31" customFormat="1">
      <c r="A15" s="1" t="s">
        <v>21</v>
      </c>
      <c r="B15" s="27" t="s">
        <v>12</v>
      </c>
      <c r="C15" s="28"/>
      <c r="D15" s="29" t="s">
        <v>22</v>
      </c>
      <c r="E15" s="10"/>
      <c r="F15" s="35"/>
      <c r="G15" s="35"/>
      <c r="H15" s="28"/>
      <c r="I15" s="28"/>
      <c r="J15" s="115">
        <v>147812.85</v>
      </c>
      <c r="K15" s="37">
        <v>0</v>
      </c>
      <c r="L15" s="116">
        <v>147812.85</v>
      </c>
      <c r="M15" s="111"/>
      <c r="N15" s="37">
        <v>0</v>
      </c>
      <c r="O15" s="117">
        <v>147813</v>
      </c>
      <c r="P15" s="38"/>
    </row>
    <row r="16" spans="1:16" s="31" customFormat="1">
      <c r="A16" s="39"/>
      <c r="B16" s="40"/>
      <c r="C16" s="28"/>
      <c r="D16" s="29" t="s">
        <v>328</v>
      </c>
      <c r="E16" s="10"/>
      <c r="F16" s="41"/>
      <c r="G16" s="36"/>
      <c r="H16" s="42"/>
      <c r="I16" s="28"/>
      <c r="J16" s="144"/>
      <c r="K16" s="118">
        <v>0</v>
      </c>
      <c r="L16" s="119"/>
      <c r="M16" s="111"/>
      <c r="N16" s="28">
        <v>0</v>
      </c>
      <c r="O16" s="117"/>
      <c r="P16" s="30"/>
    </row>
    <row r="17" spans="1:16" s="31" customFormat="1">
      <c r="A17" s="39" t="s">
        <v>24</v>
      </c>
      <c r="B17" s="40" t="s">
        <v>12</v>
      </c>
      <c r="C17" s="28"/>
      <c r="D17" s="32" t="s">
        <v>329</v>
      </c>
      <c r="E17" s="28"/>
      <c r="F17" s="166"/>
      <c r="G17" s="166"/>
      <c r="H17" s="42"/>
      <c r="I17" s="28"/>
      <c r="J17" s="115">
        <v>1009556.1599999999</v>
      </c>
      <c r="K17" s="37">
        <v>0</v>
      </c>
      <c r="L17" s="116">
        <v>1009556.1599999999</v>
      </c>
      <c r="M17" s="111"/>
      <c r="N17" s="37">
        <v>0</v>
      </c>
      <c r="O17" s="117">
        <v>1009556</v>
      </c>
      <c r="P17" s="38"/>
    </row>
    <row r="18" spans="1:16" s="31" customFormat="1">
      <c r="A18" s="39" t="s">
        <v>25</v>
      </c>
      <c r="B18" s="43" t="s">
        <v>26</v>
      </c>
      <c r="C18" s="28"/>
      <c r="D18" s="44" t="s">
        <v>27</v>
      </c>
      <c r="E18" s="10"/>
      <c r="F18" s="10"/>
      <c r="G18" s="10"/>
      <c r="H18" s="10"/>
      <c r="I18" s="29"/>
      <c r="J18" s="120">
        <v>679089.74</v>
      </c>
      <c r="K18" s="45">
        <v>0</v>
      </c>
      <c r="L18" s="121">
        <v>679089.74</v>
      </c>
      <c r="M18" s="111"/>
      <c r="N18" s="45">
        <v>901239</v>
      </c>
      <c r="O18" s="122">
        <v>1580329</v>
      </c>
      <c r="P18" s="38"/>
    </row>
    <row r="19" spans="1:16" s="49" customFormat="1">
      <c r="A19" s="39"/>
      <c r="B19" s="43"/>
      <c r="C19" s="29"/>
      <c r="D19" s="29"/>
      <c r="E19" s="29"/>
      <c r="F19" s="29"/>
      <c r="G19" s="29"/>
      <c r="H19" s="46"/>
      <c r="I19" s="46"/>
      <c r="J19" s="46"/>
      <c r="K19" s="46"/>
      <c r="L19" s="51"/>
      <c r="M19" s="47"/>
      <c r="N19" s="47"/>
      <c r="O19" s="123"/>
      <c r="P19" s="48"/>
    </row>
    <row r="20" spans="1:16" s="31" customFormat="1" ht="13.5" thickBot="1">
      <c r="A20" s="39" t="s">
        <v>28</v>
      </c>
      <c r="B20" s="43"/>
      <c r="C20" s="28"/>
      <c r="D20" s="50" t="s">
        <v>29</v>
      </c>
      <c r="E20" s="28"/>
      <c r="F20" s="10"/>
      <c r="G20" s="10"/>
      <c r="H20" s="10"/>
      <c r="I20" s="11"/>
      <c r="J20" s="145">
        <v>22865553.070000004</v>
      </c>
      <c r="K20" s="124">
        <v>-925027</v>
      </c>
      <c r="L20" s="125">
        <v>21940526</v>
      </c>
      <c r="M20" s="51"/>
      <c r="N20" s="124">
        <v>901239</v>
      </c>
      <c r="O20" s="126">
        <v>22841765</v>
      </c>
      <c r="P20" s="52"/>
    </row>
    <row r="21" spans="1:16" s="31" customFormat="1" ht="13.5" thickTop="1">
      <c r="A21" s="39"/>
      <c r="B21" s="43"/>
      <c r="C21" s="10"/>
      <c r="D21" s="10"/>
      <c r="E21" s="10"/>
      <c r="F21" s="10"/>
      <c r="G21" s="10"/>
      <c r="H21" s="10"/>
      <c r="I21" s="11"/>
      <c r="J21" s="127"/>
      <c r="K21" s="11"/>
      <c r="L21" s="127"/>
      <c r="M21" s="13"/>
      <c r="N21" s="13"/>
      <c r="O21" s="110"/>
      <c r="P21" s="14"/>
    </row>
    <row r="22" spans="1:16" s="31" customFormat="1">
      <c r="A22" s="53"/>
      <c r="B22" s="54"/>
      <c r="C22" s="23" t="s">
        <v>30</v>
      </c>
      <c r="D22" s="10"/>
      <c r="E22" s="10"/>
      <c r="F22" s="10"/>
      <c r="G22" s="10"/>
      <c r="H22" s="10"/>
      <c r="I22" s="11"/>
      <c r="J22" s="128"/>
      <c r="K22" s="11"/>
      <c r="L22" s="128"/>
      <c r="M22" s="13"/>
      <c r="N22" s="12"/>
      <c r="O22" s="129"/>
      <c r="P22" s="14"/>
    </row>
    <row r="23" spans="1:16" s="31" customFormat="1">
      <c r="A23" s="39"/>
      <c r="B23" s="40"/>
      <c r="C23" s="10" t="s">
        <v>31</v>
      </c>
      <c r="D23" s="10"/>
      <c r="E23" s="10"/>
      <c r="F23" s="10"/>
      <c r="G23" s="28"/>
      <c r="H23" s="10"/>
      <c r="I23" s="11"/>
      <c r="J23" s="128"/>
      <c r="K23" s="11"/>
      <c r="L23" s="128"/>
      <c r="M23" s="13"/>
      <c r="N23" s="12"/>
      <c r="O23" s="129"/>
      <c r="P23" s="14"/>
    </row>
    <row r="24" spans="1:16" s="31" customFormat="1">
      <c r="A24" s="8" t="s">
        <v>32</v>
      </c>
      <c r="B24" s="55" t="s">
        <v>33</v>
      </c>
      <c r="C24" s="32"/>
      <c r="D24" s="29" t="s">
        <v>34</v>
      </c>
      <c r="E24" s="10"/>
      <c r="F24" s="10"/>
      <c r="G24" s="28"/>
      <c r="H24" s="10"/>
      <c r="I24" s="11"/>
      <c r="J24" s="146">
        <v>53900445.639999993</v>
      </c>
      <c r="K24" s="109">
        <v>0</v>
      </c>
      <c r="L24" s="130">
        <v>53900445.639999993</v>
      </c>
      <c r="M24" s="111"/>
      <c r="N24" s="109">
        <v>329285</v>
      </c>
      <c r="O24" s="114">
        <v>54229731</v>
      </c>
      <c r="P24" s="38"/>
    </row>
    <row r="25" spans="1:16" s="31" customFormat="1">
      <c r="A25" s="1" t="s">
        <v>35</v>
      </c>
      <c r="B25" s="55" t="s">
        <v>33</v>
      </c>
      <c r="C25" s="32"/>
      <c r="D25" s="29" t="s">
        <v>36</v>
      </c>
      <c r="E25" s="10"/>
      <c r="F25" s="10"/>
      <c r="G25" s="28"/>
      <c r="H25" s="10"/>
      <c r="I25" s="11"/>
      <c r="J25" s="115">
        <v>29460829.369999997</v>
      </c>
      <c r="K25" s="37">
        <v>-1</v>
      </c>
      <c r="L25" s="116">
        <v>29460828.369999997</v>
      </c>
      <c r="M25" s="111"/>
      <c r="N25" s="37">
        <v>838944</v>
      </c>
      <c r="O25" s="117">
        <v>30299772</v>
      </c>
      <c r="P25" s="38"/>
    </row>
    <row r="26" spans="1:16" s="31" customFormat="1">
      <c r="A26" s="8" t="s">
        <v>37</v>
      </c>
      <c r="B26" s="27" t="s">
        <v>33</v>
      </c>
      <c r="C26" s="32"/>
      <c r="D26" s="29" t="s">
        <v>38</v>
      </c>
      <c r="E26" s="10"/>
      <c r="F26" s="10"/>
      <c r="G26" s="28"/>
      <c r="H26" s="10"/>
      <c r="I26" s="11"/>
      <c r="J26" s="115">
        <v>3504377.8300000005</v>
      </c>
      <c r="K26" s="37">
        <v>0</v>
      </c>
      <c r="L26" s="116">
        <v>3504377.8300000005</v>
      </c>
      <c r="M26" s="111"/>
      <c r="N26" s="37">
        <v>104479</v>
      </c>
      <c r="O26" s="117">
        <v>3608857</v>
      </c>
      <c r="P26" s="38"/>
    </row>
    <row r="27" spans="1:16" s="31" customFormat="1">
      <c r="A27" s="1" t="s">
        <v>39</v>
      </c>
      <c r="B27" s="55" t="s">
        <v>33</v>
      </c>
      <c r="C27" s="32"/>
      <c r="D27" s="156" t="s">
        <v>40</v>
      </c>
      <c r="E27" s="167"/>
      <c r="F27" s="10"/>
      <c r="G27" s="28"/>
      <c r="H27" s="10"/>
      <c r="I27" s="11"/>
      <c r="J27" s="115">
        <v>6227814.9999999991</v>
      </c>
      <c r="K27" s="37">
        <v>0</v>
      </c>
      <c r="L27" s="116">
        <v>6227814.9999999991</v>
      </c>
      <c r="M27" s="111"/>
      <c r="N27" s="37">
        <v>225935</v>
      </c>
      <c r="O27" s="117">
        <v>6453750</v>
      </c>
      <c r="P27" s="38"/>
    </row>
    <row r="28" spans="1:16" s="31" customFormat="1">
      <c r="A28" s="8" t="s">
        <v>41</v>
      </c>
      <c r="B28" s="27" t="s">
        <v>33</v>
      </c>
      <c r="C28" s="32"/>
      <c r="D28" s="29" t="s">
        <v>42</v>
      </c>
      <c r="E28" s="10"/>
      <c r="F28" s="10"/>
      <c r="G28" s="28"/>
      <c r="H28" s="10"/>
      <c r="I28" s="11"/>
      <c r="J28" s="115">
        <v>9067660.0800000001</v>
      </c>
      <c r="K28" s="37">
        <v>-20966.89</v>
      </c>
      <c r="L28" s="116">
        <v>9046693.1899999995</v>
      </c>
      <c r="M28" s="111"/>
      <c r="N28" s="37">
        <v>330108</v>
      </c>
      <c r="O28" s="117">
        <v>9376801</v>
      </c>
      <c r="P28" s="38"/>
    </row>
    <row r="29" spans="1:16" s="31" customFormat="1">
      <c r="A29" s="1" t="s">
        <v>43</v>
      </c>
      <c r="B29" s="27" t="s">
        <v>33</v>
      </c>
      <c r="C29" s="32"/>
      <c r="D29" s="29" t="s">
        <v>44</v>
      </c>
      <c r="E29" s="10"/>
      <c r="F29" s="10"/>
      <c r="G29" s="28"/>
      <c r="H29" s="10"/>
      <c r="I29" s="11"/>
      <c r="J29" s="115">
        <v>4269813.63</v>
      </c>
      <c r="K29" s="37">
        <v>0</v>
      </c>
      <c r="L29" s="116">
        <v>4269813.63</v>
      </c>
      <c r="M29" s="111"/>
      <c r="N29" s="37">
        <v>85494</v>
      </c>
      <c r="O29" s="117">
        <v>4355308</v>
      </c>
      <c r="P29" s="38"/>
    </row>
    <row r="30" spans="1:16" s="31" customFormat="1">
      <c r="A30" s="8" t="s">
        <v>45</v>
      </c>
      <c r="B30" s="55" t="s">
        <v>46</v>
      </c>
      <c r="C30" s="32"/>
      <c r="D30" s="29" t="s">
        <v>47</v>
      </c>
      <c r="E30" s="10"/>
      <c r="F30" s="10"/>
      <c r="G30" s="28"/>
      <c r="H30" s="10"/>
      <c r="I30" s="11"/>
      <c r="J30" s="120">
        <v>9266579.6600000001</v>
      </c>
      <c r="K30" s="45">
        <v>0</v>
      </c>
      <c r="L30" s="121">
        <v>9266579.6600000001</v>
      </c>
      <c r="M30" s="111"/>
      <c r="N30" s="45">
        <v>139405</v>
      </c>
      <c r="O30" s="122">
        <v>9405985</v>
      </c>
      <c r="P30" s="38"/>
    </row>
    <row r="31" spans="1:16" s="31" customFormat="1">
      <c r="A31" s="1"/>
      <c r="B31" s="55"/>
      <c r="C31" s="32"/>
      <c r="D31" s="29"/>
      <c r="E31" s="10"/>
      <c r="F31" s="10"/>
      <c r="G31" s="28"/>
      <c r="H31" s="10"/>
      <c r="I31" s="11"/>
      <c r="J31" s="147"/>
      <c r="K31" s="11"/>
      <c r="L31" s="127"/>
      <c r="M31" s="56"/>
      <c r="N31" s="56"/>
      <c r="O31" s="110"/>
      <c r="P31" s="57"/>
    </row>
    <row r="32" spans="1:16" s="31" customFormat="1" ht="13.5" thickBot="1">
      <c r="A32" s="1" t="s">
        <v>48</v>
      </c>
      <c r="B32" s="55"/>
      <c r="C32" s="10"/>
      <c r="D32" s="50" t="s">
        <v>49</v>
      </c>
      <c r="E32" s="28"/>
      <c r="F32" s="10"/>
      <c r="G32" s="10"/>
      <c r="H32" s="10"/>
      <c r="I32" s="11"/>
      <c r="J32" s="145">
        <v>115697521.20999998</v>
      </c>
      <c r="K32" s="124">
        <v>-20967.89</v>
      </c>
      <c r="L32" s="125">
        <v>115676554</v>
      </c>
      <c r="M32" s="131"/>
      <c r="N32" s="124">
        <v>2053650</v>
      </c>
      <c r="O32" s="126">
        <v>117730204</v>
      </c>
      <c r="P32" s="52"/>
    </row>
    <row r="33" spans="1:16" s="31" customFormat="1" ht="13.5" thickTop="1">
      <c r="A33" s="8"/>
      <c r="B33" s="55"/>
      <c r="C33" s="32"/>
      <c r="D33" s="58"/>
      <c r="E33" s="10"/>
      <c r="F33" s="10"/>
      <c r="G33" s="28"/>
      <c r="H33" s="10"/>
      <c r="I33" s="11"/>
      <c r="J33" s="46"/>
      <c r="K33" s="11"/>
      <c r="L33" s="51"/>
      <c r="M33" s="46"/>
      <c r="N33" s="46"/>
      <c r="O33" s="107"/>
      <c r="P33" s="59"/>
    </row>
    <row r="34" spans="1:16" s="31" customFormat="1">
      <c r="A34" s="1"/>
      <c r="B34" s="55"/>
      <c r="C34" s="10"/>
      <c r="D34" s="50" t="s">
        <v>308</v>
      </c>
      <c r="E34" s="28"/>
      <c r="F34" s="10"/>
      <c r="G34" s="10"/>
      <c r="H34" s="10"/>
      <c r="I34" s="11"/>
      <c r="J34" s="148">
        <v>-92831968.139999971</v>
      </c>
      <c r="K34" s="132">
        <v>-904059.11</v>
      </c>
      <c r="L34" s="133">
        <v>-93736028</v>
      </c>
      <c r="M34" s="51"/>
      <c r="N34" s="132">
        <v>-1152411</v>
      </c>
      <c r="O34" s="134">
        <v>-94888439</v>
      </c>
      <c r="P34" s="52"/>
    </row>
    <row r="35" spans="1:16" s="31" customFormat="1">
      <c r="A35" s="8"/>
      <c r="B35" s="55"/>
      <c r="C35" s="10"/>
      <c r="D35" s="10"/>
      <c r="E35" s="10"/>
      <c r="F35" s="10"/>
      <c r="G35" s="10"/>
      <c r="H35" s="10"/>
      <c r="I35" s="11"/>
      <c r="J35" s="127"/>
      <c r="K35" s="11"/>
      <c r="L35" s="127"/>
      <c r="M35" s="60"/>
      <c r="N35" s="60"/>
      <c r="O35" s="110"/>
      <c r="P35" s="61"/>
    </row>
    <row r="36" spans="1:16" s="31" customFormat="1">
      <c r="A36" s="1"/>
      <c r="B36" s="55"/>
      <c r="C36" s="23" t="s">
        <v>50</v>
      </c>
      <c r="D36" s="28"/>
      <c r="E36" s="10"/>
      <c r="F36" s="10"/>
      <c r="G36" s="10"/>
      <c r="H36" s="10"/>
      <c r="I36" s="11"/>
      <c r="J36" s="128"/>
      <c r="K36" s="11"/>
      <c r="L36" s="128"/>
      <c r="M36" s="13"/>
      <c r="N36" s="12"/>
      <c r="O36" s="129"/>
      <c r="P36" s="14"/>
    </row>
    <row r="37" spans="1:16" s="31" customFormat="1">
      <c r="A37" s="8" t="s">
        <v>51</v>
      </c>
      <c r="B37" s="55" t="s">
        <v>52</v>
      </c>
      <c r="C37" s="29" t="s">
        <v>53</v>
      </c>
      <c r="D37" s="28"/>
      <c r="E37" s="10"/>
      <c r="F37" s="10"/>
      <c r="G37" s="28"/>
      <c r="H37" s="10"/>
      <c r="I37" s="11"/>
      <c r="J37" s="143">
        <v>47523614.799999997</v>
      </c>
      <c r="K37" s="109">
        <v>0</v>
      </c>
      <c r="L37" s="113">
        <v>47523614.799999997</v>
      </c>
      <c r="M37" s="36"/>
      <c r="N37" s="109">
        <v>0</v>
      </c>
      <c r="O37" s="114">
        <v>47523615</v>
      </c>
      <c r="P37" s="63"/>
    </row>
    <row r="38" spans="1:16" s="31" customFormat="1">
      <c r="A38" s="1" t="s">
        <v>54</v>
      </c>
      <c r="B38" s="55" t="s">
        <v>15</v>
      </c>
      <c r="C38" s="29" t="s">
        <v>55</v>
      </c>
      <c r="D38" s="28"/>
      <c r="E38" s="10"/>
      <c r="F38" s="10"/>
      <c r="G38" s="28"/>
      <c r="H38" s="10"/>
      <c r="I38" s="11"/>
      <c r="J38" s="115">
        <v>36955708.600000001</v>
      </c>
      <c r="K38" s="37">
        <v>-14736099.630000001</v>
      </c>
      <c r="L38" s="116">
        <v>22219608.969999999</v>
      </c>
      <c r="M38" s="36"/>
      <c r="N38" s="62">
        <v>0</v>
      </c>
      <c r="O38" s="117">
        <v>22219609</v>
      </c>
      <c r="P38" s="63"/>
    </row>
    <row r="39" spans="1:16" s="31" customFormat="1">
      <c r="A39" s="8" t="s">
        <v>56</v>
      </c>
      <c r="B39" s="55" t="s">
        <v>15</v>
      </c>
      <c r="C39" s="29" t="s">
        <v>57</v>
      </c>
      <c r="D39" s="28"/>
      <c r="E39" s="10"/>
      <c r="F39" s="10"/>
      <c r="G39" s="28"/>
      <c r="H39" s="10"/>
      <c r="I39" s="11"/>
      <c r="J39" s="115">
        <v>13016070.860000001</v>
      </c>
      <c r="K39" s="37">
        <v>14643826.130000001</v>
      </c>
      <c r="L39" s="116">
        <v>27659896.990000002</v>
      </c>
      <c r="M39" s="36"/>
      <c r="N39" s="62">
        <v>488067</v>
      </c>
      <c r="O39" s="117">
        <v>28147964</v>
      </c>
      <c r="P39" s="63"/>
    </row>
    <row r="40" spans="1:16" s="31" customFormat="1">
      <c r="A40" s="1" t="s">
        <v>58</v>
      </c>
      <c r="B40" s="55" t="s">
        <v>59</v>
      </c>
      <c r="C40" s="29" t="s">
        <v>60</v>
      </c>
      <c r="D40" s="28"/>
      <c r="E40" s="10"/>
      <c r="F40" s="10"/>
      <c r="G40" s="28"/>
      <c r="H40" s="10"/>
      <c r="I40" s="11"/>
      <c r="J40" s="115">
        <v>510483.11999999994</v>
      </c>
      <c r="K40" s="37">
        <v>0</v>
      </c>
      <c r="L40" s="116">
        <v>510483.11999999994</v>
      </c>
      <c r="M40" s="36"/>
      <c r="N40" s="62">
        <v>-3497630</v>
      </c>
      <c r="O40" s="117">
        <v>-2987147</v>
      </c>
      <c r="P40" s="63"/>
    </row>
    <row r="41" spans="1:16" s="31" customFormat="1">
      <c r="A41" s="8" t="s">
        <v>61</v>
      </c>
      <c r="B41" s="55" t="s">
        <v>59</v>
      </c>
      <c r="C41" s="135" t="s">
        <v>309</v>
      </c>
      <c r="D41" s="136"/>
      <c r="E41" s="137"/>
      <c r="F41" s="137"/>
      <c r="G41" s="28"/>
      <c r="H41" s="10"/>
      <c r="I41" s="11"/>
      <c r="J41" s="115">
        <v>0</v>
      </c>
      <c r="K41" s="37">
        <v>0</v>
      </c>
      <c r="L41" s="116">
        <v>0</v>
      </c>
      <c r="M41" s="36"/>
      <c r="N41" s="62">
        <v>0</v>
      </c>
      <c r="O41" s="117">
        <v>0</v>
      </c>
      <c r="P41" s="63"/>
    </row>
    <row r="42" spans="1:16" s="31" customFormat="1">
      <c r="A42" s="1" t="s">
        <v>62</v>
      </c>
      <c r="B42" s="55" t="s">
        <v>26</v>
      </c>
      <c r="C42" s="29" t="s">
        <v>63</v>
      </c>
      <c r="D42" s="28"/>
      <c r="E42" s="10"/>
      <c r="F42" s="10"/>
      <c r="G42" s="28"/>
      <c r="H42" s="10"/>
      <c r="I42" s="11"/>
      <c r="J42" s="115">
        <v>0</v>
      </c>
      <c r="K42" s="37">
        <v>0</v>
      </c>
      <c r="L42" s="116">
        <v>0</v>
      </c>
      <c r="M42" s="36"/>
      <c r="N42" s="62">
        <v>0</v>
      </c>
      <c r="O42" s="117">
        <v>0</v>
      </c>
      <c r="P42" s="63"/>
    </row>
    <row r="43" spans="1:16" s="31" customFormat="1">
      <c r="A43" s="8" t="s">
        <v>64</v>
      </c>
      <c r="B43" s="55" t="s">
        <v>65</v>
      </c>
      <c r="C43" s="29" t="s">
        <v>313</v>
      </c>
      <c r="D43" s="28"/>
      <c r="E43" s="10"/>
      <c r="F43" s="10"/>
      <c r="G43" s="28"/>
      <c r="H43" s="10"/>
      <c r="I43" s="11"/>
      <c r="J43" s="115">
        <v>0</v>
      </c>
      <c r="K43" s="37">
        <v>39201.370000000003</v>
      </c>
      <c r="L43" s="116">
        <v>39201.370000000003</v>
      </c>
      <c r="M43" s="36"/>
      <c r="N43" s="62">
        <v>-3000</v>
      </c>
      <c r="O43" s="117">
        <v>36201</v>
      </c>
      <c r="P43" s="63"/>
    </row>
    <row r="44" spans="1:16" s="31" customFormat="1">
      <c r="A44" s="1" t="s">
        <v>66</v>
      </c>
      <c r="B44" s="55" t="s">
        <v>33</v>
      </c>
      <c r="C44" s="29" t="s">
        <v>67</v>
      </c>
      <c r="D44" s="28"/>
      <c r="E44" s="28"/>
      <c r="F44" s="28"/>
      <c r="G44" s="28"/>
      <c r="H44" s="28"/>
      <c r="I44" s="28"/>
      <c r="J44" s="115">
        <v>-1147255.52</v>
      </c>
      <c r="K44" s="37">
        <v>0</v>
      </c>
      <c r="L44" s="116">
        <v>-1147255.52</v>
      </c>
      <c r="M44" s="36"/>
      <c r="N44" s="62">
        <v>-155667</v>
      </c>
      <c r="O44" s="117">
        <v>-1302923</v>
      </c>
      <c r="P44" s="63"/>
    </row>
    <row r="45" spans="1:16" s="31" customFormat="1">
      <c r="A45" s="8" t="s">
        <v>68</v>
      </c>
      <c r="B45" s="55" t="s">
        <v>33</v>
      </c>
      <c r="C45" s="29" t="s">
        <v>69</v>
      </c>
      <c r="D45" s="28"/>
      <c r="E45" s="10"/>
      <c r="F45" s="10"/>
      <c r="G45" s="28"/>
      <c r="H45" s="10"/>
      <c r="I45" s="11"/>
      <c r="J45" s="120">
        <v>0</v>
      </c>
      <c r="K45" s="45">
        <v>0</v>
      </c>
      <c r="L45" s="121">
        <v>0</v>
      </c>
      <c r="M45" s="36"/>
      <c r="N45" s="64">
        <v>-21169</v>
      </c>
      <c r="O45" s="122">
        <v>-21169</v>
      </c>
      <c r="P45" s="63"/>
    </row>
    <row r="46" spans="1:16" s="31" customFormat="1">
      <c r="A46" s="1"/>
      <c r="B46" s="55"/>
      <c r="C46" s="28"/>
      <c r="D46" s="28"/>
      <c r="E46" s="28"/>
      <c r="F46" s="28"/>
      <c r="G46" s="28"/>
      <c r="H46" s="28"/>
      <c r="I46" s="28"/>
      <c r="J46" s="115"/>
      <c r="K46" s="28"/>
      <c r="L46" s="116"/>
      <c r="M46" s="66"/>
      <c r="N46" s="65"/>
      <c r="O46" s="117"/>
      <c r="P46" s="67"/>
    </row>
    <row r="47" spans="1:16" s="31" customFormat="1">
      <c r="A47" s="39" t="s">
        <v>70</v>
      </c>
      <c r="B47" s="40"/>
      <c r="C47" s="23" t="s">
        <v>71</v>
      </c>
      <c r="D47" s="28"/>
      <c r="E47" s="10"/>
      <c r="F47" s="10"/>
      <c r="G47" s="10"/>
      <c r="H47" s="10"/>
      <c r="I47" s="11"/>
      <c r="J47" s="148">
        <v>96858621.860000014</v>
      </c>
      <c r="K47" s="132">
        <v>-53072.13</v>
      </c>
      <c r="L47" s="133">
        <v>96805549</v>
      </c>
      <c r="M47" s="46"/>
      <c r="N47" s="132">
        <v>-3189399</v>
      </c>
      <c r="O47" s="134">
        <v>93616150</v>
      </c>
      <c r="P47" s="52"/>
    </row>
    <row r="48" spans="1:16" s="30" customFormat="1">
      <c r="A48" s="39"/>
      <c r="B48" s="40"/>
      <c r="C48" s="68"/>
      <c r="D48" s="69"/>
      <c r="E48" s="11"/>
      <c r="F48" s="11"/>
      <c r="G48" s="11"/>
      <c r="H48" s="11"/>
      <c r="I48" s="11"/>
      <c r="J48" s="46"/>
      <c r="K48" s="46"/>
      <c r="L48" s="51"/>
      <c r="M48" s="46"/>
      <c r="N48" s="46"/>
      <c r="O48" s="107"/>
      <c r="P48" s="59"/>
    </row>
    <row r="49" spans="1:16" s="31" customFormat="1">
      <c r="A49" s="39"/>
      <c r="B49" s="40"/>
      <c r="C49" s="50" t="s">
        <v>310</v>
      </c>
      <c r="D49" s="28"/>
      <c r="E49" s="28"/>
      <c r="F49" s="10"/>
      <c r="G49" s="10"/>
      <c r="H49" s="10"/>
      <c r="I49" s="11"/>
      <c r="J49" s="115"/>
      <c r="K49" s="28"/>
      <c r="L49" s="116"/>
      <c r="M49" s="28"/>
      <c r="N49" s="28"/>
      <c r="O49" s="117"/>
      <c r="P49" s="30"/>
    </row>
    <row r="50" spans="1:16" s="31" customFormat="1">
      <c r="A50" s="39"/>
      <c r="B50" s="40"/>
      <c r="C50" s="10"/>
      <c r="D50" s="23" t="s">
        <v>72</v>
      </c>
      <c r="E50" s="10"/>
      <c r="F50" s="10"/>
      <c r="G50" s="10"/>
      <c r="H50" s="10"/>
      <c r="I50" s="11"/>
      <c r="J50" s="148">
        <v>4026653.7200000435</v>
      </c>
      <c r="K50" s="132">
        <v>-957131.24</v>
      </c>
      <c r="L50" s="133">
        <v>3069521</v>
      </c>
      <c r="M50" s="46"/>
      <c r="N50" s="132">
        <v>-4341810</v>
      </c>
      <c r="O50" s="134">
        <v>-1272289</v>
      </c>
      <c r="P50" s="52"/>
    </row>
    <row r="51" spans="1:16" s="31" customFormat="1">
      <c r="A51" s="39"/>
      <c r="B51" s="40"/>
      <c r="C51" s="10"/>
      <c r="D51" s="23"/>
      <c r="E51" s="10"/>
      <c r="F51" s="10"/>
      <c r="G51" s="10"/>
      <c r="H51" s="10"/>
      <c r="I51" s="11"/>
      <c r="J51" s="127"/>
      <c r="K51" s="11"/>
      <c r="L51" s="127"/>
      <c r="M51" s="13"/>
      <c r="N51" s="13"/>
      <c r="O51" s="110"/>
      <c r="P51" s="14"/>
    </row>
    <row r="52" spans="1:16" s="31" customFormat="1">
      <c r="A52" s="39" t="s">
        <v>73</v>
      </c>
      <c r="B52" s="40" t="s">
        <v>52</v>
      </c>
      <c r="C52" s="29" t="s">
        <v>74</v>
      </c>
      <c r="D52" s="28"/>
      <c r="E52" s="10"/>
      <c r="F52" s="10"/>
      <c r="G52" s="10"/>
      <c r="H52" s="28"/>
      <c r="I52" s="11"/>
      <c r="J52" s="143">
        <v>378812</v>
      </c>
      <c r="K52" s="109">
        <v>0</v>
      </c>
      <c r="L52" s="113">
        <v>378812</v>
      </c>
      <c r="M52" s="36"/>
      <c r="N52" s="109">
        <v>0</v>
      </c>
      <c r="O52" s="114">
        <v>378812</v>
      </c>
      <c r="P52" s="63"/>
    </row>
    <row r="53" spans="1:16" s="31" customFormat="1">
      <c r="A53" s="39" t="s">
        <v>75</v>
      </c>
      <c r="B53" s="40" t="s">
        <v>76</v>
      </c>
      <c r="C53" s="29" t="s">
        <v>77</v>
      </c>
      <c r="D53" s="28"/>
      <c r="E53" s="10"/>
      <c r="F53" s="10"/>
      <c r="G53" s="10"/>
      <c r="H53" s="28"/>
      <c r="I53" s="11"/>
      <c r="J53" s="115">
        <v>3583509.4599999995</v>
      </c>
      <c r="K53" s="37">
        <v>31205.22</v>
      </c>
      <c r="L53" s="116">
        <v>3614714.6799999997</v>
      </c>
      <c r="M53" s="111"/>
      <c r="N53" s="37">
        <v>369419</v>
      </c>
      <c r="O53" s="117">
        <v>3984134</v>
      </c>
      <c r="P53" s="38"/>
    </row>
    <row r="54" spans="1:16">
      <c r="A54" s="39" t="s">
        <v>78</v>
      </c>
      <c r="B54" s="40" t="s">
        <v>79</v>
      </c>
      <c r="C54" s="10" t="s">
        <v>80</v>
      </c>
      <c r="D54" s="28"/>
      <c r="E54" s="10"/>
      <c r="F54" s="10"/>
      <c r="G54" s="10"/>
      <c r="H54" s="28"/>
      <c r="I54" s="11"/>
      <c r="J54" s="115">
        <v>0</v>
      </c>
      <c r="K54" s="37">
        <v>0</v>
      </c>
      <c r="L54" s="116">
        <v>0</v>
      </c>
      <c r="M54" s="111"/>
      <c r="N54" s="70">
        <v>0</v>
      </c>
      <c r="O54" s="117">
        <v>0</v>
      </c>
      <c r="P54" s="38"/>
    </row>
    <row r="55" spans="1:16">
      <c r="A55" s="39" t="s">
        <v>81</v>
      </c>
      <c r="B55" s="40" t="s">
        <v>79</v>
      </c>
      <c r="C55" s="58" t="s">
        <v>311</v>
      </c>
      <c r="D55" s="28"/>
      <c r="E55" s="10"/>
      <c r="F55" s="10"/>
      <c r="G55" s="10"/>
      <c r="H55" s="28"/>
      <c r="I55" s="11"/>
      <c r="J55" s="120">
        <v>0</v>
      </c>
      <c r="K55" s="45">
        <v>0</v>
      </c>
      <c r="L55" s="121">
        <v>0</v>
      </c>
      <c r="M55" s="111"/>
      <c r="N55" s="45">
        <v>0</v>
      </c>
      <c r="O55" s="122">
        <v>0</v>
      </c>
      <c r="P55" s="38"/>
    </row>
    <row r="56" spans="1:16">
      <c r="A56" s="39"/>
      <c r="B56" s="40"/>
      <c r="C56" s="28"/>
      <c r="D56" s="28"/>
      <c r="E56" s="10"/>
      <c r="F56" s="10"/>
      <c r="G56" s="10"/>
      <c r="H56" s="10"/>
      <c r="I56" s="11"/>
      <c r="J56" s="65"/>
      <c r="K56" s="11">
        <v>0</v>
      </c>
      <c r="L56" s="65"/>
      <c r="M56" s="66"/>
      <c r="N56" s="65"/>
      <c r="O56" s="117"/>
      <c r="P56" s="67"/>
    </row>
    <row r="57" spans="1:16" ht="13.5" thickBot="1">
      <c r="A57" s="53" t="s">
        <v>82</v>
      </c>
      <c r="B57" s="40"/>
      <c r="C57" s="23" t="s">
        <v>83</v>
      </c>
      <c r="D57" s="28"/>
      <c r="E57" s="28"/>
      <c r="F57" s="10"/>
      <c r="G57" s="10"/>
      <c r="H57" s="10"/>
      <c r="I57" s="11"/>
      <c r="J57" s="141">
        <v>3962321.4599999995</v>
      </c>
      <c r="K57" s="124">
        <v>31205.22</v>
      </c>
      <c r="L57" s="126">
        <v>3993527</v>
      </c>
      <c r="M57" s="131"/>
      <c r="N57" s="124">
        <v>369419</v>
      </c>
      <c r="O57" s="126">
        <v>4362946</v>
      </c>
      <c r="P57" s="72"/>
    </row>
    <row r="58" spans="1:16" ht="13.5" thickTop="1">
      <c r="A58" s="39"/>
      <c r="B58" s="40"/>
      <c r="C58" s="23"/>
      <c r="D58" s="28"/>
      <c r="E58" s="28"/>
      <c r="F58" s="10"/>
      <c r="G58" s="10"/>
      <c r="H58" s="10"/>
      <c r="I58" s="11"/>
      <c r="J58" s="140"/>
      <c r="K58" s="46"/>
      <c r="L58" s="107"/>
      <c r="M58" s="46"/>
      <c r="N58" s="46"/>
      <c r="O58" s="107"/>
      <c r="P58" s="59"/>
    </row>
    <row r="59" spans="1:16">
      <c r="A59" s="53"/>
      <c r="B59" s="40"/>
      <c r="C59" s="50" t="s">
        <v>312</v>
      </c>
      <c r="D59" s="28"/>
      <c r="E59" s="28"/>
      <c r="F59" s="10"/>
      <c r="G59" s="10"/>
      <c r="H59" s="10"/>
      <c r="I59" s="11"/>
      <c r="J59" s="142">
        <v>7988975.1800000425</v>
      </c>
      <c r="K59" s="132">
        <v>-925926.02</v>
      </c>
      <c r="L59" s="134">
        <v>7063048</v>
      </c>
      <c r="M59" s="73"/>
      <c r="N59" s="132">
        <v>-3972391</v>
      </c>
      <c r="O59" s="134">
        <v>3090657</v>
      </c>
      <c r="P59" s="72"/>
    </row>
    <row r="60" spans="1:16">
      <c r="A60" s="39"/>
      <c r="B60" s="40"/>
      <c r="C60" s="74"/>
      <c r="D60" s="28"/>
      <c r="E60" s="28"/>
      <c r="F60" s="10"/>
      <c r="G60" s="10"/>
      <c r="H60" s="10"/>
      <c r="I60" s="11"/>
      <c r="J60" s="75"/>
      <c r="K60" s="11"/>
      <c r="L60" s="75"/>
      <c r="M60" s="75"/>
      <c r="N60" s="75"/>
      <c r="O60" s="75"/>
      <c r="P60" s="76"/>
    </row>
    <row r="61" spans="1:16">
      <c r="A61" s="39" t="s">
        <v>84</v>
      </c>
      <c r="B61" s="40"/>
      <c r="C61" s="10" t="s">
        <v>85</v>
      </c>
      <c r="D61" s="28"/>
      <c r="E61" s="10"/>
      <c r="F61" s="10"/>
      <c r="G61" s="10"/>
      <c r="H61" s="10"/>
      <c r="I61" s="11"/>
      <c r="J61" s="77"/>
      <c r="K61" s="11"/>
      <c r="L61" s="77">
        <v>115011487</v>
      </c>
      <c r="M61" s="36"/>
      <c r="N61" s="77">
        <v>29479057</v>
      </c>
      <c r="O61" s="116">
        <v>144490544</v>
      </c>
      <c r="P61" s="78"/>
    </row>
    <row r="62" spans="1:16">
      <c r="A62" s="39" t="s">
        <v>86</v>
      </c>
      <c r="B62" s="40" t="s">
        <v>87</v>
      </c>
      <c r="C62" s="10" t="s">
        <v>88</v>
      </c>
      <c r="D62" s="28"/>
      <c r="E62" s="10"/>
      <c r="F62" s="10"/>
      <c r="G62" s="10"/>
      <c r="H62" s="10"/>
      <c r="I62" s="11"/>
      <c r="J62" s="149"/>
      <c r="K62" s="11"/>
      <c r="L62" s="151">
        <v>0</v>
      </c>
      <c r="M62" s="36"/>
      <c r="N62" s="64"/>
      <c r="O62" s="121">
        <v>0</v>
      </c>
      <c r="P62" s="63"/>
    </row>
    <row r="63" spans="1:16" s="49" customFormat="1">
      <c r="A63" s="39"/>
      <c r="B63" s="40"/>
      <c r="C63" s="29"/>
      <c r="D63" s="29"/>
      <c r="E63" s="29"/>
      <c r="F63" s="29"/>
      <c r="G63" s="29"/>
      <c r="H63" s="79"/>
      <c r="I63" s="29"/>
      <c r="J63" s="106"/>
      <c r="K63" s="29"/>
      <c r="L63" s="73"/>
      <c r="M63" s="80"/>
      <c r="N63" s="80"/>
      <c r="O63" s="80"/>
      <c r="P63" s="81"/>
    </row>
    <row r="64" spans="1:16" s="49" customFormat="1">
      <c r="A64" s="53"/>
      <c r="B64" s="40"/>
      <c r="C64" s="82" t="s">
        <v>89</v>
      </c>
      <c r="D64" s="29"/>
      <c r="E64" s="29"/>
      <c r="F64" s="29"/>
      <c r="G64" s="29"/>
      <c r="H64" s="47"/>
      <c r="I64" s="47"/>
      <c r="J64" s="139"/>
      <c r="K64" s="47"/>
      <c r="L64" s="71">
        <v>115011487</v>
      </c>
      <c r="M64" s="73"/>
      <c r="N64" s="71">
        <v>29479057</v>
      </c>
      <c r="O64" s="71">
        <v>144490544</v>
      </c>
      <c r="P64" s="72"/>
    </row>
    <row r="65" spans="1:16" s="49" customFormat="1">
      <c r="A65" s="39"/>
      <c r="B65" s="40"/>
      <c r="C65" s="29"/>
      <c r="D65" s="29"/>
      <c r="E65" s="29"/>
      <c r="F65" s="29"/>
      <c r="G65" s="29"/>
      <c r="H65" s="83"/>
      <c r="I65" s="29"/>
      <c r="J65" s="83"/>
      <c r="K65" s="29"/>
      <c r="L65" s="83"/>
      <c r="M65" s="47"/>
      <c r="N65" s="47"/>
      <c r="O65" s="47"/>
      <c r="P65" s="48"/>
    </row>
    <row r="66" spans="1:16">
      <c r="A66" s="39"/>
      <c r="B66" s="40"/>
      <c r="C66" s="23" t="s">
        <v>90</v>
      </c>
      <c r="D66" s="28"/>
      <c r="E66" s="10"/>
      <c r="F66" s="10"/>
      <c r="G66" s="10"/>
      <c r="H66" s="10"/>
      <c r="I66" s="84"/>
      <c r="J66" s="150"/>
      <c r="K66" s="84"/>
      <c r="L66" s="71">
        <v>122074535</v>
      </c>
      <c r="M66" s="73"/>
      <c r="N66" s="71">
        <v>25506666</v>
      </c>
      <c r="O66" s="71">
        <v>147581201</v>
      </c>
      <c r="P66" s="34"/>
    </row>
    <row r="67" spans="1:16">
      <c r="A67" s="53"/>
      <c r="B67" s="40"/>
      <c r="C67" s="10"/>
      <c r="D67" s="10"/>
      <c r="E67" s="10"/>
      <c r="F67" s="10"/>
      <c r="G67" s="10"/>
      <c r="H67" s="10"/>
      <c r="I67" s="11"/>
      <c r="J67" s="85"/>
      <c r="K67" s="11"/>
      <c r="L67" s="85"/>
      <c r="M67" s="11"/>
      <c r="N67" s="85"/>
      <c r="O67" s="85"/>
      <c r="P67" s="86"/>
    </row>
    <row r="68" spans="1:16">
      <c r="A68" s="39"/>
      <c r="B68" s="40"/>
      <c r="C68" s="28" t="s">
        <v>91</v>
      </c>
      <c r="D68" s="28"/>
      <c r="E68" s="28"/>
      <c r="F68" s="28"/>
      <c r="G68" s="28"/>
      <c r="H68" s="28"/>
      <c r="I68" s="69"/>
      <c r="J68" s="28"/>
      <c r="K68" s="69"/>
      <c r="L68" s="28"/>
      <c r="M68" s="69"/>
      <c r="N68" s="28"/>
      <c r="O68" s="28"/>
      <c r="P68" s="30"/>
    </row>
    <row r="69" spans="1:16">
      <c r="B69" s="55"/>
      <c r="I69" s="4"/>
      <c r="J69" s="87"/>
      <c r="K69" s="4"/>
      <c r="L69" s="87">
        <v>0</v>
      </c>
      <c r="M69" s="88"/>
      <c r="N69" s="89">
        <v>0</v>
      </c>
      <c r="O69" s="89">
        <v>1</v>
      </c>
      <c r="P69" s="90"/>
    </row>
    <row r="70" spans="1:16">
      <c r="B70" s="55"/>
      <c r="I70" s="91" t="s">
        <v>92</v>
      </c>
      <c r="J70" s="91"/>
      <c r="K70" s="91"/>
      <c r="L70" s="152"/>
      <c r="M70" s="153"/>
      <c r="N70" s="152">
        <v>0</v>
      </c>
      <c r="O70" s="152"/>
      <c r="P70" s="152"/>
    </row>
    <row r="71" spans="1:16">
      <c r="B71" s="55"/>
      <c r="L71" s="152">
        <v>0</v>
      </c>
      <c r="M71" s="153"/>
      <c r="N71" s="152"/>
      <c r="O71" s="152"/>
      <c r="P71" s="152"/>
    </row>
    <row r="72" spans="1:16">
      <c r="B72" s="55"/>
      <c r="L72" s="152"/>
      <c r="M72" s="153"/>
      <c r="N72" s="154"/>
      <c r="O72" s="154"/>
      <c r="P72" s="154"/>
    </row>
    <row r="73" spans="1:16">
      <c r="B73" s="55"/>
      <c r="L73" s="152"/>
      <c r="M73" s="153"/>
      <c r="N73" s="152"/>
      <c r="O73" s="152"/>
      <c r="P73" s="152"/>
    </row>
    <row r="74" spans="1:16">
      <c r="B74" s="55"/>
      <c r="L74" s="152"/>
      <c r="M74" s="153"/>
      <c r="N74" s="152"/>
      <c r="O74" s="152"/>
      <c r="P74" s="152"/>
    </row>
    <row r="75" spans="1:16">
      <c r="B75" s="55"/>
      <c r="L75" s="152"/>
      <c r="M75" s="153"/>
      <c r="N75" s="152"/>
      <c r="O75" s="152"/>
      <c r="P75" s="152"/>
    </row>
    <row r="76" spans="1:16">
      <c r="A76" s="8"/>
      <c r="B76" s="95"/>
      <c r="L76" s="152"/>
      <c r="M76" s="153"/>
      <c r="N76" s="152"/>
      <c r="O76" s="152"/>
      <c r="P76" s="152"/>
    </row>
    <row r="77" spans="1:16">
      <c r="B77" s="55"/>
      <c r="L77" s="152"/>
      <c r="M77" s="153"/>
      <c r="N77" s="152"/>
      <c r="O77" s="152"/>
      <c r="P77" s="152"/>
    </row>
    <row r="78" spans="1:16">
      <c r="A78" s="8"/>
      <c r="B78" s="95"/>
      <c r="L78" s="152"/>
      <c r="M78" s="153"/>
      <c r="N78" s="152"/>
      <c r="O78" s="152"/>
      <c r="P78" s="152"/>
    </row>
    <row r="79" spans="1:16">
      <c r="B79" s="55"/>
      <c r="L79" s="152"/>
      <c r="M79" s="153"/>
      <c r="N79" s="152"/>
      <c r="O79" s="152"/>
      <c r="P79" s="152"/>
    </row>
    <row r="80" spans="1:16">
      <c r="A80" s="8"/>
      <c r="B80" s="95"/>
      <c r="L80" s="152"/>
      <c r="M80" s="153"/>
      <c r="N80" s="152"/>
      <c r="O80" s="152"/>
      <c r="P80" s="152"/>
    </row>
    <row r="81" spans="1:16">
      <c r="B81" s="55"/>
      <c r="L81" s="152"/>
      <c r="M81" s="153"/>
      <c r="N81" s="152"/>
      <c r="O81" s="152"/>
      <c r="P81" s="152"/>
    </row>
    <row r="82" spans="1:16">
      <c r="B82" s="55"/>
      <c r="L82" s="152"/>
      <c r="M82" s="153"/>
      <c r="N82" s="152"/>
      <c r="O82" s="152"/>
      <c r="P82" s="152"/>
    </row>
    <row r="83" spans="1:16">
      <c r="B83" s="55"/>
      <c r="L83" s="152"/>
      <c r="M83" s="153"/>
      <c r="N83" s="152"/>
      <c r="O83" s="152"/>
      <c r="P83" s="152"/>
    </row>
    <row r="84" spans="1:16">
      <c r="B84" s="55"/>
      <c r="L84" s="152"/>
      <c r="M84" s="153"/>
      <c r="N84" s="152"/>
      <c r="O84" s="152"/>
      <c r="P84" s="152"/>
    </row>
    <row r="85" spans="1:16">
      <c r="B85" s="55"/>
      <c r="L85" s="152"/>
      <c r="M85" s="153"/>
      <c r="N85" s="152"/>
      <c r="O85" s="152"/>
      <c r="P85" s="152"/>
    </row>
    <row r="86" spans="1:16">
      <c r="B86" s="55"/>
      <c r="L86" s="152"/>
      <c r="M86" s="153"/>
      <c r="N86" s="152"/>
      <c r="O86" s="152"/>
      <c r="P86" s="152"/>
    </row>
    <row r="87" spans="1:16">
      <c r="B87" s="55"/>
      <c r="L87" s="152"/>
      <c r="M87" s="153"/>
      <c r="N87" s="152"/>
      <c r="O87" s="152"/>
      <c r="P87" s="152"/>
    </row>
    <row r="88" spans="1:16">
      <c r="B88" s="55"/>
      <c r="L88" s="152"/>
      <c r="M88" s="153"/>
      <c r="N88" s="152"/>
      <c r="O88" s="152"/>
      <c r="P88" s="152"/>
    </row>
    <row r="89" spans="1:16">
      <c r="B89" s="55"/>
      <c r="L89" s="152"/>
      <c r="M89" s="153"/>
      <c r="N89" s="152"/>
      <c r="O89" s="152"/>
      <c r="P89" s="152"/>
    </row>
    <row r="90" spans="1:16">
      <c r="B90" s="55"/>
      <c r="L90" s="152"/>
      <c r="M90" s="153"/>
      <c r="N90" s="152"/>
      <c r="O90" s="152"/>
      <c r="P90" s="152"/>
    </row>
    <row r="91" spans="1:16">
      <c r="B91" s="55"/>
      <c r="L91" s="152"/>
      <c r="M91" s="153"/>
      <c r="N91" s="152"/>
      <c r="O91" s="152"/>
      <c r="P91" s="152"/>
    </row>
    <row r="92" spans="1:16">
      <c r="B92" s="55"/>
      <c r="L92" s="152"/>
      <c r="M92" s="153"/>
      <c r="N92" s="152"/>
      <c r="O92" s="152"/>
      <c r="P92" s="152"/>
    </row>
    <row r="93" spans="1:16">
      <c r="B93" s="55"/>
      <c r="L93" s="152"/>
      <c r="M93" s="153"/>
      <c r="N93" s="152"/>
      <c r="O93" s="152"/>
      <c r="P93" s="152"/>
    </row>
    <row r="94" spans="1:16">
      <c r="A94" s="8"/>
      <c r="B94" s="95"/>
      <c r="L94" s="92"/>
      <c r="M94" s="93"/>
      <c r="N94" s="92"/>
      <c r="O94" s="92"/>
      <c r="P94" s="92"/>
    </row>
    <row r="95" spans="1:16">
      <c r="B95" s="55"/>
    </row>
    <row r="96" spans="1:16">
      <c r="A96" s="8"/>
      <c r="B96" s="95"/>
    </row>
    <row r="97" spans="1:13">
      <c r="A97" s="4"/>
      <c r="B97" s="55"/>
      <c r="I97" s="4"/>
      <c r="J97" s="4"/>
      <c r="K97" s="4"/>
      <c r="M97" s="4"/>
    </row>
  </sheetData>
  <sheetProtection formatColumns="0" formatRows="0"/>
  <conditionalFormatting sqref="L69 N69">
    <cfRule type="cellIs" dxfId="167" priority="9" operator="notEqual">
      <formula>0</formula>
    </cfRule>
    <cfRule type="cellIs" dxfId="166" priority="10" operator="equal">
      <formula>0</formula>
    </cfRule>
  </conditionalFormatting>
  <conditionalFormatting sqref="O69">
    <cfRule type="cellIs" dxfId="165" priority="3" operator="notEqual">
      <formula>0</formula>
    </cfRule>
    <cfRule type="cellIs" dxfId="164" priority="4" operator="equal">
      <formula>0</formula>
    </cfRule>
  </conditionalFormatting>
  <conditionalFormatting sqref="J69">
    <cfRule type="cellIs" dxfId="163" priority="1" operator="notEqual">
      <formula>0</formula>
    </cfRule>
    <cfRule type="cellIs" dxfId="162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activeCellId="1" sqref="C1 C1"/>
    </sheetView>
  </sheetViews>
  <sheetFormatPr defaultColWidth="11.42578125" defaultRowHeight="12.75"/>
  <cols>
    <col min="1" max="1" width="5.42578125" style="1" hidden="1" customWidth="1"/>
    <col min="2" max="2" width="6.5703125" style="15" hidden="1" customWidth="1"/>
    <col min="3" max="3" width="2" style="4" customWidth="1"/>
    <col min="4" max="4" width="9.42578125" style="4" customWidth="1"/>
    <col min="5" max="5" width="14.5703125" style="4" customWidth="1"/>
    <col min="6" max="6" width="14" style="4" customWidth="1"/>
    <col min="7" max="7" width="13.5703125" style="4" customWidth="1"/>
    <col min="8" max="8" width="9.42578125" style="4" hidden="1" customWidth="1"/>
    <col min="9" max="9" width="9.42578125" style="7" hidden="1" customWidth="1"/>
    <col min="10" max="11" width="17.7109375" style="7" customWidth="1"/>
    <col min="12" max="12" width="17.7109375" style="4" customWidth="1"/>
    <col min="13" max="13" width="0.140625" style="7" customWidth="1"/>
    <col min="14" max="15" width="17.7109375" style="4" customWidth="1"/>
    <col min="16" max="16" width="11.42578125" style="4" customWidth="1"/>
    <col min="17" max="16384" width="11.42578125" style="4"/>
  </cols>
  <sheetData>
    <row r="1" spans="1:16">
      <c r="B1" s="2"/>
      <c r="C1" s="161"/>
      <c r="D1" s="161"/>
      <c r="E1" s="161"/>
      <c r="F1" s="161"/>
      <c r="G1" s="161"/>
      <c r="H1" s="161"/>
      <c r="I1" s="161"/>
      <c r="J1" s="158" t="s">
        <v>123</v>
      </c>
      <c r="K1" s="161"/>
      <c r="L1" s="161"/>
      <c r="M1" s="161"/>
      <c r="N1" s="161"/>
      <c r="O1" s="161"/>
      <c r="P1" s="3"/>
    </row>
    <row r="2" spans="1:16">
      <c r="B2" s="2"/>
      <c r="C2" s="161"/>
      <c r="D2" s="161"/>
      <c r="E2" s="161"/>
      <c r="F2" s="161"/>
      <c r="G2" s="161"/>
      <c r="H2" s="161"/>
      <c r="I2" s="161"/>
      <c r="J2" s="158" t="s">
        <v>0</v>
      </c>
      <c r="K2" s="161"/>
      <c r="L2" s="161"/>
      <c r="M2" s="161"/>
      <c r="N2" s="161"/>
      <c r="O2" s="161"/>
      <c r="P2" s="5"/>
    </row>
    <row r="3" spans="1:16" ht="12.75" customHeight="1">
      <c r="B3" s="2"/>
      <c r="C3" s="68"/>
      <c r="D3" s="68"/>
      <c r="E3" s="68"/>
      <c r="F3" s="68"/>
      <c r="G3" s="68"/>
      <c r="H3" s="68"/>
      <c r="I3" s="68"/>
      <c r="J3" s="159" t="s">
        <v>1</v>
      </c>
      <c r="K3" s="68"/>
      <c r="L3" s="68"/>
      <c r="M3" s="68"/>
      <c r="N3" s="68"/>
      <c r="O3" s="173"/>
      <c r="P3" s="4" t="s">
        <v>2</v>
      </c>
    </row>
    <row r="4" spans="1:16">
      <c r="B4" s="2"/>
      <c r="C4" s="162"/>
      <c r="D4" s="163"/>
      <c r="E4" s="163"/>
      <c r="F4" s="163"/>
      <c r="G4" s="163"/>
      <c r="H4" s="163"/>
      <c r="I4" s="163"/>
      <c r="J4" s="164" t="s">
        <v>323</v>
      </c>
      <c r="K4" s="163"/>
      <c r="L4" s="163"/>
      <c r="M4" s="163"/>
      <c r="N4" s="163"/>
      <c r="O4" s="174"/>
      <c r="P4" s="4" t="s">
        <v>324</v>
      </c>
    </row>
    <row r="5" spans="1:16">
      <c r="A5" s="8"/>
      <c r="B5" s="9"/>
      <c r="C5" s="10"/>
      <c r="D5" s="10"/>
      <c r="E5" s="10"/>
      <c r="F5" s="10"/>
      <c r="G5" s="10"/>
      <c r="H5" s="10"/>
      <c r="I5" s="11"/>
      <c r="J5" s="29"/>
      <c r="K5" s="46"/>
      <c r="L5" s="12"/>
      <c r="M5" s="13"/>
      <c r="N5" s="12"/>
      <c r="O5" s="12"/>
      <c r="P5" s="14"/>
    </row>
    <row r="6" spans="1:16">
      <c r="C6" s="10"/>
      <c r="D6" s="10"/>
      <c r="E6" s="10"/>
      <c r="F6" s="10"/>
      <c r="G6" s="10"/>
      <c r="H6" s="10"/>
      <c r="I6" s="11"/>
      <c r="J6" s="108" t="s">
        <v>3</v>
      </c>
      <c r="K6" s="157"/>
      <c r="L6" s="160" t="s">
        <v>3</v>
      </c>
      <c r="M6" s="16"/>
      <c r="N6" s="17" t="s">
        <v>4</v>
      </c>
      <c r="O6" s="17" t="s">
        <v>5</v>
      </c>
      <c r="P6" s="18"/>
    </row>
    <row r="7" spans="1:16">
      <c r="C7" s="10"/>
      <c r="D7" s="10"/>
      <c r="E7" s="10"/>
      <c r="F7" s="10"/>
      <c r="G7" s="10"/>
      <c r="H7" s="10"/>
      <c r="I7" s="11"/>
      <c r="J7" s="21" t="s">
        <v>291</v>
      </c>
      <c r="K7" s="112" t="s">
        <v>292</v>
      </c>
      <c r="L7" s="19"/>
      <c r="M7" s="20"/>
      <c r="N7" s="21" t="s">
        <v>127</v>
      </c>
      <c r="O7" s="21"/>
      <c r="P7" s="22"/>
    </row>
    <row r="8" spans="1:16">
      <c r="C8" s="23" t="s">
        <v>6</v>
      </c>
      <c r="D8" s="10"/>
      <c r="E8" s="10"/>
      <c r="F8" s="10"/>
      <c r="G8" s="10"/>
      <c r="H8" s="10"/>
      <c r="I8" s="11"/>
      <c r="L8" s="20"/>
      <c r="M8" s="20"/>
      <c r="N8" s="20"/>
      <c r="O8" s="20"/>
      <c r="P8" s="24"/>
    </row>
    <row r="9" spans="1:16">
      <c r="A9" s="25" t="s">
        <v>7</v>
      </c>
      <c r="B9" s="26" t="s">
        <v>8</v>
      </c>
      <c r="C9" s="10" t="s">
        <v>9</v>
      </c>
      <c r="D9" s="10"/>
      <c r="E9" s="10"/>
      <c r="F9" s="10"/>
      <c r="G9" s="10"/>
      <c r="H9" s="10"/>
      <c r="I9" s="11"/>
      <c r="J9" s="11"/>
      <c r="K9" s="11"/>
      <c r="L9" s="13"/>
      <c r="M9" s="13"/>
      <c r="N9" s="13"/>
      <c r="O9" s="13"/>
      <c r="P9" s="14"/>
    </row>
    <row r="10" spans="1:16" s="31" customFormat="1">
      <c r="A10" s="1"/>
      <c r="B10" s="27"/>
      <c r="C10" s="28"/>
      <c r="D10" s="29" t="s">
        <v>325</v>
      </c>
      <c r="E10" s="10"/>
      <c r="F10" s="10"/>
      <c r="G10" s="10"/>
      <c r="H10" s="10"/>
      <c r="I10" s="28"/>
      <c r="J10" s="28"/>
      <c r="K10" s="28"/>
      <c r="L10" s="28"/>
      <c r="M10" s="13"/>
      <c r="N10" s="28"/>
      <c r="O10" s="28"/>
      <c r="P10" s="30"/>
    </row>
    <row r="11" spans="1:16" s="31" customFormat="1">
      <c r="A11" s="1" t="s">
        <v>11</v>
      </c>
      <c r="B11" s="27" t="s">
        <v>12</v>
      </c>
      <c r="C11" s="28"/>
      <c r="D11" s="32" t="s">
        <v>326</v>
      </c>
      <c r="E11" s="28"/>
      <c r="F11" s="166"/>
      <c r="G11" s="166">
        <v>47940467</v>
      </c>
      <c r="H11" s="33"/>
      <c r="I11" s="29"/>
      <c r="J11" s="143">
        <v>67789734.689999998</v>
      </c>
      <c r="K11" s="109">
        <v>0</v>
      </c>
      <c r="L11" s="113">
        <v>67789734.689999998</v>
      </c>
      <c r="M11" s="110"/>
      <c r="N11" s="109">
        <v>0</v>
      </c>
      <c r="O11" s="114">
        <v>67789735</v>
      </c>
      <c r="P11" s="34"/>
    </row>
    <row r="12" spans="1:16" s="31" customFormat="1">
      <c r="A12" s="1" t="s">
        <v>14</v>
      </c>
      <c r="B12" s="27" t="s">
        <v>15</v>
      </c>
      <c r="C12" s="28"/>
      <c r="D12" s="29" t="s">
        <v>327</v>
      </c>
      <c r="E12" s="10"/>
      <c r="F12" s="35"/>
      <c r="G12" s="36"/>
      <c r="H12" s="11"/>
      <c r="I12" s="28"/>
      <c r="J12" s="115">
        <v>1371786.15</v>
      </c>
      <c r="K12" s="37">
        <v>0</v>
      </c>
      <c r="L12" s="116">
        <v>1371786.15</v>
      </c>
      <c r="M12" s="111"/>
      <c r="N12" s="37">
        <v>0</v>
      </c>
      <c r="O12" s="117">
        <v>1371786</v>
      </c>
      <c r="P12" s="38"/>
    </row>
    <row r="13" spans="1:16" s="31" customFormat="1">
      <c r="A13" s="1" t="s">
        <v>17</v>
      </c>
      <c r="B13" s="27" t="s">
        <v>15</v>
      </c>
      <c r="C13" s="28"/>
      <c r="D13" s="29" t="s">
        <v>18</v>
      </c>
      <c r="E13" s="10"/>
      <c r="F13" s="35"/>
      <c r="G13" s="35"/>
      <c r="H13" s="10"/>
      <c r="I13" s="28"/>
      <c r="J13" s="115">
        <v>0</v>
      </c>
      <c r="K13" s="37">
        <v>0</v>
      </c>
      <c r="L13" s="116">
        <v>0</v>
      </c>
      <c r="M13" s="111"/>
      <c r="N13" s="37">
        <v>289930</v>
      </c>
      <c r="O13" s="117">
        <v>289930</v>
      </c>
      <c r="P13" s="38"/>
    </row>
    <row r="14" spans="1:16" s="31" customFormat="1">
      <c r="A14" s="1" t="s">
        <v>19</v>
      </c>
      <c r="B14" s="27" t="s">
        <v>15</v>
      </c>
      <c r="C14" s="28"/>
      <c r="D14" s="29" t="s">
        <v>20</v>
      </c>
      <c r="E14" s="10"/>
      <c r="F14" s="35"/>
      <c r="G14" s="35"/>
      <c r="H14" s="10"/>
      <c r="I14" s="28"/>
      <c r="J14" s="115">
        <v>0</v>
      </c>
      <c r="K14" s="37">
        <v>0</v>
      </c>
      <c r="L14" s="116">
        <v>0</v>
      </c>
      <c r="M14" s="111"/>
      <c r="N14" s="37">
        <v>3752491</v>
      </c>
      <c r="O14" s="117">
        <v>3752491</v>
      </c>
      <c r="P14" s="38"/>
    </row>
    <row r="15" spans="1:16" s="31" customFormat="1">
      <c r="A15" s="1" t="s">
        <v>21</v>
      </c>
      <c r="B15" s="27" t="s">
        <v>12</v>
      </c>
      <c r="C15" s="28"/>
      <c r="D15" s="29" t="s">
        <v>22</v>
      </c>
      <c r="E15" s="10"/>
      <c r="F15" s="35"/>
      <c r="G15" s="35"/>
      <c r="H15" s="28"/>
      <c r="I15" s="28"/>
      <c r="J15" s="115">
        <v>59437.869999999995</v>
      </c>
      <c r="K15" s="37">
        <v>0</v>
      </c>
      <c r="L15" s="116">
        <v>59437.869999999995</v>
      </c>
      <c r="M15" s="111"/>
      <c r="N15" s="37">
        <v>0</v>
      </c>
      <c r="O15" s="117">
        <v>59438</v>
      </c>
      <c r="P15" s="38"/>
    </row>
    <row r="16" spans="1:16" s="31" customFormat="1">
      <c r="A16" s="39"/>
      <c r="B16" s="40"/>
      <c r="C16" s="28"/>
      <c r="D16" s="29" t="s">
        <v>328</v>
      </c>
      <c r="E16" s="10"/>
      <c r="F16" s="41"/>
      <c r="G16" s="36"/>
      <c r="H16" s="42"/>
      <c r="I16" s="28"/>
      <c r="J16" s="144"/>
      <c r="K16" s="118">
        <v>0</v>
      </c>
      <c r="L16" s="119"/>
      <c r="M16" s="111"/>
      <c r="N16" s="28">
        <v>0</v>
      </c>
      <c r="O16" s="117"/>
      <c r="P16" s="30"/>
    </row>
    <row r="17" spans="1:16" s="31" customFormat="1">
      <c r="A17" s="39" t="s">
        <v>24</v>
      </c>
      <c r="B17" s="40" t="s">
        <v>12</v>
      </c>
      <c r="C17" s="28"/>
      <c r="D17" s="32" t="s">
        <v>329</v>
      </c>
      <c r="E17" s="28"/>
      <c r="F17" s="166"/>
      <c r="G17" s="166">
        <v>4326065</v>
      </c>
      <c r="H17" s="42"/>
      <c r="I17" s="28"/>
      <c r="J17" s="115">
        <v>6710774.9999999981</v>
      </c>
      <c r="K17" s="37">
        <v>0</v>
      </c>
      <c r="L17" s="116">
        <v>6710774.9999999981</v>
      </c>
      <c r="M17" s="111"/>
      <c r="N17" s="37">
        <v>0</v>
      </c>
      <c r="O17" s="117">
        <v>6710775</v>
      </c>
      <c r="P17" s="38"/>
    </row>
    <row r="18" spans="1:16" s="31" customFormat="1">
      <c r="A18" s="39" t="s">
        <v>25</v>
      </c>
      <c r="B18" s="43" t="s">
        <v>26</v>
      </c>
      <c r="C18" s="28"/>
      <c r="D18" s="44" t="s">
        <v>27</v>
      </c>
      <c r="E18" s="10"/>
      <c r="F18" s="10"/>
      <c r="G18" s="10"/>
      <c r="H18" s="10"/>
      <c r="I18" s="29"/>
      <c r="J18" s="120">
        <v>681771.68</v>
      </c>
      <c r="K18" s="45">
        <v>154760</v>
      </c>
      <c r="L18" s="121">
        <v>836531.68</v>
      </c>
      <c r="M18" s="111"/>
      <c r="N18" s="45">
        <v>782070</v>
      </c>
      <c r="O18" s="122">
        <v>1618602</v>
      </c>
      <c r="P18" s="38"/>
    </row>
    <row r="19" spans="1:16" s="49" customFormat="1">
      <c r="A19" s="39"/>
      <c r="B19" s="43"/>
      <c r="C19" s="29"/>
      <c r="D19" s="29"/>
      <c r="E19" s="29"/>
      <c r="F19" s="29"/>
      <c r="G19" s="29"/>
      <c r="H19" s="46"/>
      <c r="I19" s="46"/>
      <c r="J19" s="46"/>
      <c r="K19" s="46"/>
      <c r="L19" s="51"/>
      <c r="M19" s="47"/>
      <c r="N19" s="47"/>
      <c r="O19" s="123"/>
      <c r="P19" s="48"/>
    </row>
    <row r="20" spans="1:16" s="31" customFormat="1" ht="13.5" thickBot="1">
      <c r="A20" s="39" t="s">
        <v>28</v>
      </c>
      <c r="B20" s="43"/>
      <c r="C20" s="28"/>
      <c r="D20" s="50" t="s">
        <v>29</v>
      </c>
      <c r="E20" s="28"/>
      <c r="F20" s="10"/>
      <c r="G20" s="10"/>
      <c r="H20" s="10"/>
      <c r="I20" s="11"/>
      <c r="J20" s="145">
        <v>76613505.390000015</v>
      </c>
      <c r="K20" s="124">
        <v>154760</v>
      </c>
      <c r="L20" s="125">
        <v>76768266</v>
      </c>
      <c r="M20" s="51"/>
      <c r="N20" s="124">
        <v>4824491</v>
      </c>
      <c r="O20" s="126">
        <v>81592757</v>
      </c>
      <c r="P20" s="52"/>
    </row>
    <row r="21" spans="1:16" s="31" customFormat="1" ht="13.5" thickTop="1">
      <c r="A21" s="39"/>
      <c r="B21" s="43"/>
      <c r="C21" s="10"/>
      <c r="D21" s="10"/>
      <c r="E21" s="10"/>
      <c r="F21" s="10"/>
      <c r="G21" s="10"/>
      <c r="H21" s="10"/>
      <c r="I21" s="11"/>
      <c r="J21" s="127"/>
      <c r="K21" s="11"/>
      <c r="L21" s="127"/>
      <c r="M21" s="13"/>
      <c r="N21" s="13"/>
      <c r="O21" s="110"/>
      <c r="P21" s="14"/>
    </row>
    <row r="22" spans="1:16" s="31" customFormat="1">
      <c r="A22" s="53"/>
      <c r="B22" s="54"/>
      <c r="C22" s="23" t="s">
        <v>30</v>
      </c>
      <c r="D22" s="10"/>
      <c r="E22" s="10"/>
      <c r="F22" s="10"/>
      <c r="G22" s="10"/>
      <c r="H22" s="10"/>
      <c r="I22" s="11"/>
      <c r="J22" s="128"/>
      <c r="K22" s="11"/>
      <c r="L22" s="128"/>
      <c r="M22" s="13"/>
      <c r="N22" s="12"/>
      <c r="O22" s="129"/>
      <c r="P22" s="14"/>
    </row>
    <row r="23" spans="1:16" s="31" customFormat="1">
      <c r="A23" s="39"/>
      <c r="B23" s="40"/>
      <c r="C23" s="10" t="s">
        <v>31</v>
      </c>
      <c r="D23" s="10"/>
      <c r="E23" s="10"/>
      <c r="F23" s="10"/>
      <c r="G23" s="28"/>
      <c r="H23" s="10"/>
      <c r="I23" s="11"/>
      <c r="J23" s="128"/>
      <c r="K23" s="11"/>
      <c r="L23" s="128"/>
      <c r="M23" s="13"/>
      <c r="N23" s="12"/>
      <c r="O23" s="129"/>
      <c r="P23" s="14"/>
    </row>
    <row r="24" spans="1:16" s="31" customFormat="1">
      <c r="A24" s="8" t="s">
        <v>32</v>
      </c>
      <c r="B24" s="55" t="s">
        <v>33</v>
      </c>
      <c r="C24" s="32"/>
      <c r="D24" s="29" t="s">
        <v>34</v>
      </c>
      <c r="E24" s="10"/>
      <c r="F24" s="10"/>
      <c r="G24" s="28"/>
      <c r="H24" s="10"/>
      <c r="I24" s="11"/>
      <c r="J24" s="146">
        <v>194258349.80999997</v>
      </c>
      <c r="K24" s="109">
        <v>0</v>
      </c>
      <c r="L24" s="130">
        <v>194258349.80999997</v>
      </c>
      <c r="M24" s="111"/>
      <c r="N24" s="109">
        <v>1090210</v>
      </c>
      <c r="O24" s="114">
        <v>195348560</v>
      </c>
      <c r="P24" s="38"/>
    </row>
    <row r="25" spans="1:16" s="31" customFormat="1">
      <c r="A25" s="1" t="s">
        <v>35</v>
      </c>
      <c r="B25" s="55" t="s">
        <v>33</v>
      </c>
      <c r="C25" s="32"/>
      <c r="D25" s="29" t="s">
        <v>36</v>
      </c>
      <c r="E25" s="10"/>
      <c r="F25" s="10"/>
      <c r="G25" s="28"/>
      <c r="H25" s="10"/>
      <c r="I25" s="11"/>
      <c r="J25" s="115">
        <v>138988746.74000001</v>
      </c>
      <c r="K25" s="37">
        <v>0</v>
      </c>
      <c r="L25" s="116">
        <v>138988746.74000001</v>
      </c>
      <c r="M25" s="111"/>
      <c r="N25" s="37">
        <v>3968384</v>
      </c>
      <c r="O25" s="117">
        <v>142957131</v>
      </c>
      <c r="P25" s="38"/>
    </row>
    <row r="26" spans="1:16" s="31" customFormat="1">
      <c r="A26" s="8" t="s">
        <v>37</v>
      </c>
      <c r="B26" s="27" t="s">
        <v>33</v>
      </c>
      <c r="C26" s="32"/>
      <c r="D26" s="29" t="s">
        <v>38</v>
      </c>
      <c r="E26" s="10"/>
      <c r="F26" s="10"/>
      <c r="G26" s="28"/>
      <c r="H26" s="10"/>
      <c r="I26" s="11"/>
      <c r="J26" s="115">
        <v>5202602.37</v>
      </c>
      <c r="K26" s="37">
        <v>0</v>
      </c>
      <c r="L26" s="116">
        <v>5202602.37</v>
      </c>
      <c r="M26" s="111"/>
      <c r="N26" s="37">
        <v>0</v>
      </c>
      <c r="O26" s="117">
        <v>5202602</v>
      </c>
      <c r="P26" s="38"/>
    </row>
    <row r="27" spans="1:16" s="31" customFormat="1">
      <c r="A27" s="1" t="s">
        <v>39</v>
      </c>
      <c r="B27" s="55" t="s">
        <v>33</v>
      </c>
      <c r="C27" s="32"/>
      <c r="D27" s="156" t="s">
        <v>40</v>
      </c>
      <c r="E27" s="167"/>
      <c r="F27" s="10"/>
      <c r="G27" s="28"/>
      <c r="H27" s="10"/>
      <c r="I27" s="11"/>
      <c r="J27" s="115">
        <v>15062776.75</v>
      </c>
      <c r="K27" s="37">
        <v>0</v>
      </c>
      <c r="L27" s="116">
        <v>15062776.75</v>
      </c>
      <c r="M27" s="111"/>
      <c r="N27" s="37">
        <v>462682</v>
      </c>
      <c r="O27" s="117">
        <v>15525459</v>
      </c>
      <c r="P27" s="38"/>
    </row>
    <row r="28" spans="1:16" s="31" customFormat="1">
      <c r="A28" s="8" t="s">
        <v>41</v>
      </c>
      <c r="B28" s="27" t="s">
        <v>33</v>
      </c>
      <c r="C28" s="32"/>
      <c r="D28" s="29" t="s">
        <v>42</v>
      </c>
      <c r="E28" s="10"/>
      <c r="F28" s="10"/>
      <c r="G28" s="28"/>
      <c r="H28" s="10"/>
      <c r="I28" s="11"/>
      <c r="J28" s="115">
        <v>13006914.709999997</v>
      </c>
      <c r="K28" s="37">
        <v>0</v>
      </c>
      <c r="L28" s="116">
        <v>13006914.709999997</v>
      </c>
      <c r="M28" s="111"/>
      <c r="N28" s="37">
        <v>2079263</v>
      </c>
      <c r="O28" s="117">
        <v>15086178</v>
      </c>
      <c r="P28" s="38"/>
    </row>
    <row r="29" spans="1:16" s="31" customFormat="1">
      <c r="A29" s="1" t="s">
        <v>43</v>
      </c>
      <c r="B29" s="27" t="s">
        <v>33</v>
      </c>
      <c r="C29" s="32"/>
      <c r="D29" s="29" t="s">
        <v>44</v>
      </c>
      <c r="E29" s="10"/>
      <c r="F29" s="10"/>
      <c r="G29" s="28"/>
      <c r="H29" s="10"/>
      <c r="I29" s="11"/>
      <c r="J29" s="115">
        <v>32314405.170000002</v>
      </c>
      <c r="K29" s="37">
        <v>0</v>
      </c>
      <c r="L29" s="116">
        <v>32314405.170000002</v>
      </c>
      <c r="M29" s="111"/>
      <c r="N29" s="37">
        <v>11298</v>
      </c>
      <c r="O29" s="117">
        <v>32325703</v>
      </c>
      <c r="P29" s="38"/>
    </row>
    <row r="30" spans="1:16" s="31" customFormat="1">
      <c r="A30" s="8" t="s">
        <v>45</v>
      </c>
      <c r="B30" s="55" t="s">
        <v>46</v>
      </c>
      <c r="C30" s="32"/>
      <c r="D30" s="29" t="s">
        <v>47</v>
      </c>
      <c r="E30" s="10"/>
      <c r="F30" s="10"/>
      <c r="G30" s="28"/>
      <c r="H30" s="10"/>
      <c r="I30" s="11"/>
      <c r="J30" s="120">
        <v>11952894.120000001</v>
      </c>
      <c r="K30" s="45">
        <v>0</v>
      </c>
      <c r="L30" s="121">
        <v>11952894.120000001</v>
      </c>
      <c r="M30" s="111"/>
      <c r="N30" s="45">
        <v>153361</v>
      </c>
      <c r="O30" s="122">
        <v>12106255</v>
      </c>
      <c r="P30" s="38"/>
    </row>
    <row r="31" spans="1:16" s="31" customFormat="1">
      <c r="A31" s="1"/>
      <c r="B31" s="55"/>
      <c r="C31" s="32"/>
      <c r="D31" s="29"/>
      <c r="E31" s="10"/>
      <c r="F31" s="10"/>
      <c r="G31" s="28"/>
      <c r="H31" s="10"/>
      <c r="I31" s="11"/>
      <c r="J31" s="147"/>
      <c r="K31" s="11"/>
      <c r="L31" s="127"/>
      <c r="M31" s="56"/>
      <c r="N31" s="56"/>
      <c r="O31" s="110"/>
      <c r="P31" s="57"/>
    </row>
    <row r="32" spans="1:16" s="31" customFormat="1" ht="13.5" thickBot="1">
      <c r="A32" s="1" t="s">
        <v>48</v>
      </c>
      <c r="B32" s="55"/>
      <c r="C32" s="10"/>
      <c r="D32" s="50" t="s">
        <v>49</v>
      </c>
      <c r="E32" s="28"/>
      <c r="F32" s="10"/>
      <c r="G32" s="10"/>
      <c r="H32" s="10"/>
      <c r="I32" s="11"/>
      <c r="J32" s="145">
        <v>410786689.66999996</v>
      </c>
      <c r="K32" s="124">
        <v>0</v>
      </c>
      <c r="L32" s="125">
        <v>410786690</v>
      </c>
      <c r="M32" s="131"/>
      <c r="N32" s="124">
        <v>7765198</v>
      </c>
      <c r="O32" s="126">
        <v>418551888</v>
      </c>
      <c r="P32" s="52"/>
    </row>
    <row r="33" spans="1:16" s="31" customFormat="1" ht="13.5" thickTop="1">
      <c r="A33" s="8"/>
      <c r="B33" s="55"/>
      <c r="C33" s="32"/>
      <c r="D33" s="58"/>
      <c r="E33" s="10"/>
      <c r="F33" s="10"/>
      <c r="G33" s="28"/>
      <c r="H33" s="10"/>
      <c r="I33" s="11"/>
      <c r="J33" s="46"/>
      <c r="K33" s="11"/>
      <c r="L33" s="51"/>
      <c r="M33" s="46"/>
      <c r="N33" s="46"/>
      <c r="O33" s="107"/>
      <c r="P33" s="59"/>
    </row>
    <row r="34" spans="1:16" s="31" customFormat="1">
      <c r="A34" s="1"/>
      <c r="B34" s="55"/>
      <c r="C34" s="10"/>
      <c r="D34" s="50" t="s">
        <v>308</v>
      </c>
      <c r="E34" s="28"/>
      <c r="F34" s="10"/>
      <c r="G34" s="10"/>
      <c r="H34" s="10"/>
      <c r="I34" s="11"/>
      <c r="J34" s="148">
        <v>-334173184.27999997</v>
      </c>
      <c r="K34" s="132">
        <v>154760</v>
      </c>
      <c r="L34" s="133">
        <v>-334018424</v>
      </c>
      <c r="M34" s="51"/>
      <c r="N34" s="132">
        <v>-2940707</v>
      </c>
      <c r="O34" s="134">
        <v>-336959131</v>
      </c>
      <c r="P34" s="52"/>
    </row>
    <row r="35" spans="1:16" s="31" customFormat="1">
      <c r="A35" s="8"/>
      <c r="B35" s="55"/>
      <c r="C35" s="10"/>
      <c r="D35" s="10"/>
      <c r="E35" s="10"/>
      <c r="F35" s="10"/>
      <c r="G35" s="10"/>
      <c r="H35" s="10"/>
      <c r="I35" s="11"/>
      <c r="J35" s="127"/>
      <c r="K35" s="11"/>
      <c r="L35" s="127"/>
      <c r="M35" s="60"/>
      <c r="N35" s="60"/>
      <c r="O35" s="110"/>
      <c r="P35" s="61"/>
    </row>
    <row r="36" spans="1:16" s="31" customFormat="1">
      <c r="A36" s="1"/>
      <c r="B36" s="55"/>
      <c r="C36" s="23" t="s">
        <v>50</v>
      </c>
      <c r="D36" s="28"/>
      <c r="E36" s="10"/>
      <c r="F36" s="10"/>
      <c r="G36" s="10"/>
      <c r="H36" s="10"/>
      <c r="I36" s="11"/>
      <c r="J36" s="128"/>
      <c r="K36" s="11"/>
      <c r="L36" s="128"/>
      <c r="M36" s="13"/>
      <c r="N36" s="12"/>
      <c r="O36" s="129"/>
      <c r="P36" s="14"/>
    </row>
    <row r="37" spans="1:16" s="31" customFormat="1">
      <c r="A37" s="8" t="s">
        <v>51</v>
      </c>
      <c r="B37" s="55" t="s">
        <v>52</v>
      </c>
      <c r="C37" s="29" t="s">
        <v>53</v>
      </c>
      <c r="D37" s="28"/>
      <c r="E37" s="10"/>
      <c r="F37" s="10"/>
      <c r="G37" s="28"/>
      <c r="H37" s="10"/>
      <c r="I37" s="11"/>
      <c r="J37" s="143">
        <v>99731126.460000008</v>
      </c>
      <c r="K37" s="109">
        <v>0</v>
      </c>
      <c r="L37" s="113">
        <v>99731126.460000008</v>
      </c>
      <c r="M37" s="36"/>
      <c r="N37" s="109">
        <v>0</v>
      </c>
      <c r="O37" s="114">
        <v>99731126</v>
      </c>
      <c r="P37" s="63"/>
    </row>
    <row r="38" spans="1:16" s="31" customFormat="1">
      <c r="A38" s="1" t="s">
        <v>54</v>
      </c>
      <c r="B38" s="55" t="s">
        <v>15</v>
      </c>
      <c r="C38" s="29" t="s">
        <v>55</v>
      </c>
      <c r="D38" s="28"/>
      <c r="E38" s="10"/>
      <c r="F38" s="10"/>
      <c r="G38" s="28"/>
      <c r="H38" s="10"/>
      <c r="I38" s="11"/>
      <c r="J38" s="115">
        <v>150830840.53</v>
      </c>
      <c r="K38" s="37">
        <v>0</v>
      </c>
      <c r="L38" s="116">
        <v>150830840.53</v>
      </c>
      <c r="M38" s="36"/>
      <c r="N38" s="62">
        <v>0</v>
      </c>
      <c r="O38" s="117">
        <v>150830841</v>
      </c>
      <c r="P38" s="63"/>
    </row>
    <row r="39" spans="1:16" s="31" customFormat="1">
      <c r="A39" s="8" t="s">
        <v>56</v>
      </c>
      <c r="B39" s="55" t="s">
        <v>15</v>
      </c>
      <c r="C39" s="29" t="s">
        <v>57</v>
      </c>
      <c r="D39" s="28"/>
      <c r="E39" s="10"/>
      <c r="F39" s="10"/>
      <c r="G39" s="28"/>
      <c r="H39" s="10"/>
      <c r="I39" s="11"/>
      <c r="J39" s="115">
        <v>115974039.44</v>
      </c>
      <c r="K39" s="37">
        <v>0</v>
      </c>
      <c r="L39" s="116">
        <v>115974039.44</v>
      </c>
      <c r="M39" s="36"/>
      <c r="N39" s="62">
        <v>0</v>
      </c>
      <c r="O39" s="117">
        <v>115974039</v>
      </c>
      <c r="P39" s="63"/>
    </row>
    <row r="40" spans="1:16" s="31" customFormat="1">
      <c r="A40" s="1" t="s">
        <v>58</v>
      </c>
      <c r="B40" s="55" t="s">
        <v>59</v>
      </c>
      <c r="C40" s="29" t="s">
        <v>60</v>
      </c>
      <c r="D40" s="28"/>
      <c r="E40" s="10"/>
      <c r="F40" s="10"/>
      <c r="G40" s="28"/>
      <c r="H40" s="10"/>
      <c r="I40" s="11"/>
      <c r="J40" s="115">
        <v>451605.80000000005</v>
      </c>
      <c r="K40" s="37">
        <v>0</v>
      </c>
      <c r="L40" s="116">
        <v>451605.80000000005</v>
      </c>
      <c r="M40" s="36"/>
      <c r="N40" s="62">
        <v>8901421</v>
      </c>
      <c r="O40" s="117">
        <v>9353027</v>
      </c>
      <c r="P40" s="63"/>
    </row>
    <row r="41" spans="1:16" s="31" customFormat="1">
      <c r="A41" s="8" t="s">
        <v>61</v>
      </c>
      <c r="B41" s="55" t="s">
        <v>59</v>
      </c>
      <c r="C41" s="135" t="s">
        <v>309</v>
      </c>
      <c r="D41" s="136"/>
      <c r="E41" s="137"/>
      <c r="F41" s="137"/>
      <c r="G41" s="28"/>
      <c r="H41" s="10"/>
      <c r="I41" s="11"/>
      <c r="J41" s="115">
        <v>-650597.47</v>
      </c>
      <c r="K41" s="37">
        <v>0</v>
      </c>
      <c r="L41" s="116">
        <v>-650597.47</v>
      </c>
      <c r="M41" s="36"/>
      <c r="N41" s="62">
        <v>-1591473</v>
      </c>
      <c r="O41" s="117">
        <v>-2242070</v>
      </c>
      <c r="P41" s="63"/>
    </row>
    <row r="42" spans="1:16" s="31" customFormat="1">
      <c r="A42" s="1" t="s">
        <v>62</v>
      </c>
      <c r="B42" s="55" t="s">
        <v>26</v>
      </c>
      <c r="C42" s="29" t="s">
        <v>63</v>
      </c>
      <c r="D42" s="28"/>
      <c r="E42" s="10"/>
      <c r="F42" s="10"/>
      <c r="G42" s="28"/>
      <c r="H42" s="10"/>
      <c r="I42" s="11"/>
      <c r="J42" s="115">
        <v>148077.38999999996</v>
      </c>
      <c r="K42" s="37">
        <v>0</v>
      </c>
      <c r="L42" s="116">
        <v>148077.38999999996</v>
      </c>
      <c r="M42" s="36"/>
      <c r="N42" s="62">
        <v>0</v>
      </c>
      <c r="O42" s="117">
        <v>148077</v>
      </c>
      <c r="P42" s="63"/>
    </row>
    <row r="43" spans="1:16" s="31" customFormat="1">
      <c r="A43" s="8" t="s">
        <v>64</v>
      </c>
      <c r="B43" s="55" t="s">
        <v>65</v>
      </c>
      <c r="C43" s="29" t="s">
        <v>313</v>
      </c>
      <c r="D43" s="28"/>
      <c r="E43" s="10"/>
      <c r="F43" s="10"/>
      <c r="G43" s="28"/>
      <c r="H43" s="10"/>
      <c r="I43" s="11"/>
      <c r="J43" s="115">
        <v>1366206.4</v>
      </c>
      <c r="K43" s="37">
        <v>0</v>
      </c>
      <c r="L43" s="116">
        <v>1366206.4</v>
      </c>
      <c r="M43" s="36"/>
      <c r="N43" s="62">
        <v>0</v>
      </c>
      <c r="O43" s="117">
        <v>1366206</v>
      </c>
      <c r="P43" s="63"/>
    </row>
    <row r="44" spans="1:16" s="31" customFormat="1">
      <c r="A44" s="1" t="s">
        <v>66</v>
      </c>
      <c r="B44" s="55" t="s">
        <v>33</v>
      </c>
      <c r="C44" s="29" t="s">
        <v>67</v>
      </c>
      <c r="D44" s="28"/>
      <c r="E44" s="28"/>
      <c r="F44" s="28"/>
      <c r="G44" s="28"/>
      <c r="H44" s="28"/>
      <c r="I44" s="28"/>
      <c r="J44" s="115">
        <v>-978496.67999999993</v>
      </c>
      <c r="K44" s="37">
        <v>0</v>
      </c>
      <c r="L44" s="116">
        <v>-978496.67999999993</v>
      </c>
      <c r="M44" s="36"/>
      <c r="N44" s="62">
        <v>0</v>
      </c>
      <c r="O44" s="117">
        <v>-978497</v>
      </c>
      <c r="P44" s="63"/>
    </row>
    <row r="45" spans="1:16" s="31" customFormat="1">
      <c r="A45" s="8" t="s">
        <v>68</v>
      </c>
      <c r="B45" s="55" t="s">
        <v>33</v>
      </c>
      <c r="C45" s="29" t="s">
        <v>69</v>
      </c>
      <c r="D45" s="28"/>
      <c r="E45" s="10"/>
      <c r="F45" s="10"/>
      <c r="G45" s="28"/>
      <c r="H45" s="10"/>
      <c r="I45" s="11"/>
      <c r="J45" s="120">
        <v>0</v>
      </c>
      <c r="K45" s="45">
        <v>0</v>
      </c>
      <c r="L45" s="121">
        <v>0</v>
      </c>
      <c r="M45" s="36"/>
      <c r="N45" s="64">
        <v>0</v>
      </c>
      <c r="O45" s="122">
        <v>0</v>
      </c>
      <c r="P45" s="63"/>
    </row>
    <row r="46" spans="1:16" s="31" customFormat="1">
      <c r="A46" s="1"/>
      <c r="B46" s="55"/>
      <c r="C46" s="28"/>
      <c r="D46" s="28"/>
      <c r="E46" s="28"/>
      <c r="F46" s="28"/>
      <c r="G46" s="28"/>
      <c r="H46" s="28"/>
      <c r="I46" s="28"/>
      <c r="J46" s="115"/>
      <c r="K46" s="28"/>
      <c r="L46" s="116"/>
      <c r="M46" s="66"/>
      <c r="N46" s="65"/>
      <c r="O46" s="117"/>
      <c r="P46" s="67"/>
    </row>
    <row r="47" spans="1:16" s="31" customFormat="1">
      <c r="A47" s="39" t="s">
        <v>70</v>
      </c>
      <c r="B47" s="40"/>
      <c r="C47" s="23" t="s">
        <v>71</v>
      </c>
      <c r="D47" s="28"/>
      <c r="E47" s="10"/>
      <c r="F47" s="10"/>
      <c r="G47" s="10"/>
      <c r="H47" s="10"/>
      <c r="I47" s="11"/>
      <c r="J47" s="148">
        <v>366872801.86999995</v>
      </c>
      <c r="K47" s="132">
        <v>0</v>
      </c>
      <c r="L47" s="133">
        <v>366872801</v>
      </c>
      <c r="M47" s="46"/>
      <c r="N47" s="132">
        <v>7309948</v>
      </c>
      <c r="O47" s="134">
        <v>374182749</v>
      </c>
      <c r="P47" s="52"/>
    </row>
    <row r="48" spans="1:16" s="30" customFormat="1">
      <c r="A48" s="39"/>
      <c r="B48" s="40"/>
      <c r="C48" s="68"/>
      <c r="D48" s="69"/>
      <c r="E48" s="11"/>
      <c r="F48" s="11"/>
      <c r="G48" s="11"/>
      <c r="H48" s="11"/>
      <c r="I48" s="11"/>
      <c r="J48" s="46"/>
      <c r="K48" s="46"/>
      <c r="L48" s="51"/>
      <c r="M48" s="46"/>
      <c r="N48" s="46"/>
      <c r="O48" s="107"/>
      <c r="P48" s="59"/>
    </row>
    <row r="49" spans="1:16" s="31" customFormat="1">
      <c r="A49" s="39"/>
      <c r="B49" s="40"/>
      <c r="C49" s="50" t="s">
        <v>322</v>
      </c>
      <c r="D49" s="28"/>
      <c r="E49" s="28"/>
      <c r="F49" s="10"/>
      <c r="G49" s="10"/>
      <c r="H49" s="10"/>
      <c r="I49" s="11"/>
      <c r="J49" s="115"/>
      <c r="K49" s="28"/>
      <c r="L49" s="116"/>
      <c r="M49" s="28"/>
      <c r="N49" s="28"/>
      <c r="O49" s="117"/>
      <c r="P49" s="30"/>
    </row>
    <row r="50" spans="1:16" s="31" customFormat="1">
      <c r="A50" s="39"/>
      <c r="B50" s="40"/>
      <c r="C50" s="10"/>
      <c r="D50" s="23" t="s">
        <v>72</v>
      </c>
      <c r="E50" s="10"/>
      <c r="F50" s="10"/>
      <c r="G50" s="10"/>
      <c r="H50" s="10"/>
      <c r="I50" s="11"/>
      <c r="J50" s="148">
        <v>32699617.589999974</v>
      </c>
      <c r="K50" s="132">
        <v>154760</v>
      </c>
      <c r="L50" s="133">
        <v>32854377</v>
      </c>
      <c r="M50" s="46"/>
      <c r="N50" s="132">
        <v>4369241</v>
      </c>
      <c r="O50" s="134">
        <v>37223618</v>
      </c>
      <c r="P50" s="52"/>
    </row>
    <row r="51" spans="1:16" s="31" customFormat="1">
      <c r="A51" s="39"/>
      <c r="B51" s="40"/>
      <c r="C51" s="10"/>
      <c r="D51" s="23"/>
      <c r="E51" s="10"/>
      <c r="F51" s="10"/>
      <c r="G51" s="10"/>
      <c r="H51" s="10"/>
      <c r="I51" s="11"/>
      <c r="J51" s="127"/>
      <c r="K51" s="11"/>
      <c r="L51" s="127"/>
      <c r="M51" s="13"/>
      <c r="N51" s="13"/>
      <c r="O51" s="110"/>
      <c r="P51" s="14"/>
    </row>
    <row r="52" spans="1:16" s="31" customFormat="1">
      <c r="A52" s="39" t="s">
        <v>73</v>
      </c>
      <c r="B52" s="40" t="s">
        <v>52</v>
      </c>
      <c r="C52" s="29" t="s">
        <v>74</v>
      </c>
      <c r="D52" s="28"/>
      <c r="E52" s="10"/>
      <c r="F52" s="10"/>
      <c r="G52" s="10"/>
      <c r="H52" s="28"/>
      <c r="I52" s="11"/>
      <c r="J52" s="143">
        <v>1086800</v>
      </c>
      <c r="K52" s="109">
        <v>0</v>
      </c>
      <c r="L52" s="113">
        <v>1086800</v>
      </c>
      <c r="M52" s="36"/>
      <c r="N52" s="109">
        <v>0</v>
      </c>
      <c r="O52" s="114">
        <v>1086800</v>
      </c>
      <c r="P52" s="63"/>
    </row>
    <row r="53" spans="1:16" s="31" customFormat="1">
      <c r="A53" s="39" t="s">
        <v>75</v>
      </c>
      <c r="B53" s="40" t="s">
        <v>76</v>
      </c>
      <c r="C53" s="29" t="s">
        <v>77</v>
      </c>
      <c r="D53" s="28"/>
      <c r="E53" s="10"/>
      <c r="F53" s="10"/>
      <c r="G53" s="10"/>
      <c r="H53" s="28"/>
      <c r="I53" s="11"/>
      <c r="J53" s="115">
        <v>5786902.1100000003</v>
      </c>
      <c r="K53" s="37">
        <v>0</v>
      </c>
      <c r="L53" s="116">
        <v>5786902.1100000003</v>
      </c>
      <c r="M53" s="111"/>
      <c r="N53" s="37">
        <v>0</v>
      </c>
      <c r="O53" s="117">
        <v>5786902</v>
      </c>
      <c r="P53" s="38"/>
    </row>
    <row r="54" spans="1:16">
      <c r="A54" s="39" t="s">
        <v>78</v>
      </c>
      <c r="B54" s="40" t="s">
        <v>79</v>
      </c>
      <c r="C54" s="10" t="s">
        <v>80</v>
      </c>
      <c r="D54" s="28"/>
      <c r="E54" s="10"/>
      <c r="F54" s="10"/>
      <c r="G54" s="10"/>
      <c r="H54" s="28"/>
      <c r="I54" s="11"/>
      <c r="J54" s="115">
        <v>0</v>
      </c>
      <c r="K54" s="37">
        <v>0</v>
      </c>
      <c r="L54" s="116">
        <v>0</v>
      </c>
      <c r="M54" s="111"/>
      <c r="N54" s="70">
        <v>0</v>
      </c>
      <c r="O54" s="117">
        <v>0</v>
      </c>
      <c r="P54" s="38"/>
    </row>
    <row r="55" spans="1:16">
      <c r="A55" s="39" t="s">
        <v>81</v>
      </c>
      <c r="B55" s="40" t="s">
        <v>79</v>
      </c>
      <c r="C55" s="58" t="s">
        <v>311</v>
      </c>
      <c r="D55" s="28"/>
      <c r="E55" s="10"/>
      <c r="F55" s="10"/>
      <c r="G55" s="10"/>
      <c r="H55" s="28"/>
      <c r="I55" s="11"/>
      <c r="J55" s="120">
        <v>0</v>
      </c>
      <c r="K55" s="45">
        <v>0</v>
      </c>
      <c r="L55" s="121">
        <v>0</v>
      </c>
      <c r="M55" s="111"/>
      <c r="N55" s="45">
        <v>0</v>
      </c>
      <c r="O55" s="122">
        <v>0</v>
      </c>
      <c r="P55" s="38"/>
    </row>
    <row r="56" spans="1:16">
      <c r="A56" s="39"/>
      <c r="B56" s="40"/>
      <c r="C56" s="28"/>
      <c r="D56" s="28"/>
      <c r="E56" s="10"/>
      <c r="F56" s="10"/>
      <c r="G56" s="10"/>
      <c r="H56" s="10"/>
      <c r="I56" s="11"/>
      <c r="J56" s="65"/>
      <c r="K56" s="11">
        <v>0</v>
      </c>
      <c r="L56" s="65"/>
      <c r="M56" s="66"/>
      <c r="N56" s="65"/>
      <c r="O56" s="117"/>
      <c r="P56" s="67"/>
    </row>
    <row r="57" spans="1:16" ht="13.5" thickBot="1">
      <c r="A57" s="53" t="s">
        <v>82</v>
      </c>
      <c r="B57" s="40"/>
      <c r="C57" s="23" t="s">
        <v>83</v>
      </c>
      <c r="D57" s="28"/>
      <c r="E57" s="28"/>
      <c r="F57" s="10"/>
      <c r="G57" s="10"/>
      <c r="H57" s="10"/>
      <c r="I57" s="11"/>
      <c r="J57" s="141">
        <v>6873702.1100000003</v>
      </c>
      <c r="K57" s="124">
        <v>0</v>
      </c>
      <c r="L57" s="126">
        <v>6873702</v>
      </c>
      <c r="M57" s="131"/>
      <c r="N57" s="124">
        <v>0</v>
      </c>
      <c r="O57" s="126">
        <v>6873702</v>
      </c>
      <c r="P57" s="72"/>
    </row>
    <row r="58" spans="1:16" ht="13.5" thickTop="1">
      <c r="A58" s="39"/>
      <c r="B58" s="40"/>
      <c r="C58" s="23"/>
      <c r="D58" s="28"/>
      <c r="E58" s="28"/>
      <c r="F58" s="10"/>
      <c r="G58" s="10"/>
      <c r="H58" s="10"/>
      <c r="I58" s="11"/>
      <c r="J58" s="140"/>
      <c r="K58" s="46"/>
      <c r="L58" s="107"/>
      <c r="M58" s="46"/>
      <c r="N58" s="46"/>
      <c r="O58" s="107"/>
      <c r="P58" s="59"/>
    </row>
    <row r="59" spans="1:16">
      <c r="A59" s="53"/>
      <c r="B59" s="40"/>
      <c r="C59" s="50" t="s">
        <v>316</v>
      </c>
      <c r="D59" s="28"/>
      <c r="E59" s="28"/>
      <c r="F59" s="10"/>
      <c r="G59" s="10"/>
      <c r="H59" s="10"/>
      <c r="I59" s="11"/>
      <c r="J59" s="142">
        <v>39573319.699999973</v>
      </c>
      <c r="K59" s="132">
        <v>154760</v>
      </c>
      <c r="L59" s="134">
        <v>39728079</v>
      </c>
      <c r="M59" s="73"/>
      <c r="N59" s="132">
        <v>4369241</v>
      </c>
      <c r="O59" s="134">
        <v>44097320</v>
      </c>
      <c r="P59" s="72"/>
    </row>
    <row r="60" spans="1:16">
      <c r="A60" s="39"/>
      <c r="B60" s="40"/>
      <c r="C60" s="74"/>
      <c r="D60" s="28"/>
      <c r="E60" s="28"/>
      <c r="F60" s="10"/>
      <c r="G60" s="10"/>
      <c r="H60" s="10"/>
      <c r="I60" s="11"/>
      <c r="J60" s="75"/>
      <c r="K60" s="11"/>
      <c r="L60" s="75"/>
      <c r="M60" s="75"/>
      <c r="N60" s="75"/>
      <c r="O60" s="75"/>
      <c r="P60" s="76"/>
    </row>
    <row r="61" spans="1:16">
      <c r="A61" s="39" t="s">
        <v>84</v>
      </c>
      <c r="B61" s="40"/>
      <c r="C61" s="10" t="s">
        <v>85</v>
      </c>
      <c r="D61" s="28"/>
      <c r="E61" s="10"/>
      <c r="F61" s="10"/>
      <c r="G61" s="10"/>
      <c r="H61" s="10"/>
      <c r="I61" s="11"/>
      <c r="J61" s="77"/>
      <c r="K61" s="11"/>
      <c r="L61" s="77">
        <v>234049326</v>
      </c>
      <c r="M61" s="36"/>
      <c r="N61" s="77">
        <v>107027331</v>
      </c>
      <c r="O61" s="116">
        <v>341076657</v>
      </c>
      <c r="P61" s="78"/>
    </row>
    <row r="62" spans="1:16">
      <c r="A62" s="39" t="s">
        <v>86</v>
      </c>
      <c r="B62" s="40" t="s">
        <v>87</v>
      </c>
      <c r="C62" s="10" t="s">
        <v>88</v>
      </c>
      <c r="D62" s="28"/>
      <c r="E62" s="10"/>
      <c r="F62" s="10"/>
      <c r="G62" s="10"/>
      <c r="H62" s="10"/>
      <c r="I62" s="11"/>
      <c r="J62" s="149">
        <v>-747124.20000000007</v>
      </c>
      <c r="K62" s="11"/>
      <c r="L62" s="151">
        <v>-747124.20000000007</v>
      </c>
      <c r="M62" s="36"/>
      <c r="N62" s="64"/>
      <c r="O62" s="121">
        <v>-747124</v>
      </c>
      <c r="P62" s="63"/>
    </row>
    <row r="63" spans="1:16" s="49" customFormat="1">
      <c r="A63" s="39"/>
      <c r="B63" s="40"/>
      <c r="C63" s="29"/>
      <c r="D63" s="29"/>
      <c r="E63" s="29"/>
      <c r="F63" s="29"/>
      <c r="G63" s="29"/>
      <c r="H63" s="79"/>
      <c r="I63" s="29"/>
      <c r="J63" s="106"/>
      <c r="K63" s="29"/>
      <c r="L63" s="73"/>
      <c r="M63" s="80"/>
      <c r="N63" s="80"/>
      <c r="O63" s="80"/>
      <c r="P63" s="81"/>
    </row>
    <row r="64" spans="1:16" s="49" customFormat="1">
      <c r="A64" s="53"/>
      <c r="B64" s="40"/>
      <c r="C64" s="82" t="s">
        <v>89</v>
      </c>
      <c r="D64" s="29"/>
      <c r="E64" s="29"/>
      <c r="F64" s="29"/>
      <c r="G64" s="29"/>
      <c r="H64" s="47"/>
      <c r="I64" s="47"/>
      <c r="J64" s="139"/>
      <c r="K64" s="47"/>
      <c r="L64" s="71">
        <v>233302202</v>
      </c>
      <c r="M64" s="73"/>
      <c r="N64" s="71">
        <v>107027331</v>
      </c>
      <c r="O64" s="71">
        <v>340329533</v>
      </c>
      <c r="P64" s="72"/>
    </row>
    <row r="65" spans="1:16" s="49" customFormat="1">
      <c r="A65" s="39"/>
      <c r="B65" s="40"/>
      <c r="C65" s="29"/>
      <c r="D65" s="29"/>
      <c r="E65" s="29"/>
      <c r="F65" s="29"/>
      <c r="G65" s="29"/>
      <c r="H65" s="83"/>
      <c r="I65" s="29"/>
      <c r="J65" s="83"/>
      <c r="K65" s="29"/>
      <c r="L65" s="83"/>
      <c r="M65" s="47"/>
      <c r="N65" s="47"/>
      <c r="O65" s="47"/>
      <c r="P65" s="48"/>
    </row>
    <row r="66" spans="1:16">
      <c r="A66" s="39"/>
      <c r="B66" s="40"/>
      <c r="C66" s="23" t="s">
        <v>90</v>
      </c>
      <c r="D66" s="28"/>
      <c r="E66" s="10"/>
      <c r="F66" s="10"/>
      <c r="G66" s="10"/>
      <c r="H66" s="10"/>
      <c r="I66" s="84"/>
      <c r="J66" s="150"/>
      <c r="K66" s="84"/>
      <c r="L66" s="71">
        <v>273030281</v>
      </c>
      <c r="M66" s="73"/>
      <c r="N66" s="71">
        <v>111396572</v>
      </c>
      <c r="O66" s="71">
        <v>384426853</v>
      </c>
      <c r="P66" s="34"/>
    </row>
    <row r="67" spans="1:16">
      <c r="A67" s="53"/>
      <c r="B67" s="40"/>
      <c r="C67" s="10"/>
      <c r="D67" s="10"/>
      <c r="E67" s="10"/>
      <c r="F67" s="10"/>
      <c r="G67" s="10"/>
      <c r="H67" s="10"/>
      <c r="I67" s="11"/>
      <c r="J67" s="85"/>
      <c r="K67" s="11"/>
      <c r="L67" s="85"/>
      <c r="M67" s="11"/>
      <c r="N67" s="85"/>
      <c r="O67" s="85"/>
      <c r="P67" s="86"/>
    </row>
    <row r="68" spans="1:16">
      <c r="A68" s="39"/>
      <c r="B68" s="40"/>
      <c r="C68" s="28" t="s">
        <v>91</v>
      </c>
      <c r="D68" s="28"/>
      <c r="E68" s="28"/>
      <c r="F68" s="28"/>
      <c r="G68" s="28"/>
      <c r="H68" s="28"/>
      <c r="I68" s="69"/>
      <c r="J68" s="28"/>
      <c r="K68" s="69"/>
      <c r="L68" s="28"/>
      <c r="M68" s="69"/>
      <c r="N68" s="28"/>
      <c r="O68" s="28"/>
      <c r="P68" s="30"/>
    </row>
    <row r="69" spans="1:16">
      <c r="B69" s="55"/>
      <c r="I69" s="4"/>
      <c r="J69" s="87"/>
      <c r="K69" s="4"/>
      <c r="L69" s="87">
        <v>0</v>
      </c>
      <c r="M69" s="88"/>
      <c r="N69" s="89">
        <v>0</v>
      </c>
      <c r="O69" s="89">
        <v>2</v>
      </c>
      <c r="P69" s="90"/>
    </row>
    <row r="70" spans="1:16">
      <c r="B70" s="55"/>
      <c r="I70" s="91" t="s">
        <v>92</v>
      </c>
      <c r="J70" s="91"/>
      <c r="K70" s="91"/>
      <c r="L70" s="152">
        <v>0</v>
      </c>
      <c r="M70" s="153"/>
      <c r="N70" s="152">
        <v>0</v>
      </c>
      <c r="O70" s="152"/>
      <c r="P70" s="152"/>
    </row>
    <row r="71" spans="1:16">
      <c r="B71" s="55"/>
      <c r="L71" s="152" t="s">
        <v>337</v>
      </c>
      <c r="M71" s="153"/>
      <c r="N71" s="152"/>
      <c r="O71" s="152"/>
      <c r="P71" s="152"/>
    </row>
    <row r="72" spans="1:16">
      <c r="B72" s="55"/>
      <c r="L72" s="152" t="s">
        <v>338</v>
      </c>
      <c r="M72" s="153"/>
      <c r="N72" s="154"/>
      <c r="O72" s="154"/>
      <c r="P72" s="154"/>
    </row>
    <row r="73" spans="1:16">
      <c r="B73" s="55"/>
      <c r="L73" s="152"/>
      <c r="M73" s="153"/>
      <c r="N73" s="152"/>
      <c r="O73" s="152"/>
      <c r="P73" s="152"/>
    </row>
    <row r="74" spans="1:16">
      <c r="B74" s="55"/>
      <c r="L74" s="152"/>
      <c r="M74" s="153"/>
      <c r="N74" s="152"/>
      <c r="O74" s="152"/>
      <c r="P74" s="152"/>
    </row>
    <row r="75" spans="1:16">
      <c r="B75" s="55"/>
      <c r="L75" s="152"/>
      <c r="M75" s="153"/>
      <c r="N75" s="152"/>
      <c r="O75" s="152"/>
      <c r="P75" s="152"/>
    </row>
    <row r="76" spans="1:16">
      <c r="A76" s="8"/>
      <c r="B76" s="95"/>
      <c r="L76" s="152"/>
      <c r="M76" s="153"/>
      <c r="N76" s="152"/>
      <c r="O76" s="152"/>
      <c r="P76" s="152"/>
    </row>
    <row r="77" spans="1:16">
      <c r="B77" s="55"/>
      <c r="L77" s="152"/>
      <c r="M77" s="153"/>
      <c r="N77" s="152"/>
      <c r="O77" s="152"/>
      <c r="P77" s="152"/>
    </row>
    <row r="78" spans="1:16">
      <c r="A78" s="8"/>
      <c r="B78" s="95"/>
      <c r="L78" s="152"/>
      <c r="M78" s="153"/>
      <c r="N78" s="152"/>
      <c r="O78" s="152"/>
      <c r="P78" s="152"/>
    </row>
    <row r="79" spans="1:16">
      <c r="B79" s="55"/>
      <c r="L79" s="152"/>
      <c r="M79" s="153"/>
      <c r="N79" s="152"/>
      <c r="O79" s="152"/>
      <c r="P79" s="152"/>
    </row>
    <row r="80" spans="1:16">
      <c r="A80" s="8"/>
      <c r="B80" s="95"/>
      <c r="L80" s="152"/>
      <c r="M80" s="153"/>
      <c r="N80" s="152"/>
      <c r="O80" s="152"/>
      <c r="P80" s="152"/>
    </row>
    <row r="81" spans="1:16">
      <c r="B81" s="55"/>
      <c r="L81" s="152"/>
      <c r="M81" s="153"/>
      <c r="N81" s="152"/>
      <c r="O81" s="152"/>
      <c r="P81" s="152"/>
    </row>
    <row r="82" spans="1:16">
      <c r="B82" s="55"/>
      <c r="L82" s="152"/>
      <c r="M82" s="153"/>
      <c r="N82" s="152"/>
      <c r="O82" s="152"/>
      <c r="P82" s="152"/>
    </row>
    <row r="83" spans="1:16">
      <c r="B83" s="55"/>
      <c r="L83" s="152"/>
      <c r="M83" s="153"/>
      <c r="N83" s="152"/>
      <c r="O83" s="152"/>
      <c r="P83" s="152"/>
    </row>
    <row r="84" spans="1:16">
      <c r="B84" s="55"/>
      <c r="L84" s="152"/>
      <c r="M84" s="153"/>
      <c r="N84" s="152"/>
      <c r="O84" s="152"/>
      <c r="P84" s="152"/>
    </row>
    <row r="85" spans="1:16">
      <c r="B85" s="55"/>
      <c r="L85" s="152"/>
      <c r="M85" s="153"/>
      <c r="N85" s="152"/>
      <c r="O85" s="152"/>
      <c r="P85" s="152"/>
    </row>
    <row r="86" spans="1:16">
      <c r="B86" s="55"/>
      <c r="L86" s="152"/>
      <c r="M86" s="153"/>
      <c r="N86" s="152"/>
      <c r="O86" s="152"/>
      <c r="P86" s="152"/>
    </row>
    <row r="87" spans="1:16">
      <c r="B87" s="55"/>
      <c r="L87" s="152"/>
      <c r="M87" s="153"/>
      <c r="N87" s="152"/>
      <c r="O87" s="152"/>
      <c r="P87" s="152"/>
    </row>
    <row r="88" spans="1:16">
      <c r="B88" s="55"/>
      <c r="L88" s="152"/>
      <c r="M88" s="153"/>
      <c r="N88" s="152"/>
      <c r="O88" s="152"/>
      <c r="P88" s="152"/>
    </row>
    <row r="89" spans="1:16">
      <c r="B89" s="55"/>
      <c r="L89" s="152"/>
      <c r="M89" s="153"/>
      <c r="N89" s="152"/>
      <c r="O89" s="152"/>
      <c r="P89" s="152"/>
    </row>
    <row r="90" spans="1:16">
      <c r="B90" s="55"/>
      <c r="L90" s="152"/>
      <c r="M90" s="153"/>
      <c r="N90" s="152"/>
      <c r="O90" s="152"/>
      <c r="P90" s="152"/>
    </row>
    <row r="91" spans="1:16">
      <c r="B91" s="55"/>
      <c r="L91" s="152"/>
      <c r="M91" s="153"/>
      <c r="N91" s="152"/>
      <c r="O91" s="152"/>
      <c r="P91" s="152"/>
    </row>
    <row r="92" spans="1:16">
      <c r="B92" s="55"/>
      <c r="L92" s="152"/>
      <c r="M92" s="153"/>
      <c r="N92" s="152"/>
      <c r="O92" s="152"/>
      <c r="P92" s="152"/>
    </row>
    <row r="93" spans="1:16">
      <c r="B93" s="55"/>
      <c r="L93" s="152"/>
      <c r="M93" s="153"/>
      <c r="N93" s="152"/>
      <c r="O93" s="152"/>
      <c r="P93" s="152"/>
    </row>
    <row r="94" spans="1:16">
      <c r="A94" s="8"/>
      <c r="B94" s="95"/>
      <c r="L94" s="92"/>
      <c r="M94" s="93"/>
      <c r="N94" s="92"/>
      <c r="O94" s="92"/>
      <c r="P94" s="92"/>
    </row>
    <row r="95" spans="1:16">
      <c r="B95" s="55"/>
    </row>
    <row r="96" spans="1:16">
      <c r="A96" s="8"/>
      <c r="B96" s="95"/>
    </row>
    <row r="97" spans="1:13">
      <c r="A97" s="4"/>
      <c r="B97" s="55"/>
      <c r="I97" s="4"/>
      <c r="J97" s="4"/>
      <c r="K97" s="4"/>
      <c r="M97" s="4"/>
    </row>
  </sheetData>
  <sheetProtection formatColumns="0" formatRows="0"/>
  <conditionalFormatting sqref="L69 N69">
    <cfRule type="cellIs" dxfId="5" priority="9" operator="notEqual">
      <formula>0</formula>
    </cfRule>
    <cfRule type="cellIs" dxfId="4" priority="10" operator="equal">
      <formula>0</formula>
    </cfRule>
  </conditionalFormatting>
  <conditionalFormatting sqref="O69">
    <cfRule type="cellIs" dxfId="3" priority="3" operator="notEqual">
      <formula>0</formula>
    </cfRule>
    <cfRule type="cellIs" dxfId="2" priority="4" operator="equal">
      <formula>0</formula>
    </cfRule>
  </conditionalFormatting>
  <conditionalFormatting sqref="J69">
    <cfRule type="cellIs" dxfId="1" priority="1" operator="notEqual">
      <formula>0</formula>
    </cfRule>
    <cfRule type="cellIs" dxfId="0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activeCellId="1" sqref="C1 C1"/>
    </sheetView>
  </sheetViews>
  <sheetFormatPr defaultColWidth="11.140625" defaultRowHeight="12.75"/>
  <cols>
    <col min="1" max="1" width="5.28515625" style="1" hidden="1" customWidth="1"/>
    <col min="2" max="2" width="6.5703125" style="15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8" width="9.140625" style="4" hidden="1" customWidth="1"/>
    <col min="9" max="9" width="9.140625" style="7" hidden="1" customWidth="1"/>
    <col min="10" max="11" width="17.7109375" style="7" customWidth="1"/>
    <col min="12" max="12" width="17.7109375" style="4" customWidth="1"/>
    <col min="13" max="13" width="0.140625" style="7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61"/>
      <c r="D1" s="161"/>
      <c r="E1" s="161"/>
      <c r="F1" s="161"/>
      <c r="G1" s="161"/>
      <c r="H1" s="161"/>
      <c r="I1" s="161"/>
      <c r="J1" s="158" t="s">
        <v>96</v>
      </c>
      <c r="K1" s="161"/>
      <c r="L1" s="161"/>
      <c r="M1" s="161"/>
      <c r="N1" s="161"/>
      <c r="O1" s="161"/>
      <c r="P1" s="3"/>
    </row>
    <row r="2" spans="1:16">
      <c r="B2" s="2"/>
      <c r="C2" s="161"/>
      <c r="D2" s="161"/>
      <c r="E2" s="161"/>
      <c r="F2" s="161"/>
      <c r="G2" s="161"/>
      <c r="H2" s="161"/>
      <c r="I2" s="161"/>
      <c r="J2" s="158" t="s">
        <v>0</v>
      </c>
      <c r="K2" s="161"/>
      <c r="L2" s="161"/>
      <c r="M2" s="161"/>
      <c r="N2" s="161"/>
      <c r="O2" s="161"/>
      <c r="P2" s="5"/>
    </row>
    <row r="3" spans="1:16" ht="12.75" customHeight="1">
      <c r="B3" s="2"/>
      <c r="C3" s="68"/>
      <c r="D3" s="68"/>
      <c r="E3" s="68"/>
      <c r="F3" s="68"/>
      <c r="G3" s="68"/>
      <c r="H3" s="68"/>
      <c r="I3" s="68"/>
      <c r="J3" s="159" t="s">
        <v>1</v>
      </c>
      <c r="K3" s="68"/>
      <c r="L3" s="68"/>
      <c r="M3" s="68"/>
      <c r="N3" s="68"/>
      <c r="O3" s="173"/>
      <c r="P3" s="4" t="s">
        <v>2</v>
      </c>
    </row>
    <row r="4" spans="1:16">
      <c r="B4" s="2"/>
      <c r="C4" s="162"/>
      <c r="D4" s="163"/>
      <c r="E4" s="163"/>
      <c r="F4" s="163"/>
      <c r="G4" s="163"/>
      <c r="H4" s="163"/>
      <c r="I4" s="163"/>
      <c r="J4" s="164" t="s">
        <v>323</v>
      </c>
      <c r="K4" s="163"/>
      <c r="L4" s="163"/>
      <c r="M4" s="163"/>
      <c r="N4" s="163"/>
      <c r="O4" s="174"/>
      <c r="P4" s="4" t="s">
        <v>324</v>
      </c>
    </row>
    <row r="5" spans="1:16">
      <c r="A5" s="8"/>
      <c r="B5" s="9"/>
      <c r="C5" s="10"/>
      <c r="D5" s="10"/>
      <c r="E5" s="10"/>
      <c r="F5" s="10"/>
      <c r="G5" s="10"/>
      <c r="H5" s="10"/>
      <c r="I5" s="11"/>
      <c r="J5" s="29"/>
      <c r="K5" s="46"/>
      <c r="L5" s="12"/>
      <c r="M5" s="13"/>
      <c r="N5" s="12"/>
      <c r="O5" s="12"/>
      <c r="P5" s="14"/>
    </row>
    <row r="6" spans="1:16">
      <c r="C6" s="10"/>
      <c r="D6" s="10"/>
      <c r="E6" s="10"/>
      <c r="F6" s="10"/>
      <c r="G6" s="10"/>
      <c r="H6" s="10"/>
      <c r="I6" s="11"/>
      <c r="J6" s="108" t="s">
        <v>3</v>
      </c>
      <c r="K6" s="157"/>
      <c r="L6" s="160" t="s">
        <v>3</v>
      </c>
      <c r="M6" s="16"/>
      <c r="N6" s="17" t="s">
        <v>4</v>
      </c>
      <c r="O6" s="17" t="s">
        <v>5</v>
      </c>
      <c r="P6" s="18"/>
    </row>
    <row r="7" spans="1:16">
      <c r="C7" s="10"/>
      <c r="D7" s="10"/>
      <c r="E7" s="10"/>
      <c r="F7" s="10"/>
      <c r="G7" s="10"/>
      <c r="H7" s="10"/>
      <c r="I7" s="11"/>
      <c r="J7" s="21" t="s">
        <v>291</v>
      </c>
      <c r="K7" s="112" t="s">
        <v>292</v>
      </c>
      <c r="L7" s="19"/>
      <c r="M7" s="20"/>
      <c r="N7" s="21" t="s">
        <v>127</v>
      </c>
      <c r="O7" s="21"/>
      <c r="P7" s="22"/>
    </row>
    <row r="8" spans="1:16">
      <c r="C8" s="23" t="s">
        <v>6</v>
      </c>
      <c r="D8" s="10"/>
      <c r="E8" s="10"/>
      <c r="F8" s="10"/>
      <c r="G8" s="10"/>
      <c r="H8" s="10"/>
      <c r="I8" s="11"/>
      <c r="L8" s="20"/>
      <c r="M8" s="20"/>
      <c r="N8" s="20"/>
      <c r="O8" s="20"/>
      <c r="P8" s="24"/>
    </row>
    <row r="9" spans="1:16">
      <c r="A9" s="25" t="s">
        <v>7</v>
      </c>
      <c r="B9" s="26" t="s">
        <v>8</v>
      </c>
      <c r="C9" s="10" t="s">
        <v>9</v>
      </c>
      <c r="D9" s="10"/>
      <c r="E9" s="10"/>
      <c r="F9" s="10"/>
      <c r="G9" s="10"/>
      <c r="H9" s="10"/>
      <c r="I9" s="11"/>
      <c r="J9" s="11"/>
      <c r="K9" s="11"/>
      <c r="L9" s="13"/>
      <c r="M9" s="13"/>
      <c r="N9" s="13"/>
      <c r="O9" s="13"/>
      <c r="P9" s="14"/>
    </row>
    <row r="10" spans="1:16" s="31" customFormat="1">
      <c r="A10" s="1"/>
      <c r="B10" s="27"/>
      <c r="C10" s="28"/>
      <c r="D10" s="29" t="s">
        <v>325</v>
      </c>
      <c r="E10" s="10"/>
      <c r="F10" s="10"/>
      <c r="G10" s="10"/>
      <c r="H10" s="10"/>
      <c r="I10" s="28"/>
      <c r="J10" s="28"/>
      <c r="K10" s="28"/>
      <c r="L10" s="28"/>
      <c r="M10" s="13"/>
      <c r="N10" s="28"/>
      <c r="O10" s="28"/>
      <c r="P10" s="30"/>
    </row>
    <row r="11" spans="1:16" s="31" customFormat="1">
      <c r="A11" s="1" t="s">
        <v>11</v>
      </c>
      <c r="B11" s="27" t="s">
        <v>12</v>
      </c>
      <c r="C11" s="28"/>
      <c r="D11" s="32" t="s">
        <v>326</v>
      </c>
      <c r="E11" s="28"/>
      <c r="F11" s="166"/>
      <c r="G11" s="166">
        <v>35510500</v>
      </c>
      <c r="H11" s="33"/>
      <c r="I11" s="29"/>
      <c r="J11" s="143">
        <v>39941854</v>
      </c>
      <c r="K11" s="109">
        <v>0</v>
      </c>
      <c r="L11" s="113">
        <v>39941854</v>
      </c>
      <c r="M11" s="110"/>
      <c r="N11" s="109">
        <v>0</v>
      </c>
      <c r="O11" s="114">
        <v>39941854</v>
      </c>
      <c r="P11" s="34"/>
    </row>
    <row r="12" spans="1:16" s="31" customFormat="1">
      <c r="A12" s="1" t="s">
        <v>14</v>
      </c>
      <c r="B12" s="27" t="s">
        <v>15</v>
      </c>
      <c r="C12" s="28"/>
      <c r="D12" s="29" t="s">
        <v>327</v>
      </c>
      <c r="E12" s="10"/>
      <c r="F12" s="35"/>
      <c r="G12" s="36"/>
      <c r="H12" s="11"/>
      <c r="I12" s="28"/>
      <c r="J12" s="115">
        <v>11454187</v>
      </c>
      <c r="K12" s="37">
        <v>0</v>
      </c>
      <c r="L12" s="116">
        <v>11454187</v>
      </c>
      <c r="M12" s="111"/>
      <c r="N12" s="37">
        <v>0</v>
      </c>
      <c r="O12" s="117">
        <v>11454187</v>
      </c>
      <c r="P12" s="38"/>
    </row>
    <row r="13" spans="1:16" s="31" customFormat="1">
      <c r="A13" s="1" t="s">
        <v>17</v>
      </c>
      <c r="B13" s="27" t="s">
        <v>15</v>
      </c>
      <c r="C13" s="28"/>
      <c r="D13" s="29" t="s">
        <v>18</v>
      </c>
      <c r="E13" s="10"/>
      <c r="F13" s="35"/>
      <c r="G13" s="35"/>
      <c r="H13" s="10"/>
      <c r="I13" s="28"/>
      <c r="J13" s="115">
        <v>4120751</v>
      </c>
      <c r="K13" s="37">
        <v>0</v>
      </c>
      <c r="L13" s="116">
        <v>4120751</v>
      </c>
      <c r="M13" s="111"/>
      <c r="N13" s="37">
        <v>0</v>
      </c>
      <c r="O13" s="117">
        <v>4120751</v>
      </c>
      <c r="P13" s="38"/>
    </row>
    <row r="14" spans="1:16" s="31" customFormat="1">
      <c r="A14" s="1" t="s">
        <v>19</v>
      </c>
      <c r="B14" s="27" t="s">
        <v>15</v>
      </c>
      <c r="C14" s="28"/>
      <c r="D14" s="29" t="s">
        <v>20</v>
      </c>
      <c r="E14" s="10"/>
      <c r="F14" s="35"/>
      <c r="G14" s="35"/>
      <c r="H14" s="10"/>
      <c r="I14" s="28"/>
      <c r="J14" s="115">
        <v>10049440</v>
      </c>
      <c r="K14" s="37">
        <v>0</v>
      </c>
      <c r="L14" s="116">
        <v>10049440</v>
      </c>
      <c r="M14" s="111"/>
      <c r="N14" s="37">
        <v>0</v>
      </c>
      <c r="O14" s="117">
        <v>10049440</v>
      </c>
      <c r="P14" s="38"/>
    </row>
    <row r="15" spans="1:16" s="31" customFormat="1">
      <c r="A15" s="1" t="s">
        <v>21</v>
      </c>
      <c r="B15" s="27" t="s">
        <v>12</v>
      </c>
      <c r="C15" s="28"/>
      <c r="D15" s="29" t="s">
        <v>22</v>
      </c>
      <c r="E15" s="10"/>
      <c r="F15" s="35"/>
      <c r="G15" s="35"/>
      <c r="H15" s="28"/>
      <c r="I15" s="28"/>
      <c r="J15" s="115">
        <v>69863</v>
      </c>
      <c r="K15" s="37">
        <v>0</v>
      </c>
      <c r="L15" s="116">
        <v>69863</v>
      </c>
      <c r="M15" s="111"/>
      <c r="N15" s="37">
        <v>0</v>
      </c>
      <c r="O15" s="117">
        <v>69863</v>
      </c>
      <c r="P15" s="38"/>
    </row>
    <row r="16" spans="1:16" s="31" customFormat="1">
      <c r="A16" s="39"/>
      <c r="B16" s="40"/>
      <c r="C16" s="28"/>
      <c r="D16" s="29" t="s">
        <v>328</v>
      </c>
      <c r="E16" s="10"/>
      <c r="F16" s="41"/>
      <c r="G16" s="36"/>
      <c r="H16" s="42"/>
      <c r="I16" s="28"/>
      <c r="J16" s="144"/>
      <c r="K16" s="118">
        <v>0</v>
      </c>
      <c r="L16" s="119"/>
      <c r="M16" s="111"/>
      <c r="N16" s="28">
        <v>0</v>
      </c>
      <c r="O16" s="117"/>
      <c r="P16" s="30"/>
    </row>
    <row r="17" spans="1:16" s="31" customFormat="1">
      <c r="A17" s="39" t="s">
        <v>24</v>
      </c>
      <c r="B17" s="40" t="s">
        <v>12</v>
      </c>
      <c r="C17" s="28"/>
      <c r="D17" s="32" t="s">
        <v>329</v>
      </c>
      <c r="E17" s="28"/>
      <c r="F17" s="166"/>
      <c r="G17" s="166"/>
      <c r="H17" s="42"/>
      <c r="I17" s="28"/>
      <c r="J17" s="115">
        <v>3061472</v>
      </c>
      <c r="K17" s="37">
        <v>0</v>
      </c>
      <c r="L17" s="116">
        <v>3061472</v>
      </c>
      <c r="M17" s="111"/>
      <c r="N17" s="37">
        <v>0</v>
      </c>
      <c r="O17" s="117">
        <v>3061472</v>
      </c>
      <c r="P17" s="38"/>
    </row>
    <row r="18" spans="1:16" s="31" customFormat="1">
      <c r="A18" s="39" t="s">
        <v>25</v>
      </c>
      <c r="B18" s="43" t="s">
        <v>26</v>
      </c>
      <c r="C18" s="28"/>
      <c r="D18" s="44" t="s">
        <v>27</v>
      </c>
      <c r="E18" s="10"/>
      <c r="F18" s="10"/>
      <c r="G18" s="10"/>
      <c r="H18" s="10"/>
      <c r="I18" s="29"/>
      <c r="J18" s="120">
        <v>4061366</v>
      </c>
      <c r="K18" s="45">
        <v>0</v>
      </c>
      <c r="L18" s="121">
        <v>4061366</v>
      </c>
      <c r="M18" s="111"/>
      <c r="N18" s="45">
        <v>37895755</v>
      </c>
      <c r="O18" s="122">
        <v>41957121</v>
      </c>
      <c r="P18" s="38"/>
    </row>
    <row r="19" spans="1:16" s="49" customFormat="1">
      <c r="A19" s="39"/>
      <c r="B19" s="43"/>
      <c r="C19" s="29"/>
      <c r="D19" s="29"/>
      <c r="E19" s="29"/>
      <c r="F19" s="29"/>
      <c r="G19" s="29"/>
      <c r="H19" s="46"/>
      <c r="I19" s="46"/>
      <c r="J19" s="46"/>
      <c r="K19" s="46"/>
      <c r="L19" s="51"/>
      <c r="M19" s="47"/>
      <c r="N19" s="47"/>
      <c r="O19" s="123"/>
      <c r="P19" s="48"/>
    </row>
    <row r="20" spans="1:16" s="31" customFormat="1" ht="13.5" thickBot="1">
      <c r="A20" s="39" t="s">
        <v>28</v>
      </c>
      <c r="B20" s="43"/>
      <c r="C20" s="28"/>
      <c r="D20" s="50" t="s">
        <v>29</v>
      </c>
      <c r="E20" s="28"/>
      <c r="F20" s="10"/>
      <c r="G20" s="10"/>
      <c r="H20" s="10"/>
      <c r="I20" s="11"/>
      <c r="J20" s="145">
        <v>72758933</v>
      </c>
      <c r="K20" s="124">
        <v>0</v>
      </c>
      <c r="L20" s="125">
        <v>72758933</v>
      </c>
      <c r="M20" s="51"/>
      <c r="N20" s="124">
        <v>37895755</v>
      </c>
      <c r="O20" s="126">
        <v>110654688</v>
      </c>
      <c r="P20" s="52"/>
    </row>
    <row r="21" spans="1:16" s="31" customFormat="1" ht="13.5" thickTop="1">
      <c r="A21" s="39"/>
      <c r="B21" s="43"/>
      <c r="C21" s="10"/>
      <c r="D21" s="10"/>
      <c r="E21" s="10"/>
      <c r="F21" s="10"/>
      <c r="G21" s="10"/>
      <c r="H21" s="10"/>
      <c r="I21" s="11"/>
      <c r="J21" s="127"/>
      <c r="K21" s="11"/>
      <c r="L21" s="127"/>
      <c r="M21" s="13"/>
      <c r="N21" s="13"/>
      <c r="O21" s="110"/>
      <c r="P21" s="14"/>
    </row>
    <row r="22" spans="1:16" s="31" customFormat="1">
      <c r="A22" s="53"/>
      <c r="B22" s="54"/>
      <c r="C22" s="23" t="s">
        <v>30</v>
      </c>
      <c r="D22" s="10"/>
      <c r="E22" s="10"/>
      <c r="F22" s="10"/>
      <c r="G22" s="10"/>
      <c r="H22" s="10"/>
      <c r="I22" s="11"/>
      <c r="J22" s="128"/>
      <c r="K22" s="11"/>
      <c r="L22" s="128"/>
      <c r="M22" s="13"/>
      <c r="N22" s="12"/>
      <c r="O22" s="129"/>
      <c r="P22" s="14"/>
    </row>
    <row r="23" spans="1:16" s="31" customFormat="1">
      <c r="A23" s="39"/>
      <c r="B23" s="40"/>
      <c r="C23" s="10" t="s">
        <v>31</v>
      </c>
      <c r="D23" s="10"/>
      <c r="E23" s="10"/>
      <c r="F23" s="10"/>
      <c r="G23" s="28"/>
      <c r="H23" s="10"/>
      <c r="I23" s="11"/>
      <c r="J23" s="128"/>
      <c r="K23" s="11"/>
      <c r="L23" s="128"/>
      <c r="M23" s="13"/>
      <c r="N23" s="12"/>
      <c r="O23" s="129"/>
      <c r="P23" s="14"/>
    </row>
    <row r="24" spans="1:16" s="31" customFormat="1">
      <c r="A24" s="8" t="s">
        <v>32</v>
      </c>
      <c r="B24" s="55" t="s">
        <v>33</v>
      </c>
      <c r="C24" s="32"/>
      <c r="D24" s="29" t="s">
        <v>34</v>
      </c>
      <c r="E24" s="10"/>
      <c r="F24" s="10"/>
      <c r="G24" s="28"/>
      <c r="H24" s="10"/>
      <c r="I24" s="11"/>
      <c r="J24" s="146">
        <v>148853594</v>
      </c>
      <c r="K24" s="109">
        <v>0</v>
      </c>
      <c r="L24" s="130">
        <v>148853594</v>
      </c>
      <c r="M24" s="111"/>
      <c r="N24" s="109">
        <v>0</v>
      </c>
      <c r="O24" s="114">
        <v>148853594</v>
      </c>
      <c r="P24" s="38"/>
    </row>
    <row r="25" spans="1:16" s="31" customFormat="1">
      <c r="A25" s="1" t="s">
        <v>35</v>
      </c>
      <c r="B25" s="55" t="s">
        <v>33</v>
      </c>
      <c r="C25" s="32"/>
      <c r="D25" s="29" t="s">
        <v>36</v>
      </c>
      <c r="E25" s="10"/>
      <c r="F25" s="10"/>
      <c r="G25" s="28"/>
      <c r="H25" s="10"/>
      <c r="I25" s="11"/>
      <c r="J25" s="115">
        <v>106220728</v>
      </c>
      <c r="K25" s="37">
        <v>0</v>
      </c>
      <c r="L25" s="116">
        <v>106220728</v>
      </c>
      <c r="M25" s="111"/>
      <c r="N25" s="37">
        <v>0</v>
      </c>
      <c r="O25" s="117">
        <v>106220728</v>
      </c>
      <c r="P25" s="38"/>
    </row>
    <row r="26" spans="1:16" s="31" customFormat="1">
      <c r="A26" s="8" t="s">
        <v>37</v>
      </c>
      <c r="B26" s="27" t="s">
        <v>33</v>
      </c>
      <c r="C26" s="32"/>
      <c r="D26" s="29" t="s">
        <v>38</v>
      </c>
      <c r="E26" s="10"/>
      <c r="F26" s="10"/>
      <c r="G26" s="28"/>
      <c r="H26" s="10"/>
      <c r="I26" s="11"/>
      <c r="J26" s="115">
        <v>5010971</v>
      </c>
      <c r="K26" s="37">
        <v>0</v>
      </c>
      <c r="L26" s="116">
        <v>5010971</v>
      </c>
      <c r="M26" s="111"/>
      <c r="N26" s="37">
        <v>0</v>
      </c>
      <c r="O26" s="117">
        <v>5010971</v>
      </c>
      <c r="P26" s="38"/>
    </row>
    <row r="27" spans="1:16" s="31" customFormat="1">
      <c r="A27" s="1" t="s">
        <v>39</v>
      </c>
      <c r="B27" s="55" t="s">
        <v>33</v>
      </c>
      <c r="C27" s="32"/>
      <c r="D27" s="156" t="s">
        <v>40</v>
      </c>
      <c r="E27" s="167"/>
      <c r="F27" s="10"/>
      <c r="G27" s="28"/>
      <c r="H27" s="10"/>
      <c r="I27" s="11"/>
      <c r="J27" s="115">
        <v>31637971</v>
      </c>
      <c r="K27" s="37">
        <v>0</v>
      </c>
      <c r="L27" s="116">
        <v>31637971</v>
      </c>
      <c r="M27" s="111"/>
      <c r="N27" s="37">
        <v>10790108</v>
      </c>
      <c r="O27" s="117">
        <v>42428079</v>
      </c>
      <c r="P27" s="38"/>
    </row>
    <row r="28" spans="1:16" s="31" customFormat="1">
      <c r="A28" s="8" t="s">
        <v>41</v>
      </c>
      <c r="B28" s="27" t="s">
        <v>33</v>
      </c>
      <c r="C28" s="32"/>
      <c r="D28" s="29" t="s">
        <v>42</v>
      </c>
      <c r="E28" s="10"/>
      <c r="F28" s="10"/>
      <c r="G28" s="28"/>
      <c r="H28" s="10"/>
      <c r="I28" s="11"/>
      <c r="J28" s="115">
        <v>13844323</v>
      </c>
      <c r="K28" s="37">
        <v>0</v>
      </c>
      <c r="L28" s="116">
        <v>13844323</v>
      </c>
      <c r="M28" s="111"/>
      <c r="N28" s="37">
        <v>0</v>
      </c>
      <c r="O28" s="117">
        <v>13844323</v>
      </c>
      <c r="P28" s="38"/>
    </row>
    <row r="29" spans="1:16" s="31" customFormat="1">
      <c r="A29" s="1" t="s">
        <v>43</v>
      </c>
      <c r="B29" s="27" t="s">
        <v>33</v>
      </c>
      <c r="C29" s="32"/>
      <c r="D29" s="29" t="s">
        <v>44</v>
      </c>
      <c r="E29" s="10"/>
      <c r="F29" s="10"/>
      <c r="G29" s="28"/>
      <c r="H29" s="10"/>
      <c r="I29" s="11"/>
      <c r="J29" s="115">
        <v>12341192</v>
      </c>
      <c r="K29" s="37">
        <v>0</v>
      </c>
      <c r="L29" s="116">
        <v>12341192</v>
      </c>
      <c r="M29" s="111"/>
      <c r="N29" s="37">
        <v>0</v>
      </c>
      <c r="O29" s="117">
        <v>12341192</v>
      </c>
      <c r="P29" s="38"/>
    </row>
    <row r="30" spans="1:16" s="31" customFormat="1">
      <c r="A30" s="8" t="s">
        <v>45</v>
      </c>
      <c r="B30" s="55" t="s">
        <v>46</v>
      </c>
      <c r="C30" s="32"/>
      <c r="D30" s="29" t="s">
        <v>47</v>
      </c>
      <c r="E30" s="10"/>
      <c r="F30" s="10"/>
      <c r="G30" s="28"/>
      <c r="H30" s="10"/>
      <c r="I30" s="11"/>
      <c r="J30" s="120">
        <v>12145051</v>
      </c>
      <c r="K30" s="45">
        <v>0</v>
      </c>
      <c r="L30" s="121">
        <v>12145051</v>
      </c>
      <c r="M30" s="111"/>
      <c r="N30" s="45">
        <v>0</v>
      </c>
      <c r="O30" s="122">
        <v>12145051</v>
      </c>
      <c r="P30" s="38"/>
    </row>
    <row r="31" spans="1:16" s="31" customFormat="1">
      <c r="A31" s="1"/>
      <c r="B31" s="55"/>
      <c r="C31" s="32"/>
      <c r="D31" s="29"/>
      <c r="E31" s="10"/>
      <c r="F31" s="10"/>
      <c r="G31" s="28"/>
      <c r="H31" s="10"/>
      <c r="I31" s="11"/>
      <c r="J31" s="147"/>
      <c r="K31" s="11"/>
      <c r="L31" s="127"/>
      <c r="M31" s="56"/>
      <c r="N31" s="56"/>
      <c r="O31" s="110"/>
      <c r="P31" s="57"/>
    </row>
    <row r="32" spans="1:16" s="31" customFormat="1" ht="13.5" thickBot="1">
      <c r="A32" s="1" t="s">
        <v>48</v>
      </c>
      <c r="B32" s="55"/>
      <c r="C32" s="10"/>
      <c r="D32" s="50" t="s">
        <v>49</v>
      </c>
      <c r="E32" s="28"/>
      <c r="F32" s="10"/>
      <c r="G32" s="10"/>
      <c r="H32" s="10"/>
      <c r="I32" s="11"/>
      <c r="J32" s="145">
        <v>330053830</v>
      </c>
      <c r="K32" s="124">
        <v>0</v>
      </c>
      <c r="L32" s="125">
        <v>330053830</v>
      </c>
      <c r="M32" s="131"/>
      <c r="N32" s="124">
        <v>10790108</v>
      </c>
      <c r="O32" s="126">
        <v>340843938</v>
      </c>
      <c r="P32" s="52"/>
    </row>
    <row r="33" spans="1:16" s="31" customFormat="1" ht="13.5" thickTop="1">
      <c r="A33" s="8"/>
      <c r="B33" s="55"/>
      <c r="C33" s="32"/>
      <c r="D33" s="58"/>
      <c r="E33" s="10"/>
      <c r="F33" s="10"/>
      <c r="G33" s="28"/>
      <c r="H33" s="10"/>
      <c r="I33" s="11"/>
      <c r="J33" s="46"/>
      <c r="K33" s="11"/>
      <c r="L33" s="51"/>
      <c r="M33" s="46"/>
      <c r="N33" s="46"/>
      <c r="O33" s="107"/>
      <c r="P33" s="59"/>
    </row>
    <row r="34" spans="1:16" s="31" customFormat="1">
      <c r="A34" s="1"/>
      <c r="B34" s="55"/>
      <c r="C34" s="10"/>
      <c r="D34" s="50" t="s">
        <v>314</v>
      </c>
      <c r="E34" s="28"/>
      <c r="F34" s="10"/>
      <c r="G34" s="10"/>
      <c r="H34" s="10"/>
      <c r="I34" s="11"/>
      <c r="J34" s="148">
        <v>-257294897</v>
      </c>
      <c r="K34" s="132">
        <v>0</v>
      </c>
      <c r="L34" s="133">
        <v>-257294897</v>
      </c>
      <c r="M34" s="51"/>
      <c r="N34" s="132">
        <v>27105647</v>
      </c>
      <c r="O34" s="134">
        <v>-230189250</v>
      </c>
      <c r="P34" s="52"/>
    </row>
    <row r="35" spans="1:16" s="31" customFormat="1">
      <c r="A35" s="8"/>
      <c r="B35" s="55"/>
      <c r="C35" s="10"/>
      <c r="D35" s="10"/>
      <c r="E35" s="10"/>
      <c r="F35" s="10"/>
      <c r="G35" s="10"/>
      <c r="H35" s="10"/>
      <c r="I35" s="11"/>
      <c r="J35" s="127"/>
      <c r="K35" s="11"/>
      <c r="L35" s="127"/>
      <c r="M35" s="60"/>
      <c r="N35" s="60"/>
      <c r="O35" s="110"/>
      <c r="P35" s="61"/>
    </row>
    <row r="36" spans="1:16" s="31" customFormat="1">
      <c r="A36" s="1"/>
      <c r="B36" s="55"/>
      <c r="C36" s="23" t="s">
        <v>50</v>
      </c>
      <c r="D36" s="28"/>
      <c r="E36" s="10"/>
      <c r="F36" s="10"/>
      <c r="G36" s="10"/>
      <c r="H36" s="10"/>
      <c r="I36" s="11"/>
      <c r="J36" s="128"/>
      <c r="K36" s="11"/>
      <c r="L36" s="128"/>
      <c r="M36" s="13"/>
      <c r="N36" s="12"/>
      <c r="O36" s="129"/>
      <c r="P36" s="14"/>
    </row>
    <row r="37" spans="1:16" s="31" customFormat="1">
      <c r="A37" s="8" t="s">
        <v>51</v>
      </c>
      <c r="B37" s="55" t="s">
        <v>52</v>
      </c>
      <c r="C37" s="29" t="s">
        <v>53</v>
      </c>
      <c r="D37" s="28"/>
      <c r="E37" s="10"/>
      <c r="F37" s="10"/>
      <c r="G37" s="28"/>
      <c r="H37" s="10"/>
      <c r="I37" s="11"/>
      <c r="J37" s="143">
        <v>96208882</v>
      </c>
      <c r="K37" s="109">
        <v>0</v>
      </c>
      <c r="L37" s="113">
        <v>96208882</v>
      </c>
      <c r="M37" s="36"/>
      <c r="N37" s="109">
        <v>0</v>
      </c>
      <c r="O37" s="114">
        <v>96208882</v>
      </c>
      <c r="P37" s="63"/>
    </row>
    <row r="38" spans="1:16" s="31" customFormat="1">
      <c r="A38" s="1" t="s">
        <v>54</v>
      </c>
      <c r="B38" s="55" t="s">
        <v>15</v>
      </c>
      <c r="C38" s="29" t="s">
        <v>55</v>
      </c>
      <c r="D38" s="28"/>
      <c r="E38" s="10"/>
      <c r="F38" s="10"/>
      <c r="G38" s="28"/>
      <c r="H38" s="10"/>
      <c r="I38" s="11"/>
      <c r="J38" s="115">
        <v>131289090</v>
      </c>
      <c r="K38" s="37">
        <v>0</v>
      </c>
      <c r="L38" s="116">
        <v>131289090</v>
      </c>
      <c r="M38" s="36"/>
      <c r="N38" s="62">
        <v>0</v>
      </c>
      <c r="O38" s="117">
        <v>131289090</v>
      </c>
      <c r="P38" s="63"/>
    </row>
    <row r="39" spans="1:16" s="31" customFormat="1">
      <c r="A39" s="8" t="s">
        <v>56</v>
      </c>
      <c r="B39" s="55" t="s">
        <v>15</v>
      </c>
      <c r="C39" s="29" t="s">
        <v>57</v>
      </c>
      <c r="D39" s="28"/>
      <c r="E39" s="10"/>
      <c r="F39" s="10"/>
      <c r="G39" s="28"/>
      <c r="H39" s="10"/>
      <c r="I39" s="11"/>
      <c r="J39" s="115">
        <v>54063793</v>
      </c>
      <c r="K39" s="37">
        <v>0</v>
      </c>
      <c r="L39" s="116">
        <v>54063793</v>
      </c>
      <c r="M39" s="36"/>
      <c r="N39" s="62">
        <v>18579720</v>
      </c>
      <c r="O39" s="117">
        <v>72643513</v>
      </c>
      <c r="P39" s="63"/>
    </row>
    <row r="40" spans="1:16" s="31" customFormat="1">
      <c r="A40" s="1" t="s">
        <v>58</v>
      </c>
      <c r="B40" s="55" t="s">
        <v>59</v>
      </c>
      <c r="C40" s="29" t="s">
        <v>60</v>
      </c>
      <c r="D40" s="28"/>
      <c r="E40" s="10"/>
      <c r="F40" s="10"/>
      <c r="G40" s="28"/>
      <c r="H40" s="10"/>
      <c r="I40" s="11"/>
      <c r="J40" s="115">
        <v>2531570</v>
      </c>
      <c r="K40" s="37">
        <v>0</v>
      </c>
      <c r="L40" s="116">
        <v>2531570</v>
      </c>
      <c r="M40" s="36"/>
      <c r="N40" s="62">
        <v>0</v>
      </c>
      <c r="O40" s="117">
        <v>2531570</v>
      </c>
      <c r="P40" s="63"/>
    </row>
    <row r="41" spans="1:16" s="31" customFormat="1">
      <c r="A41" s="8" t="s">
        <v>61</v>
      </c>
      <c r="B41" s="55" t="s">
        <v>59</v>
      </c>
      <c r="C41" s="135" t="s">
        <v>309</v>
      </c>
      <c r="D41" s="136"/>
      <c r="E41" s="137"/>
      <c r="F41" s="137"/>
      <c r="G41" s="28"/>
      <c r="H41" s="10"/>
      <c r="I41" s="11"/>
      <c r="J41" s="115">
        <v>-5806159</v>
      </c>
      <c r="K41" s="37">
        <v>0</v>
      </c>
      <c r="L41" s="116">
        <v>-5806159</v>
      </c>
      <c r="M41" s="36"/>
      <c r="N41" s="62">
        <v>0</v>
      </c>
      <c r="O41" s="117">
        <v>-5806159</v>
      </c>
      <c r="P41" s="63"/>
    </row>
    <row r="42" spans="1:16" s="31" customFormat="1">
      <c r="A42" s="1" t="s">
        <v>62</v>
      </c>
      <c r="B42" s="55" t="s">
        <v>26</v>
      </c>
      <c r="C42" s="29" t="s">
        <v>63</v>
      </c>
      <c r="D42" s="28"/>
      <c r="E42" s="10"/>
      <c r="F42" s="10"/>
      <c r="G42" s="28"/>
      <c r="H42" s="10"/>
      <c r="I42" s="11"/>
      <c r="J42" s="115">
        <v>18749</v>
      </c>
      <c r="K42" s="37">
        <v>0</v>
      </c>
      <c r="L42" s="116">
        <v>18749</v>
      </c>
      <c r="M42" s="36"/>
      <c r="N42" s="62">
        <v>0</v>
      </c>
      <c r="O42" s="117">
        <v>18749</v>
      </c>
      <c r="P42" s="63"/>
    </row>
    <row r="43" spans="1:16" s="31" customFormat="1">
      <c r="A43" s="8" t="s">
        <v>64</v>
      </c>
      <c r="B43" s="55" t="s">
        <v>65</v>
      </c>
      <c r="C43" s="29" t="s">
        <v>313</v>
      </c>
      <c r="D43" s="28"/>
      <c r="E43" s="10"/>
      <c r="F43" s="10"/>
      <c r="G43" s="28"/>
      <c r="H43" s="10"/>
      <c r="I43" s="11"/>
      <c r="J43" s="115">
        <v>0</v>
      </c>
      <c r="K43" s="37">
        <v>0</v>
      </c>
      <c r="L43" s="116">
        <v>0</v>
      </c>
      <c r="M43" s="36"/>
      <c r="N43" s="62">
        <v>0</v>
      </c>
      <c r="O43" s="117">
        <v>0</v>
      </c>
      <c r="P43" s="63"/>
    </row>
    <row r="44" spans="1:16" s="31" customFormat="1">
      <c r="A44" s="1" t="s">
        <v>66</v>
      </c>
      <c r="B44" s="55" t="s">
        <v>33</v>
      </c>
      <c r="C44" s="29" t="s">
        <v>67</v>
      </c>
      <c r="D44" s="28"/>
      <c r="E44" s="28"/>
      <c r="F44" s="28"/>
      <c r="G44" s="28"/>
      <c r="H44" s="28"/>
      <c r="I44" s="28"/>
      <c r="J44" s="115">
        <v>-960767</v>
      </c>
      <c r="K44" s="37">
        <v>0</v>
      </c>
      <c r="L44" s="116">
        <v>-960767</v>
      </c>
      <c r="M44" s="36"/>
      <c r="N44" s="62">
        <v>0</v>
      </c>
      <c r="O44" s="117">
        <v>-960767</v>
      </c>
      <c r="P44" s="63"/>
    </row>
    <row r="45" spans="1:16" s="31" customFormat="1">
      <c r="A45" s="8" t="s">
        <v>68</v>
      </c>
      <c r="B45" s="55" t="s">
        <v>33</v>
      </c>
      <c r="C45" s="29" t="s">
        <v>69</v>
      </c>
      <c r="D45" s="28"/>
      <c r="E45" s="10"/>
      <c r="F45" s="10"/>
      <c r="G45" s="28"/>
      <c r="H45" s="10"/>
      <c r="I45" s="11"/>
      <c r="J45" s="120">
        <v>0</v>
      </c>
      <c r="K45" s="45">
        <v>0</v>
      </c>
      <c r="L45" s="121">
        <v>0</v>
      </c>
      <c r="M45" s="36"/>
      <c r="N45" s="64">
        <v>0</v>
      </c>
      <c r="O45" s="122">
        <v>0</v>
      </c>
      <c r="P45" s="63"/>
    </row>
    <row r="46" spans="1:16" s="31" customFormat="1">
      <c r="A46" s="1"/>
      <c r="B46" s="55"/>
      <c r="C46" s="28"/>
      <c r="D46" s="28"/>
      <c r="E46" s="28"/>
      <c r="F46" s="28"/>
      <c r="G46" s="28"/>
      <c r="H46" s="28"/>
      <c r="I46" s="28"/>
      <c r="J46" s="115"/>
      <c r="K46" s="28"/>
      <c r="L46" s="116"/>
      <c r="M46" s="66"/>
      <c r="N46" s="65"/>
      <c r="O46" s="117"/>
      <c r="P46" s="67"/>
    </row>
    <row r="47" spans="1:16" s="31" customFormat="1">
      <c r="A47" s="39" t="s">
        <v>70</v>
      </c>
      <c r="B47" s="40"/>
      <c r="C47" s="23" t="s">
        <v>71</v>
      </c>
      <c r="D47" s="28"/>
      <c r="E47" s="10"/>
      <c r="F47" s="10"/>
      <c r="G47" s="10"/>
      <c r="H47" s="10"/>
      <c r="I47" s="11"/>
      <c r="J47" s="148">
        <v>277345158</v>
      </c>
      <c r="K47" s="132">
        <v>0</v>
      </c>
      <c r="L47" s="133">
        <v>277345158</v>
      </c>
      <c r="M47" s="46"/>
      <c r="N47" s="132">
        <v>18579720</v>
      </c>
      <c r="O47" s="134">
        <v>295924878</v>
      </c>
      <c r="P47" s="52"/>
    </row>
    <row r="48" spans="1:16" s="30" customFormat="1">
      <c r="A48" s="39"/>
      <c r="B48" s="40"/>
      <c r="C48" s="68"/>
      <c r="D48" s="69"/>
      <c r="E48" s="11"/>
      <c r="F48" s="11"/>
      <c r="G48" s="11"/>
      <c r="H48" s="11"/>
      <c r="I48" s="11"/>
      <c r="J48" s="46"/>
      <c r="K48" s="46"/>
      <c r="L48" s="51"/>
      <c r="M48" s="46"/>
      <c r="N48" s="46"/>
      <c r="O48" s="107"/>
      <c r="P48" s="59"/>
    </row>
    <row r="49" spans="1:16" s="31" customFormat="1">
      <c r="A49" s="39"/>
      <c r="B49" s="40"/>
      <c r="C49" s="50" t="s">
        <v>322</v>
      </c>
      <c r="D49" s="28"/>
      <c r="E49" s="28"/>
      <c r="F49" s="10"/>
      <c r="G49" s="10"/>
      <c r="H49" s="10"/>
      <c r="I49" s="11"/>
      <c r="J49" s="115"/>
      <c r="K49" s="28"/>
      <c r="L49" s="116"/>
      <c r="M49" s="28"/>
      <c r="N49" s="28"/>
      <c r="O49" s="117"/>
      <c r="P49" s="30"/>
    </row>
    <row r="50" spans="1:16" s="31" customFormat="1">
      <c r="A50" s="39"/>
      <c r="B50" s="40"/>
      <c r="C50" s="10"/>
      <c r="D50" s="23" t="s">
        <v>72</v>
      </c>
      <c r="E50" s="10"/>
      <c r="F50" s="10"/>
      <c r="G50" s="10"/>
      <c r="H50" s="10"/>
      <c r="I50" s="11"/>
      <c r="J50" s="148">
        <v>20050261</v>
      </c>
      <c r="K50" s="132">
        <v>0</v>
      </c>
      <c r="L50" s="133">
        <v>20050261</v>
      </c>
      <c r="M50" s="46"/>
      <c r="N50" s="132">
        <v>45685367</v>
      </c>
      <c r="O50" s="134">
        <v>65735628</v>
      </c>
      <c r="P50" s="52"/>
    </row>
    <row r="51" spans="1:16" s="31" customFormat="1">
      <c r="A51" s="39"/>
      <c r="B51" s="40"/>
      <c r="C51" s="10"/>
      <c r="D51" s="23"/>
      <c r="E51" s="10"/>
      <c r="F51" s="10"/>
      <c r="G51" s="10"/>
      <c r="H51" s="10"/>
      <c r="I51" s="11"/>
      <c r="J51" s="127"/>
      <c r="K51" s="11"/>
      <c r="L51" s="127"/>
      <c r="M51" s="13"/>
      <c r="N51" s="13"/>
      <c r="O51" s="110"/>
      <c r="P51" s="14"/>
    </row>
    <row r="52" spans="1:16" s="31" customFormat="1">
      <c r="A52" s="39" t="s">
        <v>73</v>
      </c>
      <c r="B52" s="40" t="s">
        <v>52</v>
      </c>
      <c r="C52" s="29" t="s">
        <v>74</v>
      </c>
      <c r="D52" s="28"/>
      <c r="E52" s="10"/>
      <c r="F52" s="10"/>
      <c r="G52" s="10"/>
      <c r="H52" s="28"/>
      <c r="I52" s="11"/>
      <c r="J52" s="143">
        <v>772800</v>
      </c>
      <c r="K52" s="109">
        <v>0</v>
      </c>
      <c r="L52" s="113">
        <v>772800</v>
      </c>
      <c r="M52" s="36"/>
      <c r="N52" s="109">
        <v>0</v>
      </c>
      <c r="O52" s="114">
        <v>772800</v>
      </c>
      <c r="P52" s="63"/>
    </row>
    <row r="53" spans="1:16" s="31" customFormat="1">
      <c r="A53" s="39" t="s">
        <v>75</v>
      </c>
      <c r="B53" s="40" t="s">
        <v>76</v>
      </c>
      <c r="C53" s="29" t="s">
        <v>77</v>
      </c>
      <c r="D53" s="28"/>
      <c r="E53" s="10"/>
      <c r="F53" s="10"/>
      <c r="G53" s="10"/>
      <c r="H53" s="28"/>
      <c r="I53" s="11"/>
      <c r="J53" s="115">
        <v>8176322</v>
      </c>
      <c r="K53" s="37">
        <v>0</v>
      </c>
      <c r="L53" s="116">
        <v>8176322</v>
      </c>
      <c r="M53" s="111"/>
      <c r="N53" s="37">
        <v>0</v>
      </c>
      <c r="O53" s="117">
        <v>8176322</v>
      </c>
      <c r="P53" s="38"/>
    </row>
    <row r="54" spans="1:16">
      <c r="A54" s="39" t="s">
        <v>78</v>
      </c>
      <c r="B54" s="40" t="s">
        <v>79</v>
      </c>
      <c r="C54" s="10" t="s">
        <v>80</v>
      </c>
      <c r="D54" s="28"/>
      <c r="E54" s="10"/>
      <c r="F54" s="10"/>
      <c r="G54" s="10"/>
      <c r="H54" s="28"/>
      <c r="I54" s="11"/>
      <c r="J54" s="115">
        <v>29150</v>
      </c>
      <c r="K54" s="37">
        <v>0</v>
      </c>
      <c r="L54" s="116">
        <v>29150</v>
      </c>
      <c r="M54" s="111"/>
      <c r="N54" s="70">
        <v>0</v>
      </c>
      <c r="O54" s="117">
        <v>29150</v>
      </c>
      <c r="P54" s="38"/>
    </row>
    <row r="55" spans="1:16">
      <c r="A55" s="39" t="s">
        <v>81</v>
      </c>
      <c r="B55" s="40" t="s">
        <v>79</v>
      </c>
      <c r="C55" s="58" t="s">
        <v>318</v>
      </c>
      <c r="D55" s="28"/>
      <c r="E55" s="10"/>
      <c r="F55" s="10"/>
      <c r="G55" s="10"/>
      <c r="H55" s="28"/>
      <c r="I55" s="11"/>
      <c r="J55" s="120">
        <v>0</v>
      </c>
      <c r="K55" s="45">
        <v>0</v>
      </c>
      <c r="L55" s="121">
        <v>0</v>
      </c>
      <c r="M55" s="111"/>
      <c r="N55" s="45">
        <v>-8400</v>
      </c>
      <c r="O55" s="122">
        <v>-8400</v>
      </c>
      <c r="P55" s="38"/>
    </row>
    <row r="56" spans="1:16">
      <c r="A56" s="39"/>
      <c r="B56" s="40"/>
      <c r="C56" s="28"/>
      <c r="D56" s="28"/>
      <c r="E56" s="10"/>
      <c r="F56" s="10"/>
      <c r="G56" s="10"/>
      <c r="H56" s="10"/>
      <c r="I56" s="11"/>
      <c r="J56" s="65"/>
      <c r="K56" s="11">
        <v>0</v>
      </c>
      <c r="L56" s="65"/>
      <c r="M56" s="66"/>
      <c r="N56" s="65"/>
      <c r="O56" s="117"/>
      <c r="P56" s="67"/>
    </row>
    <row r="57" spans="1:16" ht="13.5" thickBot="1">
      <c r="A57" s="53" t="s">
        <v>82</v>
      </c>
      <c r="B57" s="40"/>
      <c r="C57" s="23" t="s">
        <v>83</v>
      </c>
      <c r="D57" s="28"/>
      <c r="E57" s="28"/>
      <c r="F57" s="10"/>
      <c r="G57" s="10"/>
      <c r="H57" s="10"/>
      <c r="I57" s="11"/>
      <c r="J57" s="141">
        <v>8978272</v>
      </c>
      <c r="K57" s="124">
        <v>0</v>
      </c>
      <c r="L57" s="126">
        <v>8978272</v>
      </c>
      <c r="M57" s="131"/>
      <c r="N57" s="124">
        <v>-8400</v>
      </c>
      <c r="O57" s="126">
        <v>8969872</v>
      </c>
      <c r="P57" s="72"/>
    </row>
    <row r="58" spans="1:16" ht="13.5" thickTop="1">
      <c r="A58" s="39"/>
      <c r="B58" s="40"/>
      <c r="C58" s="23"/>
      <c r="D58" s="28"/>
      <c r="E58" s="28"/>
      <c r="F58" s="10"/>
      <c r="G58" s="10"/>
      <c r="H58" s="10"/>
      <c r="I58" s="11"/>
      <c r="J58" s="140"/>
      <c r="K58" s="46"/>
      <c r="L58" s="107"/>
      <c r="M58" s="46"/>
      <c r="N58" s="46"/>
      <c r="O58" s="107"/>
      <c r="P58" s="59"/>
    </row>
    <row r="59" spans="1:16">
      <c r="A59" s="53"/>
      <c r="B59" s="40"/>
      <c r="C59" s="50" t="s">
        <v>316</v>
      </c>
      <c r="D59" s="28"/>
      <c r="E59" s="28"/>
      <c r="F59" s="10"/>
      <c r="G59" s="10"/>
      <c r="H59" s="10"/>
      <c r="I59" s="11"/>
      <c r="J59" s="142">
        <v>29028533</v>
      </c>
      <c r="K59" s="132">
        <v>0</v>
      </c>
      <c r="L59" s="134">
        <v>29028533</v>
      </c>
      <c r="M59" s="73"/>
      <c r="N59" s="132">
        <v>45676967</v>
      </c>
      <c r="O59" s="134">
        <v>74705500</v>
      </c>
      <c r="P59" s="72"/>
    </row>
    <row r="60" spans="1:16">
      <c r="A60" s="39"/>
      <c r="B60" s="40"/>
      <c r="C60" s="74"/>
      <c r="D60" s="28"/>
      <c r="E60" s="28"/>
      <c r="F60" s="10"/>
      <c r="G60" s="10"/>
      <c r="H60" s="10"/>
      <c r="I60" s="11"/>
      <c r="J60" s="75"/>
      <c r="K60" s="11"/>
      <c r="L60" s="75"/>
      <c r="M60" s="75"/>
      <c r="N60" s="75"/>
      <c r="O60" s="75"/>
      <c r="P60" s="76"/>
    </row>
    <row r="61" spans="1:16">
      <c r="A61" s="39" t="s">
        <v>84</v>
      </c>
      <c r="B61" s="40"/>
      <c r="C61" s="10" t="s">
        <v>85</v>
      </c>
      <c r="D61" s="28"/>
      <c r="E61" s="10"/>
      <c r="F61" s="10"/>
      <c r="G61" s="10"/>
      <c r="H61" s="10"/>
      <c r="I61" s="11"/>
      <c r="J61" s="77"/>
      <c r="K61" s="11"/>
      <c r="L61" s="77">
        <v>245404049</v>
      </c>
      <c r="M61" s="36"/>
      <c r="N61" s="77">
        <v>93352491</v>
      </c>
      <c r="O61" s="116">
        <v>338756540</v>
      </c>
      <c r="P61" s="78"/>
    </row>
    <row r="62" spans="1:16">
      <c r="A62" s="39" t="s">
        <v>86</v>
      </c>
      <c r="B62" s="40" t="s">
        <v>87</v>
      </c>
      <c r="C62" s="10" t="s">
        <v>88</v>
      </c>
      <c r="D62" s="28"/>
      <c r="E62" s="10"/>
      <c r="F62" s="10"/>
      <c r="G62" s="10"/>
      <c r="H62" s="10"/>
      <c r="I62" s="11"/>
      <c r="J62" s="149"/>
      <c r="K62" s="11"/>
      <c r="L62" s="151"/>
      <c r="M62" s="36"/>
      <c r="N62" s="64"/>
      <c r="O62" s="121">
        <v>0</v>
      </c>
      <c r="P62" s="63"/>
    </row>
    <row r="63" spans="1:16" s="49" customFormat="1">
      <c r="A63" s="39"/>
      <c r="B63" s="40"/>
      <c r="C63" s="29"/>
      <c r="D63" s="29"/>
      <c r="E63" s="29"/>
      <c r="F63" s="29"/>
      <c r="G63" s="29"/>
      <c r="H63" s="79"/>
      <c r="I63" s="29"/>
      <c r="J63" s="106"/>
      <c r="K63" s="29"/>
      <c r="L63" s="73"/>
      <c r="M63" s="80"/>
      <c r="N63" s="80"/>
      <c r="O63" s="80"/>
      <c r="P63" s="81"/>
    </row>
    <row r="64" spans="1:16" s="49" customFormat="1">
      <c r="A64" s="53"/>
      <c r="B64" s="40"/>
      <c r="C64" s="82" t="s">
        <v>89</v>
      </c>
      <c r="D64" s="29"/>
      <c r="E64" s="29"/>
      <c r="F64" s="29"/>
      <c r="G64" s="29"/>
      <c r="H64" s="47"/>
      <c r="I64" s="47"/>
      <c r="J64" s="139"/>
      <c r="K64" s="47"/>
      <c r="L64" s="71">
        <v>245404049</v>
      </c>
      <c r="M64" s="73"/>
      <c r="N64" s="71">
        <v>93352491</v>
      </c>
      <c r="O64" s="71">
        <v>338756540</v>
      </c>
      <c r="P64" s="72"/>
    </row>
    <row r="65" spans="1:16" s="49" customFormat="1">
      <c r="A65" s="39"/>
      <c r="B65" s="40"/>
      <c r="C65" s="29"/>
      <c r="D65" s="29"/>
      <c r="E65" s="29"/>
      <c r="F65" s="29"/>
      <c r="G65" s="29"/>
      <c r="H65" s="83"/>
      <c r="I65" s="29"/>
      <c r="J65" s="83"/>
      <c r="K65" s="29"/>
      <c r="L65" s="83"/>
      <c r="M65" s="47"/>
      <c r="N65" s="47"/>
      <c r="O65" s="47"/>
      <c r="P65" s="48"/>
    </row>
    <row r="66" spans="1:16">
      <c r="A66" s="39"/>
      <c r="B66" s="40"/>
      <c r="C66" s="23" t="s">
        <v>90</v>
      </c>
      <c r="D66" s="28"/>
      <c r="E66" s="10"/>
      <c r="F66" s="10"/>
      <c r="G66" s="10"/>
      <c r="H66" s="10"/>
      <c r="I66" s="84"/>
      <c r="J66" s="150"/>
      <c r="K66" s="84"/>
      <c r="L66" s="71">
        <v>274432582</v>
      </c>
      <c r="M66" s="73"/>
      <c r="N66" s="71">
        <v>139029458</v>
      </c>
      <c r="O66" s="71">
        <v>413462040</v>
      </c>
      <c r="P66" s="34"/>
    </row>
    <row r="67" spans="1:16">
      <c r="A67" s="53"/>
      <c r="B67" s="40"/>
      <c r="C67" s="10"/>
      <c r="D67" s="10"/>
      <c r="E67" s="10"/>
      <c r="F67" s="10"/>
      <c r="G67" s="10"/>
      <c r="H67" s="10"/>
      <c r="I67" s="11"/>
      <c r="J67" s="85"/>
      <c r="K67" s="11"/>
      <c r="L67" s="85"/>
      <c r="M67" s="11"/>
      <c r="N67" s="85"/>
      <c r="O67" s="85"/>
      <c r="P67" s="86"/>
    </row>
    <row r="68" spans="1:16">
      <c r="A68" s="39"/>
      <c r="B68" s="40"/>
      <c r="C68" s="28" t="s">
        <v>91</v>
      </c>
      <c r="D68" s="28"/>
      <c r="E68" s="28"/>
      <c r="F68" s="28"/>
      <c r="G68" s="28"/>
      <c r="H68" s="28"/>
      <c r="I68" s="69"/>
      <c r="J68" s="28"/>
      <c r="K68" s="69"/>
      <c r="L68" s="28"/>
      <c r="M68" s="69"/>
      <c r="N68" s="28"/>
      <c r="O68" s="28"/>
      <c r="P68" s="30"/>
    </row>
    <row r="69" spans="1:16">
      <c r="B69" s="55"/>
      <c r="I69" s="4"/>
      <c r="J69" s="87"/>
      <c r="K69" s="4"/>
      <c r="L69" s="87">
        <v>0</v>
      </c>
      <c r="M69" s="88"/>
      <c r="N69" s="89">
        <v>0</v>
      </c>
      <c r="O69" s="89">
        <v>0</v>
      </c>
      <c r="P69" s="90"/>
    </row>
    <row r="70" spans="1:16">
      <c r="B70" s="55"/>
      <c r="I70" s="91" t="s">
        <v>92</v>
      </c>
      <c r="J70" s="91"/>
      <c r="K70" s="91"/>
      <c r="L70" s="152"/>
      <c r="M70" s="153"/>
      <c r="N70" s="152">
        <v>0</v>
      </c>
      <c r="O70" s="152"/>
      <c r="P70" s="152"/>
    </row>
    <row r="71" spans="1:16">
      <c r="B71" s="55"/>
      <c r="L71" s="152">
        <v>0</v>
      </c>
      <c r="M71" s="153"/>
      <c r="N71" s="152"/>
      <c r="O71" s="152"/>
      <c r="P71" s="152"/>
    </row>
    <row r="72" spans="1:16">
      <c r="B72" s="55"/>
      <c r="L72" s="152"/>
      <c r="M72" s="153"/>
      <c r="N72" s="154"/>
      <c r="O72" s="154"/>
      <c r="P72" s="154"/>
    </row>
    <row r="73" spans="1:16">
      <c r="B73" s="55"/>
      <c r="L73" s="152"/>
      <c r="M73" s="153"/>
      <c r="N73" s="152"/>
      <c r="O73" s="152"/>
      <c r="P73" s="152"/>
    </row>
    <row r="74" spans="1:16">
      <c r="B74" s="55"/>
      <c r="L74" s="152"/>
      <c r="M74" s="153"/>
      <c r="N74" s="152"/>
      <c r="O74" s="152"/>
      <c r="P74" s="152"/>
    </row>
    <row r="75" spans="1:16">
      <c r="B75" s="55"/>
      <c r="L75" s="152"/>
      <c r="M75" s="153"/>
      <c r="N75" s="152"/>
      <c r="O75" s="152"/>
      <c r="P75" s="152"/>
    </row>
    <row r="76" spans="1:16">
      <c r="A76" s="8"/>
      <c r="B76" s="95"/>
      <c r="L76" s="152"/>
      <c r="M76" s="153"/>
      <c r="N76" s="152"/>
      <c r="O76" s="152"/>
      <c r="P76" s="152"/>
    </row>
    <row r="77" spans="1:16">
      <c r="B77" s="55"/>
      <c r="L77" s="152"/>
      <c r="M77" s="153"/>
      <c r="N77" s="152"/>
      <c r="O77" s="152"/>
      <c r="P77" s="152"/>
    </row>
    <row r="78" spans="1:16">
      <c r="A78" s="8"/>
      <c r="B78" s="95"/>
      <c r="L78" s="152"/>
      <c r="M78" s="153"/>
      <c r="N78" s="152"/>
      <c r="O78" s="152"/>
      <c r="P78" s="152"/>
    </row>
    <row r="79" spans="1:16">
      <c r="B79" s="55"/>
      <c r="L79" s="152"/>
      <c r="M79" s="153"/>
      <c r="N79" s="152"/>
      <c r="O79" s="152"/>
      <c r="P79" s="152"/>
    </row>
    <row r="80" spans="1:16">
      <c r="A80" s="8"/>
      <c r="B80" s="95"/>
      <c r="L80" s="152"/>
      <c r="M80" s="153"/>
      <c r="N80" s="152"/>
      <c r="O80" s="152"/>
      <c r="P80" s="152"/>
    </row>
    <row r="81" spans="1:16">
      <c r="B81" s="55"/>
      <c r="L81" s="152"/>
      <c r="M81" s="153"/>
      <c r="N81" s="152"/>
      <c r="O81" s="152"/>
      <c r="P81" s="152"/>
    </row>
    <row r="82" spans="1:16">
      <c r="B82" s="55"/>
      <c r="L82" s="152"/>
      <c r="M82" s="153"/>
      <c r="N82" s="152"/>
      <c r="O82" s="152"/>
      <c r="P82" s="152"/>
    </row>
    <row r="83" spans="1:16">
      <c r="B83" s="55"/>
      <c r="L83" s="152"/>
      <c r="M83" s="153"/>
      <c r="N83" s="152"/>
      <c r="O83" s="152"/>
      <c r="P83" s="152"/>
    </row>
    <row r="84" spans="1:16">
      <c r="B84" s="55"/>
      <c r="L84" s="152"/>
      <c r="M84" s="153"/>
      <c r="N84" s="152"/>
      <c r="O84" s="152"/>
      <c r="P84" s="152"/>
    </row>
    <row r="85" spans="1:16">
      <c r="B85" s="55"/>
      <c r="L85" s="152"/>
      <c r="M85" s="153"/>
      <c r="N85" s="152"/>
      <c r="O85" s="152"/>
      <c r="P85" s="152"/>
    </row>
    <row r="86" spans="1:16">
      <c r="B86" s="55"/>
      <c r="L86" s="152"/>
      <c r="M86" s="153"/>
      <c r="N86" s="152"/>
      <c r="O86" s="152"/>
      <c r="P86" s="152"/>
    </row>
    <row r="87" spans="1:16">
      <c r="B87" s="55"/>
      <c r="L87" s="152"/>
      <c r="M87" s="153"/>
      <c r="N87" s="152"/>
      <c r="O87" s="152"/>
      <c r="P87" s="152"/>
    </row>
    <row r="88" spans="1:16">
      <c r="B88" s="55"/>
      <c r="L88" s="152"/>
      <c r="M88" s="153"/>
      <c r="N88" s="152"/>
      <c r="O88" s="152"/>
      <c r="P88" s="152"/>
    </row>
    <row r="89" spans="1:16">
      <c r="B89" s="55"/>
      <c r="L89" s="152"/>
      <c r="M89" s="153"/>
      <c r="N89" s="152"/>
      <c r="O89" s="152"/>
      <c r="P89" s="152"/>
    </row>
    <row r="90" spans="1:16">
      <c r="B90" s="55"/>
      <c r="L90" s="152"/>
      <c r="M90" s="153"/>
      <c r="N90" s="152"/>
      <c r="O90" s="152"/>
      <c r="P90" s="152"/>
    </row>
    <row r="91" spans="1:16">
      <c r="B91" s="55"/>
      <c r="L91" s="152"/>
      <c r="M91" s="153"/>
      <c r="N91" s="152"/>
      <c r="O91" s="152"/>
      <c r="P91" s="152"/>
    </row>
    <row r="92" spans="1:16">
      <c r="B92" s="55"/>
      <c r="L92" s="152"/>
      <c r="M92" s="153"/>
      <c r="N92" s="152"/>
      <c r="O92" s="152"/>
      <c r="P92" s="152"/>
    </row>
    <row r="93" spans="1:16">
      <c r="B93" s="55"/>
      <c r="L93" s="152"/>
      <c r="M93" s="153"/>
      <c r="N93" s="152"/>
      <c r="O93" s="152"/>
      <c r="P93" s="152"/>
    </row>
    <row r="94" spans="1:16">
      <c r="A94" s="8"/>
      <c r="B94" s="95"/>
      <c r="L94" s="92"/>
      <c r="M94" s="93"/>
      <c r="N94" s="92"/>
      <c r="O94" s="92"/>
      <c r="P94" s="92"/>
    </row>
    <row r="95" spans="1:16">
      <c r="B95" s="55"/>
    </row>
    <row r="96" spans="1:16">
      <c r="A96" s="8"/>
      <c r="B96" s="95"/>
    </row>
    <row r="97" spans="1:13">
      <c r="A97" s="4"/>
      <c r="B97" s="55"/>
      <c r="I97" s="4"/>
      <c r="J97" s="4"/>
      <c r="K97" s="4"/>
      <c r="M97" s="4"/>
    </row>
  </sheetData>
  <sheetProtection formatColumns="0" formatRows="0"/>
  <conditionalFormatting sqref="L69 N69">
    <cfRule type="cellIs" dxfId="161" priority="9" operator="notEqual">
      <formula>0</formula>
    </cfRule>
    <cfRule type="cellIs" dxfId="160" priority="10" operator="equal">
      <formula>0</formula>
    </cfRule>
  </conditionalFormatting>
  <conditionalFormatting sqref="O69">
    <cfRule type="cellIs" dxfId="159" priority="3" operator="notEqual">
      <formula>0</formula>
    </cfRule>
    <cfRule type="cellIs" dxfId="158" priority="4" operator="equal">
      <formula>0</formula>
    </cfRule>
  </conditionalFormatting>
  <conditionalFormatting sqref="J69">
    <cfRule type="cellIs" dxfId="157" priority="1" operator="notEqual">
      <formula>0</formula>
    </cfRule>
    <cfRule type="cellIs" dxfId="156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activeCellId="1" sqref="C1 C1"/>
    </sheetView>
  </sheetViews>
  <sheetFormatPr defaultColWidth="11.140625" defaultRowHeight="12.75"/>
  <cols>
    <col min="1" max="1" width="5.28515625" style="1" hidden="1" customWidth="1"/>
    <col min="2" max="2" width="6.5703125" style="15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8" width="9.140625" style="4" hidden="1" customWidth="1"/>
    <col min="9" max="9" width="9.140625" style="7" hidden="1" customWidth="1"/>
    <col min="10" max="11" width="17.7109375" style="7" customWidth="1"/>
    <col min="12" max="12" width="17.7109375" style="4" customWidth="1"/>
    <col min="13" max="13" width="0.140625" style="7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61"/>
      <c r="D1" s="161"/>
      <c r="E1" s="161"/>
      <c r="F1" s="161"/>
      <c r="G1" s="161"/>
      <c r="H1" s="161"/>
      <c r="I1" s="161"/>
      <c r="J1" s="158" t="s">
        <v>98</v>
      </c>
      <c r="K1" s="161"/>
      <c r="L1" s="161"/>
      <c r="M1" s="161"/>
      <c r="N1" s="161"/>
      <c r="O1" s="161"/>
      <c r="P1" s="3"/>
    </row>
    <row r="2" spans="1:16">
      <c r="B2" s="2"/>
      <c r="C2" s="161"/>
      <c r="D2" s="161"/>
      <c r="E2" s="161"/>
      <c r="F2" s="161"/>
      <c r="G2" s="161"/>
      <c r="H2" s="161"/>
      <c r="I2" s="161"/>
      <c r="J2" s="158" t="s">
        <v>0</v>
      </c>
      <c r="K2" s="161"/>
      <c r="L2" s="161"/>
      <c r="M2" s="161"/>
      <c r="N2" s="161"/>
      <c r="O2" s="161"/>
      <c r="P2" s="5"/>
    </row>
    <row r="3" spans="1:16" ht="12.75" customHeight="1">
      <c r="B3" s="2"/>
      <c r="C3" s="68"/>
      <c r="D3" s="68"/>
      <c r="E3" s="68"/>
      <c r="F3" s="68"/>
      <c r="G3" s="68"/>
      <c r="H3" s="68"/>
      <c r="I3" s="68"/>
      <c r="J3" s="159" t="s">
        <v>1</v>
      </c>
      <c r="K3" s="68"/>
      <c r="L3" s="68"/>
      <c r="M3" s="68"/>
      <c r="N3" s="68"/>
      <c r="O3" s="173"/>
      <c r="P3" s="4" t="s">
        <v>2</v>
      </c>
    </row>
    <row r="4" spans="1:16">
      <c r="B4" s="2"/>
      <c r="C4" s="162"/>
      <c r="D4" s="163"/>
      <c r="E4" s="163"/>
      <c r="F4" s="163"/>
      <c r="G4" s="163"/>
      <c r="H4" s="163"/>
      <c r="I4" s="163"/>
      <c r="J4" s="164" t="s">
        <v>323</v>
      </c>
      <c r="K4" s="163"/>
      <c r="L4" s="163"/>
      <c r="M4" s="163"/>
      <c r="N4" s="163"/>
      <c r="O4" s="174"/>
      <c r="P4" s="4" t="s">
        <v>324</v>
      </c>
    </row>
    <row r="5" spans="1:16">
      <c r="A5" s="8"/>
      <c r="B5" s="9"/>
      <c r="C5" s="10"/>
      <c r="D5" s="10"/>
      <c r="E5" s="10"/>
      <c r="F5" s="10"/>
      <c r="G5" s="10"/>
      <c r="H5" s="10"/>
      <c r="I5" s="11"/>
      <c r="J5" s="29"/>
      <c r="K5" s="46"/>
      <c r="L5" s="12"/>
      <c r="M5" s="13"/>
      <c r="N5" s="12"/>
      <c r="O5" s="12"/>
      <c r="P5" s="14"/>
    </row>
    <row r="6" spans="1:16">
      <c r="C6" s="10"/>
      <c r="D6" s="10"/>
      <c r="E6" s="10"/>
      <c r="F6" s="10"/>
      <c r="G6" s="10"/>
      <c r="H6" s="10"/>
      <c r="I6" s="11"/>
      <c r="J6" s="108" t="s">
        <v>3</v>
      </c>
      <c r="K6" s="157"/>
      <c r="L6" s="160" t="s">
        <v>3</v>
      </c>
      <c r="M6" s="16"/>
      <c r="N6" s="17" t="s">
        <v>4</v>
      </c>
      <c r="O6" s="17" t="s">
        <v>5</v>
      </c>
      <c r="P6" s="18"/>
    </row>
    <row r="7" spans="1:16">
      <c r="C7" s="10"/>
      <c r="D7" s="10"/>
      <c r="E7" s="10"/>
      <c r="F7" s="10"/>
      <c r="G7" s="10"/>
      <c r="H7" s="10"/>
      <c r="I7" s="11"/>
      <c r="J7" s="21" t="s">
        <v>291</v>
      </c>
      <c r="K7" s="112" t="s">
        <v>292</v>
      </c>
      <c r="L7" s="19"/>
      <c r="M7" s="20"/>
      <c r="N7" s="21" t="s">
        <v>127</v>
      </c>
      <c r="O7" s="21"/>
      <c r="P7" s="22"/>
    </row>
    <row r="8" spans="1:16">
      <c r="C8" s="23" t="s">
        <v>6</v>
      </c>
      <c r="D8" s="10"/>
      <c r="E8" s="10"/>
      <c r="F8" s="10"/>
      <c r="G8" s="10"/>
      <c r="H8" s="10"/>
      <c r="I8" s="11"/>
      <c r="L8" s="20"/>
      <c r="M8" s="20"/>
      <c r="N8" s="20"/>
      <c r="O8" s="20"/>
      <c r="P8" s="24"/>
    </row>
    <row r="9" spans="1:16">
      <c r="A9" s="25" t="s">
        <v>7</v>
      </c>
      <c r="B9" s="26" t="s">
        <v>8</v>
      </c>
      <c r="C9" s="10" t="s">
        <v>9</v>
      </c>
      <c r="D9" s="10"/>
      <c r="E9" s="10"/>
      <c r="F9" s="10"/>
      <c r="G9" s="10"/>
      <c r="H9" s="10"/>
      <c r="I9" s="11"/>
      <c r="J9" s="11"/>
      <c r="K9" s="11"/>
      <c r="L9" s="13"/>
      <c r="M9" s="13"/>
      <c r="N9" s="13"/>
      <c r="O9" s="13"/>
      <c r="P9" s="14"/>
    </row>
    <row r="10" spans="1:16" s="31" customFormat="1">
      <c r="A10" s="1"/>
      <c r="B10" s="27"/>
      <c r="C10" s="28"/>
      <c r="D10" s="29" t="s">
        <v>325</v>
      </c>
      <c r="E10" s="10"/>
      <c r="F10" s="10"/>
      <c r="G10" s="10"/>
      <c r="H10" s="10"/>
      <c r="I10" s="28"/>
      <c r="J10" s="28"/>
      <c r="K10" s="28"/>
      <c r="L10" s="28"/>
      <c r="M10" s="13"/>
      <c r="N10" s="28"/>
      <c r="O10" s="28"/>
      <c r="P10" s="30"/>
    </row>
    <row r="11" spans="1:16" s="31" customFormat="1">
      <c r="A11" s="1" t="s">
        <v>11</v>
      </c>
      <c r="B11" s="27" t="s">
        <v>12</v>
      </c>
      <c r="C11" s="28"/>
      <c r="D11" s="32" t="s">
        <v>326</v>
      </c>
      <c r="E11" s="28"/>
      <c r="F11" s="166"/>
      <c r="G11" s="166">
        <v>6519352.7199999997</v>
      </c>
      <c r="H11" s="33"/>
      <c r="I11" s="29"/>
      <c r="J11" s="143">
        <v>6119105.9800000004</v>
      </c>
      <c r="K11" s="109">
        <v>0</v>
      </c>
      <c r="L11" s="113">
        <v>6119105.9800000004</v>
      </c>
      <c r="M11" s="110"/>
      <c r="N11" s="109">
        <v>0</v>
      </c>
      <c r="O11" s="114">
        <v>6119106</v>
      </c>
      <c r="P11" s="34"/>
    </row>
    <row r="12" spans="1:16" s="31" customFormat="1">
      <c r="A12" s="1" t="s">
        <v>14</v>
      </c>
      <c r="B12" s="27" t="s">
        <v>15</v>
      </c>
      <c r="C12" s="28"/>
      <c r="D12" s="29" t="s">
        <v>327</v>
      </c>
      <c r="E12" s="10"/>
      <c r="F12" s="35"/>
      <c r="G12" s="36"/>
      <c r="H12" s="11"/>
      <c r="I12" s="28"/>
      <c r="J12" s="115">
        <v>2200927.21</v>
      </c>
      <c r="K12" s="37">
        <v>0</v>
      </c>
      <c r="L12" s="116">
        <v>2200927.21</v>
      </c>
      <c r="M12" s="111"/>
      <c r="N12" s="37"/>
      <c r="O12" s="117">
        <v>2200927</v>
      </c>
      <c r="P12" s="38"/>
    </row>
    <row r="13" spans="1:16" s="31" customFormat="1">
      <c r="A13" s="1" t="s">
        <v>17</v>
      </c>
      <c r="B13" s="27" t="s">
        <v>15</v>
      </c>
      <c r="C13" s="28"/>
      <c r="D13" s="29" t="s">
        <v>18</v>
      </c>
      <c r="E13" s="10"/>
      <c r="F13" s="35"/>
      <c r="G13" s="35"/>
      <c r="H13" s="10"/>
      <c r="I13" s="28"/>
      <c r="J13" s="115">
        <v>192295.55</v>
      </c>
      <c r="K13" s="37">
        <v>0</v>
      </c>
      <c r="L13" s="116">
        <v>192295.55</v>
      </c>
      <c r="M13" s="111"/>
      <c r="N13" s="37">
        <v>0</v>
      </c>
      <c r="O13" s="117">
        <v>192296</v>
      </c>
      <c r="P13" s="38"/>
    </row>
    <row r="14" spans="1:16" s="31" customFormat="1">
      <c r="A14" s="1" t="s">
        <v>19</v>
      </c>
      <c r="B14" s="27" t="s">
        <v>15</v>
      </c>
      <c r="C14" s="28"/>
      <c r="D14" s="29" t="s">
        <v>20</v>
      </c>
      <c r="E14" s="10"/>
      <c r="F14" s="35"/>
      <c r="G14" s="35"/>
      <c r="H14" s="10"/>
      <c r="I14" s="28"/>
      <c r="J14" s="115">
        <v>2102656.1500000004</v>
      </c>
      <c r="K14" s="37">
        <v>0</v>
      </c>
      <c r="L14" s="116">
        <v>2102656.1500000004</v>
      </c>
      <c r="M14" s="111"/>
      <c r="N14" s="37">
        <v>0</v>
      </c>
      <c r="O14" s="117">
        <v>2102656</v>
      </c>
      <c r="P14" s="38"/>
    </row>
    <row r="15" spans="1:16" s="31" customFormat="1">
      <c r="A15" s="1" t="s">
        <v>21</v>
      </c>
      <c r="B15" s="27" t="s">
        <v>12</v>
      </c>
      <c r="C15" s="28"/>
      <c r="D15" s="29" t="s">
        <v>22</v>
      </c>
      <c r="E15" s="10"/>
      <c r="F15" s="35"/>
      <c r="G15" s="35"/>
      <c r="H15" s="28"/>
      <c r="I15" s="28"/>
      <c r="J15" s="115">
        <v>631022.27</v>
      </c>
      <c r="K15" s="37">
        <v>0</v>
      </c>
      <c r="L15" s="116">
        <v>631022.27</v>
      </c>
      <c r="M15" s="111"/>
      <c r="N15" s="37">
        <v>0</v>
      </c>
      <c r="O15" s="117">
        <v>631022</v>
      </c>
      <c r="P15" s="38"/>
    </row>
    <row r="16" spans="1:16" s="31" customFormat="1">
      <c r="A16" s="39"/>
      <c r="B16" s="40"/>
      <c r="C16" s="28"/>
      <c r="D16" s="29" t="s">
        <v>328</v>
      </c>
      <c r="E16" s="10"/>
      <c r="F16" s="41"/>
      <c r="G16" s="36"/>
      <c r="H16" s="42"/>
      <c r="I16" s="28"/>
      <c r="J16" s="144"/>
      <c r="K16" s="118">
        <v>0</v>
      </c>
      <c r="L16" s="119"/>
      <c r="M16" s="111"/>
      <c r="N16" s="28">
        <v>0</v>
      </c>
      <c r="O16" s="117"/>
      <c r="P16" s="30"/>
    </row>
    <row r="17" spans="1:16" s="31" customFormat="1">
      <c r="A17" s="39" t="s">
        <v>24</v>
      </c>
      <c r="B17" s="40" t="s">
        <v>12</v>
      </c>
      <c r="C17" s="28"/>
      <c r="D17" s="32" t="s">
        <v>329</v>
      </c>
      <c r="E17" s="28"/>
      <c r="F17" s="166"/>
      <c r="G17" s="166"/>
      <c r="H17" s="42"/>
      <c r="I17" s="28"/>
      <c r="J17" s="115">
        <v>662446.96</v>
      </c>
      <c r="K17" s="37">
        <v>0</v>
      </c>
      <c r="L17" s="116">
        <v>662446.96</v>
      </c>
      <c r="M17" s="111"/>
      <c r="N17" s="37">
        <v>0</v>
      </c>
      <c r="O17" s="117">
        <v>662447</v>
      </c>
      <c r="P17" s="38"/>
    </row>
    <row r="18" spans="1:16" s="31" customFormat="1">
      <c r="A18" s="39" t="s">
        <v>25</v>
      </c>
      <c r="B18" s="43" t="s">
        <v>26</v>
      </c>
      <c r="C18" s="28"/>
      <c r="D18" s="44" t="s">
        <v>27</v>
      </c>
      <c r="E18" s="10"/>
      <c r="F18" s="10"/>
      <c r="G18" s="10"/>
      <c r="H18" s="10"/>
      <c r="I18" s="29"/>
      <c r="J18" s="120">
        <v>1374602.24</v>
      </c>
      <c r="K18" s="45">
        <v>0</v>
      </c>
      <c r="L18" s="121">
        <v>1374602.24</v>
      </c>
      <c r="M18" s="111"/>
      <c r="N18" s="45">
        <v>3851821</v>
      </c>
      <c r="O18" s="122">
        <v>5226423</v>
      </c>
      <c r="P18" s="38"/>
    </row>
    <row r="19" spans="1:16" s="49" customFormat="1">
      <c r="A19" s="39"/>
      <c r="B19" s="43"/>
      <c r="C19" s="29"/>
      <c r="D19" s="29"/>
      <c r="E19" s="29"/>
      <c r="F19" s="29"/>
      <c r="G19" s="29"/>
      <c r="H19" s="46"/>
      <c r="I19" s="46"/>
      <c r="J19" s="46"/>
      <c r="K19" s="46"/>
      <c r="L19" s="51"/>
      <c r="M19" s="47"/>
      <c r="N19" s="47"/>
      <c r="O19" s="123"/>
      <c r="P19" s="48"/>
    </row>
    <row r="20" spans="1:16" s="31" customFormat="1" ht="13.5" thickBot="1">
      <c r="A20" s="39" t="s">
        <v>28</v>
      </c>
      <c r="B20" s="43"/>
      <c r="C20" s="28"/>
      <c r="D20" s="50" t="s">
        <v>29</v>
      </c>
      <c r="E20" s="28"/>
      <c r="F20" s="10"/>
      <c r="G20" s="10"/>
      <c r="H20" s="10"/>
      <c r="I20" s="11"/>
      <c r="J20" s="145">
        <v>13283056.360000001</v>
      </c>
      <c r="K20" s="124">
        <v>0</v>
      </c>
      <c r="L20" s="125">
        <v>13283056</v>
      </c>
      <c r="M20" s="51"/>
      <c r="N20" s="124">
        <v>3851821</v>
      </c>
      <c r="O20" s="126">
        <v>17134877</v>
      </c>
      <c r="P20" s="52"/>
    </row>
    <row r="21" spans="1:16" s="31" customFormat="1" ht="13.5" thickTop="1">
      <c r="A21" s="39"/>
      <c r="B21" s="43"/>
      <c r="C21" s="10"/>
      <c r="D21" s="10"/>
      <c r="E21" s="10"/>
      <c r="F21" s="10"/>
      <c r="G21" s="10"/>
      <c r="H21" s="10"/>
      <c r="I21" s="11"/>
      <c r="J21" s="127"/>
      <c r="K21" s="11"/>
      <c r="L21" s="127"/>
      <c r="M21" s="13"/>
      <c r="N21" s="13"/>
      <c r="O21" s="110"/>
      <c r="P21" s="14"/>
    </row>
    <row r="22" spans="1:16" s="31" customFormat="1">
      <c r="A22" s="53"/>
      <c r="B22" s="54"/>
      <c r="C22" s="23" t="s">
        <v>30</v>
      </c>
      <c r="D22" s="10"/>
      <c r="E22" s="10"/>
      <c r="F22" s="10"/>
      <c r="G22" s="10"/>
      <c r="H22" s="10"/>
      <c r="I22" s="11"/>
      <c r="J22" s="128"/>
      <c r="K22" s="11"/>
      <c r="L22" s="128"/>
      <c r="M22" s="13"/>
      <c r="N22" s="12"/>
      <c r="O22" s="129"/>
      <c r="P22" s="14"/>
    </row>
    <row r="23" spans="1:16" s="31" customFormat="1">
      <c r="A23" s="39"/>
      <c r="B23" s="40"/>
      <c r="C23" s="10" t="s">
        <v>31</v>
      </c>
      <c r="D23" s="10"/>
      <c r="E23" s="10"/>
      <c r="F23" s="10"/>
      <c r="G23" s="28"/>
      <c r="H23" s="10"/>
      <c r="I23" s="11"/>
      <c r="J23" s="128"/>
      <c r="K23" s="11"/>
      <c r="L23" s="128"/>
      <c r="M23" s="13"/>
      <c r="N23" s="12"/>
      <c r="O23" s="129"/>
      <c r="P23" s="14"/>
    </row>
    <row r="24" spans="1:16" s="31" customFormat="1">
      <c r="A24" s="8" t="s">
        <v>32</v>
      </c>
      <c r="B24" s="55" t="s">
        <v>33</v>
      </c>
      <c r="C24" s="32"/>
      <c r="D24" s="29" t="s">
        <v>34</v>
      </c>
      <c r="E24" s="10"/>
      <c r="F24" s="10"/>
      <c r="G24" s="28"/>
      <c r="H24" s="10"/>
      <c r="I24" s="11"/>
      <c r="J24" s="146">
        <v>30848386.399999995</v>
      </c>
      <c r="K24" s="109">
        <v>0</v>
      </c>
      <c r="L24" s="130">
        <v>30848386.399999995</v>
      </c>
      <c r="M24" s="111"/>
      <c r="N24" s="109">
        <v>0</v>
      </c>
      <c r="O24" s="114">
        <v>30848386</v>
      </c>
      <c r="P24" s="38"/>
    </row>
    <row r="25" spans="1:16" s="31" customFormat="1">
      <c r="A25" s="1" t="s">
        <v>35</v>
      </c>
      <c r="B25" s="55" t="s">
        <v>33</v>
      </c>
      <c r="C25" s="32"/>
      <c r="D25" s="29" t="s">
        <v>36</v>
      </c>
      <c r="E25" s="10"/>
      <c r="F25" s="10"/>
      <c r="G25" s="28"/>
      <c r="H25" s="10"/>
      <c r="I25" s="11"/>
      <c r="J25" s="115">
        <v>9354977.6900000013</v>
      </c>
      <c r="K25" s="37">
        <v>0</v>
      </c>
      <c r="L25" s="116">
        <v>9354977.6900000013</v>
      </c>
      <c r="M25" s="111"/>
      <c r="N25" s="37">
        <v>903054</v>
      </c>
      <c r="O25" s="117">
        <v>10258032</v>
      </c>
      <c r="P25" s="38"/>
    </row>
    <row r="26" spans="1:16" s="31" customFormat="1">
      <c r="A26" s="8" t="s">
        <v>37</v>
      </c>
      <c r="B26" s="27" t="s">
        <v>33</v>
      </c>
      <c r="C26" s="32"/>
      <c r="D26" s="29" t="s">
        <v>38</v>
      </c>
      <c r="E26" s="10"/>
      <c r="F26" s="10"/>
      <c r="G26" s="28"/>
      <c r="H26" s="10"/>
      <c r="I26" s="11"/>
      <c r="J26" s="115">
        <v>2322987.5999999996</v>
      </c>
      <c r="K26" s="37">
        <v>0</v>
      </c>
      <c r="L26" s="116">
        <v>2322987.5999999996</v>
      </c>
      <c r="M26" s="111"/>
      <c r="N26" s="37">
        <v>0</v>
      </c>
      <c r="O26" s="117">
        <v>2322988</v>
      </c>
      <c r="P26" s="38"/>
    </row>
    <row r="27" spans="1:16" s="31" customFormat="1">
      <c r="A27" s="1" t="s">
        <v>39</v>
      </c>
      <c r="B27" s="55" t="s">
        <v>33</v>
      </c>
      <c r="C27" s="32"/>
      <c r="D27" s="156" t="s">
        <v>40</v>
      </c>
      <c r="E27" s="167"/>
      <c r="F27" s="10"/>
      <c r="G27" s="28"/>
      <c r="H27" s="10"/>
      <c r="I27" s="11"/>
      <c r="J27" s="115">
        <v>14102339.170000002</v>
      </c>
      <c r="K27" s="37">
        <v>0</v>
      </c>
      <c r="L27" s="116">
        <v>14102339.170000002</v>
      </c>
      <c r="M27" s="111"/>
      <c r="N27" s="37">
        <v>0</v>
      </c>
      <c r="O27" s="117">
        <v>14102339</v>
      </c>
      <c r="P27" s="38"/>
    </row>
    <row r="28" spans="1:16" s="31" customFormat="1">
      <c r="A28" s="8" t="s">
        <v>41</v>
      </c>
      <c r="B28" s="27" t="s">
        <v>33</v>
      </c>
      <c r="C28" s="32"/>
      <c r="D28" s="29" t="s">
        <v>42</v>
      </c>
      <c r="E28" s="10"/>
      <c r="F28" s="10"/>
      <c r="G28" s="28"/>
      <c r="H28" s="10"/>
      <c r="I28" s="11"/>
      <c r="J28" s="115">
        <v>5909787.9099999992</v>
      </c>
      <c r="K28" s="37">
        <v>0</v>
      </c>
      <c r="L28" s="116">
        <v>5909787.9099999992</v>
      </c>
      <c r="M28" s="111"/>
      <c r="N28" s="37">
        <v>0</v>
      </c>
      <c r="O28" s="117">
        <v>5909788</v>
      </c>
      <c r="P28" s="38"/>
    </row>
    <row r="29" spans="1:16" s="31" customFormat="1">
      <c r="A29" s="1" t="s">
        <v>43</v>
      </c>
      <c r="B29" s="27" t="s">
        <v>33</v>
      </c>
      <c r="C29" s="32"/>
      <c r="D29" s="29" t="s">
        <v>44</v>
      </c>
      <c r="E29" s="10"/>
      <c r="F29" s="10"/>
      <c r="G29" s="28"/>
      <c r="H29" s="10"/>
      <c r="I29" s="11"/>
      <c r="J29" s="115">
        <v>4961425.21</v>
      </c>
      <c r="K29" s="37">
        <v>0</v>
      </c>
      <c r="L29" s="116">
        <v>4961425.21</v>
      </c>
      <c r="M29" s="111"/>
      <c r="N29" s="37">
        <v>0</v>
      </c>
      <c r="O29" s="117">
        <v>4961425</v>
      </c>
      <c r="P29" s="38"/>
    </row>
    <row r="30" spans="1:16" s="31" customFormat="1">
      <c r="A30" s="8" t="s">
        <v>45</v>
      </c>
      <c r="B30" s="55" t="s">
        <v>46</v>
      </c>
      <c r="C30" s="32"/>
      <c r="D30" s="29" t="s">
        <v>47</v>
      </c>
      <c r="E30" s="10"/>
      <c r="F30" s="10"/>
      <c r="G30" s="28"/>
      <c r="H30" s="10"/>
      <c r="I30" s="11"/>
      <c r="J30" s="120">
        <v>4801186.9000000004</v>
      </c>
      <c r="K30" s="45"/>
      <c r="L30" s="121">
        <v>4801186.9000000004</v>
      </c>
      <c r="M30" s="111"/>
      <c r="N30" s="45">
        <v>0</v>
      </c>
      <c r="O30" s="122">
        <v>4801187</v>
      </c>
      <c r="P30" s="38"/>
    </row>
    <row r="31" spans="1:16" s="31" customFormat="1">
      <c r="A31" s="1"/>
      <c r="B31" s="55"/>
      <c r="C31" s="32"/>
      <c r="D31" s="29"/>
      <c r="E31" s="10"/>
      <c r="F31" s="10"/>
      <c r="G31" s="28"/>
      <c r="H31" s="10"/>
      <c r="I31" s="11"/>
      <c r="J31" s="147"/>
      <c r="K31" s="11"/>
      <c r="L31" s="127"/>
      <c r="M31" s="56"/>
      <c r="N31" s="56"/>
      <c r="O31" s="110"/>
      <c r="P31" s="57"/>
    </row>
    <row r="32" spans="1:16" s="31" customFormat="1" ht="13.5" thickBot="1">
      <c r="A32" s="1" t="s">
        <v>48</v>
      </c>
      <c r="B32" s="55"/>
      <c r="C32" s="10"/>
      <c r="D32" s="50" t="s">
        <v>49</v>
      </c>
      <c r="E32" s="28"/>
      <c r="F32" s="10"/>
      <c r="G32" s="10"/>
      <c r="H32" s="10"/>
      <c r="I32" s="11"/>
      <c r="J32" s="145">
        <v>72301090.879999995</v>
      </c>
      <c r="K32" s="124">
        <v>0</v>
      </c>
      <c r="L32" s="125">
        <v>72301091</v>
      </c>
      <c r="M32" s="131"/>
      <c r="N32" s="124">
        <v>903054</v>
      </c>
      <c r="O32" s="126">
        <v>73204145</v>
      </c>
      <c r="P32" s="52"/>
    </row>
    <row r="33" spans="1:16" s="31" customFormat="1" ht="13.5" thickTop="1">
      <c r="A33" s="8"/>
      <c r="B33" s="55"/>
      <c r="C33" s="32"/>
      <c r="D33" s="58"/>
      <c r="E33" s="10"/>
      <c r="F33" s="10"/>
      <c r="G33" s="28"/>
      <c r="H33" s="10"/>
      <c r="I33" s="11"/>
      <c r="J33" s="46"/>
      <c r="K33" s="11"/>
      <c r="L33" s="51"/>
      <c r="M33" s="46"/>
      <c r="N33" s="46"/>
      <c r="O33" s="107"/>
      <c r="P33" s="59"/>
    </row>
    <row r="34" spans="1:16" s="31" customFormat="1">
      <c r="A34" s="1"/>
      <c r="B34" s="55"/>
      <c r="C34" s="10"/>
      <c r="D34" s="50" t="s">
        <v>314</v>
      </c>
      <c r="E34" s="28"/>
      <c r="F34" s="10"/>
      <c r="G34" s="10"/>
      <c r="H34" s="10"/>
      <c r="I34" s="11"/>
      <c r="J34" s="148">
        <v>-59018034.519999996</v>
      </c>
      <c r="K34" s="132">
        <v>0</v>
      </c>
      <c r="L34" s="133">
        <v>-59018035</v>
      </c>
      <c r="M34" s="51"/>
      <c r="N34" s="132">
        <v>2948767</v>
      </c>
      <c r="O34" s="134">
        <v>-56069268</v>
      </c>
      <c r="P34" s="52"/>
    </row>
    <row r="35" spans="1:16" s="31" customFormat="1">
      <c r="A35" s="8"/>
      <c r="B35" s="55"/>
      <c r="C35" s="10"/>
      <c r="D35" s="10"/>
      <c r="E35" s="10"/>
      <c r="F35" s="10"/>
      <c r="G35" s="10"/>
      <c r="H35" s="10"/>
      <c r="I35" s="11"/>
      <c r="J35" s="127"/>
      <c r="K35" s="11"/>
      <c r="L35" s="127"/>
      <c r="M35" s="60"/>
      <c r="N35" s="60"/>
      <c r="O35" s="110"/>
      <c r="P35" s="61"/>
    </row>
    <row r="36" spans="1:16" s="31" customFormat="1">
      <c r="A36" s="1"/>
      <c r="B36" s="55"/>
      <c r="C36" s="23" t="s">
        <v>50</v>
      </c>
      <c r="D36" s="28"/>
      <c r="E36" s="10"/>
      <c r="F36" s="10"/>
      <c r="G36" s="10"/>
      <c r="H36" s="10"/>
      <c r="I36" s="11"/>
      <c r="J36" s="128"/>
      <c r="K36" s="11"/>
      <c r="L36" s="128"/>
      <c r="M36" s="13"/>
      <c r="N36" s="12"/>
      <c r="O36" s="129"/>
      <c r="P36" s="14"/>
    </row>
    <row r="37" spans="1:16" s="31" customFormat="1">
      <c r="A37" s="8" t="s">
        <v>51</v>
      </c>
      <c r="B37" s="55" t="s">
        <v>52</v>
      </c>
      <c r="C37" s="29" t="s">
        <v>53</v>
      </c>
      <c r="D37" s="28"/>
      <c r="E37" s="10"/>
      <c r="F37" s="10"/>
      <c r="G37" s="28"/>
      <c r="H37" s="10"/>
      <c r="I37" s="11"/>
      <c r="J37" s="143">
        <v>30374572.109999999</v>
      </c>
      <c r="K37" s="109">
        <v>0</v>
      </c>
      <c r="L37" s="113">
        <v>30374572.109999999</v>
      </c>
      <c r="M37" s="36"/>
      <c r="N37" s="109">
        <v>0</v>
      </c>
      <c r="O37" s="114">
        <v>30374572</v>
      </c>
      <c r="P37" s="63"/>
    </row>
    <row r="38" spans="1:16" s="31" customFormat="1">
      <c r="A38" s="1" t="s">
        <v>54</v>
      </c>
      <c r="B38" s="55" t="s">
        <v>15</v>
      </c>
      <c r="C38" s="29" t="s">
        <v>55</v>
      </c>
      <c r="D38" s="28"/>
      <c r="E38" s="10"/>
      <c r="F38" s="10"/>
      <c r="G38" s="28"/>
      <c r="H38" s="10"/>
      <c r="I38" s="11"/>
      <c r="J38" s="115">
        <v>12815859.699999999</v>
      </c>
      <c r="K38" s="37">
        <v>10653501</v>
      </c>
      <c r="L38" s="116">
        <v>23469360.699999999</v>
      </c>
      <c r="M38" s="36"/>
      <c r="N38" s="62">
        <v>0</v>
      </c>
      <c r="O38" s="117">
        <v>23469361</v>
      </c>
      <c r="P38" s="63"/>
    </row>
    <row r="39" spans="1:16" s="31" customFormat="1">
      <c r="A39" s="8" t="s">
        <v>56</v>
      </c>
      <c r="B39" s="55" t="s">
        <v>15</v>
      </c>
      <c r="C39" s="29" t="s">
        <v>57</v>
      </c>
      <c r="D39" s="28"/>
      <c r="E39" s="10"/>
      <c r="F39" s="10"/>
      <c r="G39" s="28"/>
      <c r="H39" s="10"/>
      <c r="I39" s="11"/>
      <c r="J39" s="115">
        <v>20325454.560000002</v>
      </c>
      <c r="K39" s="37">
        <v>-10653501</v>
      </c>
      <c r="L39" s="116">
        <v>9671953.5600000024</v>
      </c>
      <c r="M39" s="36"/>
      <c r="N39" s="62">
        <v>0</v>
      </c>
      <c r="O39" s="117">
        <v>9671954</v>
      </c>
      <c r="P39" s="63"/>
    </row>
    <row r="40" spans="1:16" s="31" customFormat="1">
      <c r="A40" s="1" t="s">
        <v>58</v>
      </c>
      <c r="B40" s="55" t="s">
        <v>59</v>
      </c>
      <c r="C40" s="29" t="s">
        <v>60</v>
      </c>
      <c r="D40" s="28"/>
      <c r="E40" s="10"/>
      <c r="F40" s="10"/>
      <c r="G40" s="28"/>
      <c r="H40" s="10"/>
      <c r="I40" s="11"/>
      <c r="J40" s="115">
        <v>250728.71999999997</v>
      </c>
      <c r="K40" s="37">
        <v>0</v>
      </c>
      <c r="L40" s="116">
        <v>250728.71999999997</v>
      </c>
      <c r="M40" s="36"/>
      <c r="N40" s="62">
        <v>10709880</v>
      </c>
      <c r="O40" s="117">
        <v>10960609</v>
      </c>
      <c r="P40" s="63"/>
    </row>
    <row r="41" spans="1:16" s="31" customFormat="1">
      <c r="A41" s="8" t="s">
        <v>61</v>
      </c>
      <c r="B41" s="55" t="s">
        <v>59</v>
      </c>
      <c r="C41" s="135" t="s">
        <v>309</v>
      </c>
      <c r="D41" s="136"/>
      <c r="E41" s="137"/>
      <c r="F41" s="137"/>
      <c r="G41" s="28"/>
      <c r="H41" s="10"/>
      <c r="I41" s="11"/>
      <c r="J41" s="115">
        <v>0</v>
      </c>
      <c r="K41" s="37"/>
      <c r="L41" s="116">
        <v>0</v>
      </c>
      <c r="M41" s="36"/>
      <c r="N41" s="62">
        <v>0</v>
      </c>
      <c r="O41" s="117">
        <v>0</v>
      </c>
      <c r="P41" s="63"/>
    </row>
    <row r="42" spans="1:16" s="31" customFormat="1">
      <c r="A42" s="1" t="s">
        <v>62</v>
      </c>
      <c r="B42" s="55" t="s">
        <v>26</v>
      </c>
      <c r="C42" s="29" t="s">
        <v>63</v>
      </c>
      <c r="D42" s="28"/>
      <c r="E42" s="10"/>
      <c r="F42" s="10"/>
      <c r="G42" s="28"/>
      <c r="H42" s="10"/>
      <c r="I42" s="11"/>
      <c r="J42" s="115">
        <v>0</v>
      </c>
      <c r="K42" s="37"/>
      <c r="L42" s="116">
        <v>0</v>
      </c>
      <c r="M42" s="36"/>
      <c r="N42" s="62">
        <v>1521586</v>
      </c>
      <c r="O42" s="117">
        <v>1521586</v>
      </c>
      <c r="P42" s="63"/>
    </row>
    <row r="43" spans="1:16" s="31" customFormat="1">
      <c r="A43" s="8" t="s">
        <v>64</v>
      </c>
      <c r="B43" s="55" t="s">
        <v>65</v>
      </c>
      <c r="C43" s="29" t="s">
        <v>313</v>
      </c>
      <c r="D43" s="28"/>
      <c r="E43" s="10"/>
      <c r="F43" s="10"/>
      <c r="G43" s="28"/>
      <c r="H43" s="10"/>
      <c r="I43" s="11"/>
      <c r="J43" s="115">
        <v>15686.92</v>
      </c>
      <c r="K43" s="37"/>
      <c r="L43" s="116">
        <v>15686.92</v>
      </c>
      <c r="M43" s="36"/>
      <c r="N43" s="62">
        <v>0</v>
      </c>
      <c r="O43" s="117">
        <v>15687</v>
      </c>
      <c r="P43" s="63"/>
    </row>
    <row r="44" spans="1:16" s="31" customFormat="1">
      <c r="A44" s="1" t="s">
        <v>66</v>
      </c>
      <c r="B44" s="55" t="s">
        <v>33</v>
      </c>
      <c r="C44" s="29" t="s">
        <v>67</v>
      </c>
      <c r="D44" s="28"/>
      <c r="E44" s="28"/>
      <c r="F44" s="28"/>
      <c r="G44" s="28"/>
      <c r="H44" s="28"/>
      <c r="I44" s="28"/>
      <c r="J44" s="115">
        <v>-315156.84999999998</v>
      </c>
      <c r="K44" s="37"/>
      <c r="L44" s="116">
        <v>-315156.84999999998</v>
      </c>
      <c r="M44" s="36"/>
      <c r="N44" s="62">
        <v>-28620</v>
      </c>
      <c r="O44" s="117">
        <v>-343777</v>
      </c>
      <c r="P44" s="63"/>
    </row>
    <row r="45" spans="1:16" s="31" customFormat="1">
      <c r="A45" s="8" t="s">
        <v>68</v>
      </c>
      <c r="B45" s="55" t="s">
        <v>33</v>
      </c>
      <c r="C45" s="29" t="s">
        <v>69</v>
      </c>
      <c r="D45" s="28"/>
      <c r="E45" s="10"/>
      <c r="F45" s="10"/>
      <c r="G45" s="28"/>
      <c r="H45" s="10"/>
      <c r="I45" s="11"/>
      <c r="J45" s="120">
        <v>0</v>
      </c>
      <c r="K45" s="45"/>
      <c r="L45" s="121">
        <v>0</v>
      </c>
      <c r="M45" s="36"/>
      <c r="N45" s="64">
        <v>-6488435</v>
      </c>
      <c r="O45" s="122">
        <v>-6488435</v>
      </c>
      <c r="P45" s="63"/>
    </row>
    <row r="46" spans="1:16" s="31" customFormat="1">
      <c r="A46" s="1"/>
      <c r="B46" s="55"/>
      <c r="C46" s="28"/>
      <c r="D46" s="28"/>
      <c r="E46" s="28"/>
      <c r="F46" s="28"/>
      <c r="G46" s="28"/>
      <c r="H46" s="28"/>
      <c r="I46" s="28"/>
      <c r="J46" s="115"/>
      <c r="K46" s="28"/>
      <c r="L46" s="116"/>
      <c r="M46" s="66"/>
      <c r="N46" s="65"/>
      <c r="O46" s="117"/>
      <c r="P46" s="67"/>
    </row>
    <row r="47" spans="1:16" s="31" customFormat="1">
      <c r="A47" s="39" t="s">
        <v>70</v>
      </c>
      <c r="B47" s="40"/>
      <c r="C47" s="23" t="s">
        <v>71</v>
      </c>
      <c r="D47" s="28"/>
      <c r="E47" s="10"/>
      <c r="F47" s="10"/>
      <c r="G47" s="10"/>
      <c r="H47" s="10"/>
      <c r="I47" s="11"/>
      <c r="J47" s="148">
        <v>63467145.160000004</v>
      </c>
      <c r="K47" s="132">
        <v>0</v>
      </c>
      <c r="L47" s="133">
        <v>63467146</v>
      </c>
      <c r="M47" s="46"/>
      <c r="N47" s="132">
        <v>5714411</v>
      </c>
      <c r="O47" s="134">
        <v>69181557</v>
      </c>
      <c r="P47" s="52"/>
    </row>
    <row r="48" spans="1:16" s="30" customFormat="1">
      <c r="A48" s="39"/>
      <c r="B48" s="40"/>
      <c r="C48" s="68"/>
      <c r="D48" s="69"/>
      <c r="E48" s="11"/>
      <c r="F48" s="11"/>
      <c r="G48" s="11"/>
      <c r="H48" s="11"/>
      <c r="I48" s="11"/>
      <c r="J48" s="46"/>
      <c r="K48" s="46"/>
      <c r="L48" s="51"/>
      <c r="M48" s="46"/>
      <c r="N48" s="46"/>
      <c r="O48" s="107"/>
      <c r="P48" s="59"/>
    </row>
    <row r="49" spans="1:16" s="31" customFormat="1">
      <c r="A49" s="39"/>
      <c r="B49" s="40"/>
      <c r="C49" s="50" t="s">
        <v>322</v>
      </c>
      <c r="D49" s="28"/>
      <c r="E49" s="28"/>
      <c r="F49" s="10"/>
      <c r="G49" s="10"/>
      <c r="H49" s="10"/>
      <c r="I49" s="11"/>
      <c r="J49" s="115"/>
      <c r="K49" s="28"/>
      <c r="L49" s="116"/>
      <c r="M49" s="28"/>
      <c r="N49" s="28"/>
      <c r="O49" s="117"/>
      <c r="P49" s="30"/>
    </row>
    <row r="50" spans="1:16" s="31" customFormat="1">
      <c r="A50" s="39"/>
      <c r="B50" s="40"/>
      <c r="C50" s="10"/>
      <c r="D50" s="23" t="s">
        <v>72</v>
      </c>
      <c r="E50" s="10"/>
      <c r="F50" s="10"/>
      <c r="G50" s="10"/>
      <c r="H50" s="10"/>
      <c r="I50" s="11"/>
      <c r="J50" s="148">
        <v>4449110.640000008</v>
      </c>
      <c r="K50" s="132">
        <v>0</v>
      </c>
      <c r="L50" s="133">
        <v>4449111</v>
      </c>
      <c r="M50" s="46"/>
      <c r="N50" s="132">
        <v>8663178</v>
      </c>
      <c r="O50" s="134">
        <v>13112289</v>
      </c>
      <c r="P50" s="52"/>
    </row>
    <row r="51" spans="1:16" s="31" customFormat="1">
      <c r="A51" s="39"/>
      <c r="B51" s="40"/>
      <c r="C51" s="10"/>
      <c r="D51" s="23"/>
      <c r="E51" s="10"/>
      <c r="F51" s="10"/>
      <c r="G51" s="10"/>
      <c r="H51" s="10"/>
      <c r="I51" s="11"/>
      <c r="J51" s="127"/>
      <c r="K51" s="11"/>
      <c r="L51" s="127"/>
      <c r="M51" s="13"/>
      <c r="N51" s="13"/>
      <c r="O51" s="110"/>
      <c r="P51" s="14"/>
    </row>
    <row r="52" spans="1:16" s="31" customFormat="1">
      <c r="A52" s="39" t="s">
        <v>73</v>
      </c>
      <c r="B52" s="40" t="s">
        <v>52</v>
      </c>
      <c r="C52" s="29" t="s">
        <v>74</v>
      </c>
      <c r="D52" s="28"/>
      <c r="E52" s="10"/>
      <c r="F52" s="10"/>
      <c r="G52" s="10"/>
      <c r="H52" s="28"/>
      <c r="I52" s="11"/>
      <c r="J52" s="143">
        <v>6543115</v>
      </c>
      <c r="K52" s="109">
        <v>0</v>
      </c>
      <c r="L52" s="113">
        <v>6543115</v>
      </c>
      <c r="M52" s="36"/>
      <c r="N52" s="109">
        <v>0</v>
      </c>
      <c r="O52" s="114">
        <v>6543115</v>
      </c>
      <c r="P52" s="63"/>
    </row>
    <row r="53" spans="1:16" s="31" customFormat="1">
      <c r="A53" s="39" t="s">
        <v>75</v>
      </c>
      <c r="B53" s="40" t="s">
        <v>76</v>
      </c>
      <c r="C53" s="29" t="s">
        <v>77</v>
      </c>
      <c r="D53" s="28"/>
      <c r="E53" s="10"/>
      <c r="F53" s="10"/>
      <c r="G53" s="10"/>
      <c r="H53" s="28"/>
      <c r="I53" s="11"/>
      <c r="J53" s="115">
        <v>1548927.9100000001</v>
      </c>
      <c r="K53" s="37">
        <v>0</v>
      </c>
      <c r="L53" s="116">
        <v>1548927.9100000001</v>
      </c>
      <c r="M53" s="111"/>
      <c r="N53" s="37">
        <v>1392689</v>
      </c>
      <c r="O53" s="117">
        <v>2941617</v>
      </c>
      <c r="P53" s="38"/>
    </row>
    <row r="54" spans="1:16">
      <c r="A54" s="39" t="s">
        <v>78</v>
      </c>
      <c r="B54" s="40" t="s">
        <v>79</v>
      </c>
      <c r="C54" s="10" t="s">
        <v>80</v>
      </c>
      <c r="D54" s="28"/>
      <c r="E54" s="10"/>
      <c r="F54" s="10"/>
      <c r="G54" s="10"/>
      <c r="H54" s="28"/>
      <c r="I54" s="11"/>
      <c r="J54" s="115">
        <v>666297.5</v>
      </c>
      <c r="K54" s="37">
        <v>0</v>
      </c>
      <c r="L54" s="116">
        <v>666297.5</v>
      </c>
      <c r="M54" s="111"/>
      <c r="N54" s="70">
        <v>1720949</v>
      </c>
      <c r="O54" s="117">
        <v>2387247</v>
      </c>
      <c r="P54" s="38"/>
    </row>
    <row r="55" spans="1:16">
      <c r="A55" s="39" t="s">
        <v>81</v>
      </c>
      <c r="B55" s="40" t="s">
        <v>79</v>
      </c>
      <c r="C55" s="58" t="s">
        <v>311</v>
      </c>
      <c r="D55" s="28"/>
      <c r="E55" s="10"/>
      <c r="F55" s="10"/>
      <c r="G55" s="10"/>
      <c r="H55" s="28"/>
      <c r="I55" s="11"/>
      <c r="J55" s="120">
        <v>0</v>
      </c>
      <c r="K55" s="45">
        <v>0</v>
      </c>
      <c r="L55" s="121">
        <v>0</v>
      </c>
      <c r="M55" s="111"/>
      <c r="N55" s="45">
        <v>0</v>
      </c>
      <c r="O55" s="122">
        <v>0</v>
      </c>
      <c r="P55" s="38"/>
    </row>
    <row r="56" spans="1:16">
      <c r="A56" s="39"/>
      <c r="B56" s="40"/>
      <c r="C56" s="28"/>
      <c r="D56" s="28"/>
      <c r="E56" s="10"/>
      <c r="F56" s="10"/>
      <c r="G56" s="10"/>
      <c r="H56" s="10"/>
      <c r="I56" s="11"/>
      <c r="J56" s="65"/>
      <c r="K56" s="11">
        <v>0</v>
      </c>
      <c r="L56" s="65"/>
      <c r="M56" s="66"/>
      <c r="N56" s="65"/>
      <c r="O56" s="117"/>
      <c r="P56" s="67"/>
    </row>
    <row r="57" spans="1:16" ht="13.5" thickBot="1">
      <c r="A57" s="53" t="s">
        <v>82</v>
      </c>
      <c r="B57" s="40"/>
      <c r="C57" s="23" t="s">
        <v>83</v>
      </c>
      <c r="D57" s="28"/>
      <c r="E57" s="28"/>
      <c r="F57" s="10"/>
      <c r="G57" s="10"/>
      <c r="H57" s="10"/>
      <c r="I57" s="11"/>
      <c r="J57" s="141">
        <v>8758340.4100000001</v>
      </c>
      <c r="K57" s="124">
        <v>0</v>
      </c>
      <c r="L57" s="126">
        <v>8758341</v>
      </c>
      <c r="M57" s="131"/>
      <c r="N57" s="124">
        <v>3113638</v>
      </c>
      <c r="O57" s="126">
        <v>11871979</v>
      </c>
      <c r="P57" s="72"/>
    </row>
    <row r="58" spans="1:16" ht="13.5" thickTop="1">
      <c r="A58" s="39"/>
      <c r="B58" s="40"/>
      <c r="C58" s="23"/>
      <c r="D58" s="28"/>
      <c r="E58" s="28"/>
      <c r="F58" s="10"/>
      <c r="G58" s="10"/>
      <c r="H58" s="10"/>
      <c r="I58" s="11"/>
      <c r="J58" s="140"/>
      <c r="K58" s="46"/>
      <c r="L58" s="107"/>
      <c r="M58" s="46"/>
      <c r="N58" s="46"/>
      <c r="O58" s="107"/>
      <c r="P58" s="59"/>
    </row>
    <row r="59" spans="1:16">
      <c r="A59" s="53"/>
      <c r="B59" s="40"/>
      <c r="C59" s="50" t="s">
        <v>316</v>
      </c>
      <c r="D59" s="28"/>
      <c r="E59" s="28"/>
      <c r="F59" s="10"/>
      <c r="G59" s="10"/>
      <c r="H59" s="10"/>
      <c r="I59" s="11"/>
      <c r="J59" s="142">
        <v>13207451.050000008</v>
      </c>
      <c r="K59" s="132">
        <v>0</v>
      </c>
      <c r="L59" s="134">
        <v>13207452</v>
      </c>
      <c r="M59" s="73"/>
      <c r="N59" s="132">
        <v>11776816</v>
      </c>
      <c r="O59" s="134">
        <v>24984268</v>
      </c>
      <c r="P59" s="72"/>
    </row>
    <row r="60" spans="1:16">
      <c r="A60" s="39"/>
      <c r="B60" s="40"/>
      <c r="C60" s="74"/>
      <c r="D60" s="28"/>
      <c r="E60" s="28"/>
      <c r="F60" s="10"/>
      <c r="G60" s="10"/>
      <c r="H60" s="10"/>
      <c r="I60" s="11"/>
      <c r="J60" s="75"/>
      <c r="K60" s="11"/>
      <c r="L60" s="75"/>
      <c r="M60" s="75"/>
      <c r="N60" s="75"/>
      <c r="O60" s="75"/>
      <c r="P60" s="76"/>
    </row>
    <row r="61" spans="1:16">
      <c r="A61" s="39" t="s">
        <v>84</v>
      </c>
      <c r="B61" s="40"/>
      <c r="C61" s="10" t="s">
        <v>85</v>
      </c>
      <c r="D61" s="28"/>
      <c r="E61" s="10"/>
      <c r="F61" s="10"/>
      <c r="G61" s="10"/>
      <c r="H61" s="10"/>
      <c r="I61" s="11"/>
      <c r="J61" s="77"/>
      <c r="K61" s="11"/>
      <c r="L61" s="77">
        <v>84181441</v>
      </c>
      <c r="M61" s="36"/>
      <c r="N61" s="77">
        <v>113487765</v>
      </c>
      <c r="O61" s="116">
        <v>197669206</v>
      </c>
      <c r="P61" s="78"/>
    </row>
    <row r="62" spans="1:16">
      <c r="A62" s="39" t="s">
        <v>86</v>
      </c>
      <c r="B62" s="40" t="s">
        <v>87</v>
      </c>
      <c r="C62" s="10" t="s">
        <v>88</v>
      </c>
      <c r="D62" s="28"/>
      <c r="E62" s="10"/>
      <c r="F62" s="10"/>
      <c r="G62" s="10"/>
      <c r="H62" s="10"/>
      <c r="I62" s="11"/>
      <c r="J62" s="149"/>
      <c r="K62" s="11"/>
      <c r="L62" s="168">
        <v>74551</v>
      </c>
      <c r="M62" s="36"/>
      <c r="N62" s="64"/>
      <c r="O62" s="121">
        <v>74551</v>
      </c>
      <c r="P62" s="63"/>
    </row>
    <row r="63" spans="1:16" s="49" customFormat="1">
      <c r="A63" s="39"/>
      <c r="B63" s="40"/>
      <c r="C63" s="29"/>
      <c r="D63" s="29"/>
      <c r="E63" s="29"/>
      <c r="F63" s="29"/>
      <c r="G63" s="29"/>
      <c r="H63" s="79"/>
      <c r="I63" s="29"/>
      <c r="J63" s="106"/>
      <c r="K63" s="29"/>
      <c r="L63" s="73"/>
      <c r="M63" s="80"/>
      <c r="N63" s="80"/>
      <c r="O63" s="80"/>
      <c r="P63" s="81"/>
    </row>
    <row r="64" spans="1:16" s="49" customFormat="1">
      <c r="A64" s="53"/>
      <c r="B64" s="40"/>
      <c r="C64" s="82" t="s">
        <v>89</v>
      </c>
      <c r="D64" s="29"/>
      <c r="E64" s="29"/>
      <c r="F64" s="29"/>
      <c r="G64" s="29"/>
      <c r="H64" s="47"/>
      <c r="I64" s="47"/>
      <c r="J64" s="139"/>
      <c r="K64" s="47"/>
      <c r="L64" s="71">
        <v>84255992</v>
      </c>
      <c r="M64" s="73"/>
      <c r="N64" s="71">
        <v>113487765</v>
      </c>
      <c r="O64" s="71">
        <v>197743757</v>
      </c>
      <c r="P64" s="72"/>
    </row>
    <row r="65" spans="1:16" s="49" customFormat="1">
      <c r="A65" s="39"/>
      <c r="B65" s="40"/>
      <c r="C65" s="29"/>
      <c r="D65" s="29"/>
      <c r="E65" s="29"/>
      <c r="F65" s="29"/>
      <c r="G65" s="29"/>
      <c r="H65" s="83"/>
      <c r="I65" s="29"/>
      <c r="J65" s="83"/>
      <c r="K65" s="29"/>
      <c r="L65" s="83"/>
      <c r="M65" s="47"/>
      <c r="N65" s="47"/>
      <c r="O65" s="47"/>
      <c r="P65" s="48"/>
    </row>
    <row r="66" spans="1:16">
      <c r="A66" s="39"/>
      <c r="B66" s="40"/>
      <c r="C66" s="23" t="s">
        <v>90</v>
      </c>
      <c r="D66" s="28"/>
      <c r="E66" s="10"/>
      <c r="F66" s="10"/>
      <c r="G66" s="10"/>
      <c r="H66" s="10"/>
      <c r="I66" s="84"/>
      <c r="J66" s="150"/>
      <c r="K66" s="84"/>
      <c r="L66" s="71">
        <v>97463444</v>
      </c>
      <c r="M66" s="73"/>
      <c r="N66" s="71">
        <v>125264581</v>
      </c>
      <c r="O66" s="71">
        <v>222728025</v>
      </c>
      <c r="P66" s="34"/>
    </row>
    <row r="67" spans="1:16">
      <c r="A67" s="53"/>
      <c r="B67" s="40"/>
      <c r="C67" s="10"/>
      <c r="D67" s="10"/>
      <c r="E67" s="10"/>
      <c r="F67" s="10"/>
      <c r="G67" s="10"/>
      <c r="H67" s="10"/>
      <c r="I67" s="11"/>
      <c r="J67" s="85"/>
      <c r="K67" s="11"/>
      <c r="L67" s="85"/>
      <c r="M67" s="11"/>
      <c r="N67" s="85"/>
      <c r="O67" s="85"/>
      <c r="P67" s="86"/>
    </row>
    <row r="68" spans="1:16">
      <c r="A68" s="39"/>
      <c r="B68" s="40"/>
      <c r="C68" s="28" t="s">
        <v>91</v>
      </c>
      <c r="D68" s="28"/>
      <c r="E68" s="28"/>
      <c r="F68" s="28"/>
      <c r="G68" s="28"/>
      <c r="H68" s="28"/>
      <c r="I68" s="69"/>
      <c r="J68" s="28"/>
      <c r="K68" s="69"/>
      <c r="L68" s="28"/>
      <c r="M68" s="69"/>
      <c r="N68" s="28"/>
      <c r="O68" s="28"/>
      <c r="P68" s="30"/>
    </row>
    <row r="69" spans="1:16">
      <c r="B69" s="55"/>
      <c r="I69" s="4"/>
      <c r="J69" s="87"/>
      <c r="K69" s="4"/>
      <c r="L69" s="87">
        <v>1</v>
      </c>
      <c r="M69" s="88"/>
      <c r="N69" s="89">
        <v>0</v>
      </c>
      <c r="O69" s="89">
        <v>4</v>
      </c>
      <c r="P69" s="90"/>
    </row>
    <row r="70" spans="1:16">
      <c r="B70" s="55"/>
      <c r="I70" s="91" t="s">
        <v>92</v>
      </c>
      <c r="J70" s="91"/>
      <c r="K70" s="91"/>
      <c r="L70" s="152"/>
      <c r="M70" s="153"/>
      <c r="N70" s="152">
        <v>0</v>
      </c>
      <c r="O70" s="152"/>
      <c r="P70" s="152"/>
    </row>
    <row r="71" spans="1:16">
      <c r="B71" s="55"/>
      <c r="L71" s="152">
        <v>1</v>
      </c>
      <c r="M71" s="153"/>
      <c r="N71" s="152"/>
      <c r="O71" s="152"/>
      <c r="P71" s="152"/>
    </row>
    <row r="72" spans="1:16">
      <c r="B72" s="55"/>
      <c r="L72" s="152"/>
      <c r="M72" s="153"/>
      <c r="N72" s="154"/>
      <c r="O72" s="154"/>
      <c r="P72" s="154"/>
    </row>
    <row r="73" spans="1:16">
      <c r="B73" s="55"/>
      <c r="L73" s="152"/>
      <c r="M73" s="153"/>
      <c r="N73" s="152"/>
      <c r="O73" s="152"/>
      <c r="P73" s="152"/>
    </row>
    <row r="74" spans="1:16">
      <c r="B74" s="55"/>
      <c r="L74" s="152"/>
      <c r="M74" s="153"/>
      <c r="N74" s="152"/>
      <c r="O74" s="152"/>
      <c r="P74" s="152"/>
    </row>
    <row r="75" spans="1:16">
      <c r="B75" s="55"/>
      <c r="L75" s="152"/>
      <c r="M75" s="153"/>
      <c r="N75" s="152"/>
      <c r="O75" s="152"/>
      <c r="P75" s="152"/>
    </row>
    <row r="76" spans="1:16">
      <c r="A76" s="8"/>
      <c r="B76" s="95"/>
      <c r="L76" s="152"/>
      <c r="M76" s="153"/>
      <c r="N76" s="152"/>
      <c r="O76" s="152"/>
      <c r="P76" s="152"/>
    </row>
    <row r="77" spans="1:16">
      <c r="B77" s="55"/>
      <c r="L77" s="152"/>
      <c r="M77" s="153"/>
      <c r="N77" s="152"/>
      <c r="O77" s="152"/>
      <c r="P77" s="152"/>
    </row>
    <row r="78" spans="1:16">
      <c r="A78" s="8"/>
      <c r="B78" s="95"/>
      <c r="L78" s="152"/>
      <c r="M78" s="153"/>
      <c r="N78" s="152"/>
      <c r="O78" s="152"/>
      <c r="P78" s="152"/>
    </row>
    <row r="79" spans="1:16">
      <c r="B79" s="55"/>
      <c r="L79" s="152"/>
      <c r="M79" s="153"/>
      <c r="N79" s="152"/>
      <c r="O79" s="152"/>
      <c r="P79" s="152"/>
    </row>
    <row r="80" spans="1:16">
      <c r="A80" s="8"/>
      <c r="B80" s="95"/>
      <c r="L80" s="152"/>
      <c r="M80" s="153"/>
      <c r="N80" s="152"/>
      <c r="O80" s="152"/>
      <c r="P80" s="152"/>
    </row>
    <row r="81" spans="1:16">
      <c r="B81" s="55"/>
      <c r="L81" s="152"/>
      <c r="M81" s="153"/>
      <c r="N81" s="152"/>
      <c r="O81" s="152"/>
      <c r="P81" s="152"/>
    </row>
    <row r="82" spans="1:16">
      <c r="B82" s="55"/>
      <c r="L82" s="152"/>
      <c r="M82" s="153"/>
      <c r="N82" s="152"/>
      <c r="O82" s="152"/>
      <c r="P82" s="152"/>
    </row>
    <row r="83" spans="1:16">
      <c r="B83" s="55"/>
      <c r="L83" s="152"/>
      <c r="M83" s="153"/>
      <c r="N83" s="152"/>
      <c r="O83" s="152"/>
      <c r="P83" s="152"/>
    </row>
    <row r="84" spans="1:16">
      <c r="B84" s="55"/>
      <c r="L84" s="152"/>
      <c r="M84" s="153"/>
      <c r="N84" s="152"/>
      <c r="O84" s="152"/>
      <c r="P84" s="152"/>
    </row>
    <row r="85" spans="1:16">
      <c r="B85" s="55"/>
      <c r="L85" s="152"/>
      <c r="M85" s="153"/>
      <c r="N85" s="152"/>
      <c r="O85" s="152"/>
      <c r="P85" s="152"/>
    </row>
    <row r="86" spans="1:16">
      <c r="B86" s="55"/>
      <c r="L86" s="152"/>
      <c r="M86" s="153"/>
      <c r="N86" s="152"/>
      <c r="O86" s="152"/>
      <c r="P86" s="152"/>
    </row>
    <row r="87" spans="1:16">
      <c r="B87" s="55"/>
      <c r="L87" s="152"/>
      <c r="M87" s="153"/>
      <c r="N87" s="152"/>
      <c r="O87" s="152"/>
      <c r="P87" s="152"/>
    </row>
    <row r="88" spans="1:16">
      <c r="B88" s="55"/>
      <c r="L88" s="152"/>
      <c r="M88" s="153"/>
      <c r="N88" s="152"/>
      <c r="O88" s="152"/>
      <c r="P88" s="152"/>
    </row>
    <row r="89" spans="1:16">
      <c r="B89" s="55"/>
      <c r="L89" s="152"/>
      <c r="M89" s="153"/>
      <c r="N89" s="152"/>
      <c r="O89" s="152"/>
      <c r="P89" s="152"/>
    </row>
    <row r="90" spans="1:16">
      <c r="B90" s="55"/>
      <c r="L90" s="152"/>
      <c r="M90" s="153"/>
      <c r="N90" s="152"/>
      <c r="O90" s="152"/>
      <c r="P90" s="152"/>
    </row>
    <row r="91" spans="1:16">
      <c r="B91" s="55"/>
      <c r="L91" s="152"/>
      <c r="M91" s="153"/>
      <c r="N91" s="152"/>
      <c r="O91" s="152"/>
      <c r="P91" s="152"/>
    </row>
    <row r="92" spans="1:16">
      <c r="B92" s="55"/>
      <c r="L92" s="152"/>
      <c r="M92" s="153"/>
      <c r="N92" s="152"/>
      <c r="O92" s="152"/>
      <c r="P92" s="152"/>
    </row>
    <row r="93" spans="1:16">
      <c r="B93" s="55"/>
      <c r="L93" s="152"/>
      <c r="M93" s="153"/>
      <c r="N93" s="152"/>
      <c r="O93" s="152"/>
      <c r="P93" s="152"/>
    </row>
    <row r="94" spans="1:16">
      <c r="A94" s="8"/>
      <c r="B94" s="95"/>
      <c r="L94" s="92"/>
      <c r="M94" s="93"/>
      <c r="N94" s="92"/>
      <c r="O94" s="92"/>
      <c r="P94" s="92"/>
    </row>
    <row r="95" spans="1:16">
      <c r="B95" s="55"/>
    </row>
    <row r="96" spans="1:16">
      <c r="A96" s="8"/>
      <c r="B96" s="95"/>
    </row>
    <row r="97" spans="1:13">
      <c r="A97" s="4"/>
      <c r="B97" s="55"/>
      <c r="I97" s="4"/>
      <c r="J97" s="4"/>
      <c r="K97" s="4"/>
      <c r="M97" s="4"/>
    </row>
  </sheetData>
  <sheetProtection formatColumns="0" formatRows="0"/>
  <conditionalFormatting sqref="L69 N69">
    <cfRule type="cellIs" dxfId="155" priority="9" operator="notEqual">
      <formula>0</formula>
    </cfRule>
    <cfRule type="cellIs" dxfId="154" priority="10" operator="equal">
      <formula>0</formula>
    </cfRule>
  </conditionalFormatting>
  <conditionalFormatting sqref="O69">
    <cfRule type="cellIs" dxfId="153" priority="3" operator="notEqual">
      <formula>0</formula>
    </cfRule>
    <cfRule type="cellIs" dxfId="152" priority="4" operator="equal">
      <formula>0</formula>
    </cfRule>
  </conditionalFormatting>
  <conditionalFormatting sqref="J69">
    <cfRule type="cellIs" dxfId="151" priority="1" operator="notEqual">
      <formula>0</formula>
    </cfRule>
    <cfRule type="cellIs" dxfId="150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activeCellId="1" sqref="C1 C1"/>
    </sheetView>
  </sheetViews>
  <sheetFormatPr defaultColWidth="11.140625" defaultRowHeight="12.75"/>
  <cols>
    <col min="1" max="1" width="5.28515625" style="1" hidden="1" customWidth="1"/>
    <col min="2" max="2" width="6.5703125" style="15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8" width="9.140625" style="4" hidden="1" customWidth="1"/>
    <col min="9" max="9" width="9.140625" style="7" hidden="1" customWidth="1"/>
    <col min="10" max="11" width="17.7109375" style="7" customWidth="1"/>
    <col min="12" max="12" width="17.7109375" style="4" customWidth="1"/>
    <col min="13" max="13" width="0.140625" style="7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61"/>
      <c r="D1" s="161"/>
      <c r="E1" s="161"/>
      <c r="F1" s="161"/>
      <c r="G1" s="161"/>
      <c r="H1" s="161"/>
      <c r="I1" s="161"/>
      <c r="J1" s="158" t="s">
        <v>97</v>
      </c>
      <c r="K1" s="161"/>
      <c r="L1" s="161"/>
      <c r="M1" s="161"/>
      <c r="N1" s="161"/>
      <c r="O1" s="161"/>
      <c r="P1" s="3"/>
    </row>
    <row r="2" spans="1:16">
      <c r="B2" s="2"/>
      <c r="C2" s="161"/>
      <c r="D2" s="161"/>
      <c r="E2" s="161"/>
      <c r="F2" s="161"/>
      <c r="G2" s="161"/>
      <c r="H2" s="161"/>
      <c r="I2" s="161"/>
      <c r="J2" s="158" t="s">
        <v>0</v>
      </c>
      <c r="K2" s="161"/>
      <c r="L2" s="161"/>
      <c r="M2" s="161"/>
      <c r="N2" s="161"/>
      <c r="O2" s="161"/>
      <c r="P2" s="5"/>
    </row>
    <row r="3" spans="1:16" ht="12.75" customHeight="1">
      <c r="B3" s="2"/>
      <c r="C3" s="68"/>
      <c r="D3" s="68"/>
      <c r="E3" s="68"/>
      <c r="F3" s="68"/>
      <c r="G3" s="68"/>
      <c r="H3" s="68"/>
      <c r="I3" s="68"/>
      <c r="J3" s="159" t="s">
        <v>1</v>
      </c>
      <c r="K3" s="68"/>
      <c r="L3" s="68"/>
      <c r="M3" s="68"/>
      <c r="N3" s="68"/>
      <c r="O3" s="173"/>
      <c r="P3" s="6" t="s">
        <v>2</v>
      </c>
    </row>
    <row r="4" spans="1:16">
      <c r="B4" s="2"/>
      <c r="C4" s="162"/>
      <c r="D4" s="163"/>
      <c r="E4" s="163"/>
      <c r="F4" s="163"/>
      <c r="G4" s="163"/>
      <c r="H4" s="163"/>
      <c r="I4" s="163"/>
      <c r="J4" s="164" t="s">
        <v>323</v>
      </c>
      <c r="K4" s="163"/>
      <c r="L4" s="163"/>
      <c r="M4" s="163"/>
      <c r="N4" s="163"/>
      <c r="O4" s="174"/>
      <c r="P4" s="165" t="s">
        <v>324</v>
      </c>
    </row>
    <row r="5" spans="1:16">
      <c r="A5" s="8"/>
      <c r="B5" s="9"/>
      <c r="C5" s="10"/>
      <c r="D5" s="10"/>
      <c r="E5" s="10"/>
      <c r="F5" s="10"/>
      <c r="G5" s="10"/>
      <c r="H5" s="10"/>
      <c r="I5" s="11"/>
      <c r="J5" s="29"/>
      <c r="K5" s="46"/>
      <c r="L5" s="12"/>
      <c r="M5" s="13"/>
      <c r="N5" s="12"/>
      <c r="O5" s="12"/>
      <c r="P5" s="14"/>
    </row>
    <row r="6" spans="1:16">
      <c r="C6" s="10"/>
      <c r="D6" s="10"/>
      <c r="E6" s="10"/>
      <c r="F6" s="10"/>
      <c r="G6" s="10"/>
      <c r="H6" s="10"/>
      <c r="I6" s="11"/>
      <c r="J6" s="108" t="s">
        <v>3</v>
      </c>
      <c r="K6" s="157"/>
      <c r="L6" s="160" t="s">
        <v>3</v>
      </c>
      <c r="M6" s="16"/>
      <c r="N6" s="17" t="s">
        <v>4</v>
      </c>
      <c r="O6" s="17" t="s">
        <v>5</v>
      </c>
      <c r="P6" s="18"/>
    </row>
    <row r="7" spans="1:16">
      <c r="C7" s="10"/>
      <c r="D7" s="10"/>
      <c r="E7" s="10"/>
      <c r="F7" s="10"/>
      <c r="G7" s="10"/>
      <c r="H7" s="10"/>
      <c r="I7" s="11"/>
      <c r="J7" s="21" t="s">
        <v>291</v>
      </c>
      <c r="K7" s="112" t="s">
        <v>292</v>
      </c>
      <c r="L7" s="19"/>
      <c r="M7" s="20"/>
      <c r="N7" s="21" t="s">
        <v>127</v>
      </c>
      <c r="O7" s="21"/>
      <c r="P7" s="22"/>
    </row>
    <row r="8" spans="1:16">
      <c r="C8" s="23" t="s">
        <v>6</v>
      </c>
      <c r="D8" s="10"/>
      <c r="E8" s="10"/>
      <c r="F8" s="10"/>
      <c r="G8" s="10"/>
      <c r="H8" s="10"/>
      <c r="I8" s="11"/>
      <c r="L8" s="20"/>
      <c r="M8" s="20"/>
      <c r="N8" s="20"/>
      <c r="O8" s="20"/>
      <c r="P8" s="24"/>
    </row>
    <row r="9" spans="1:16">
      <c r="A9" s="25" t="s">
        <v>7</v>
      </c>
      <c r="B9" s="26" t="s">
        <v>8</v>
      </c>
      <c r="C9" s="10" t="s">
        <v>9</v>
      </c>
      <c r="D9" s="10"/>
      <c r="E9" s="10"/>
      <c r="F9" s="10"/>
      <c r="G9" s="10"/>
      <c r="H9" s="10"/>
      <c r="I9" s="11"/>
      <c r="J9" s="11"/>
      <c r="K9" s="11"/>
      <c r="L9" s="13"/>
      <c r="M9" s="13"/>
      <c r="N9" s="13"/>
      <c r="O9" s="13"/>
      <c r="P9" s="14"/>
    </row>
    <row r="10" spans="1:16" s="31" customFormat="1">
      <c r="A10" s="1"/>
      <c r="B10" s="27"/>
      <c r="C10" s="28"/>
      <c r="D10" s="29" t="s">
        <v>325</v>
      </c>
      <c r="E10" s="10"/>
      <c r="F10" s="10"/>
      <c r="G10" s="10"/>
      <c r="H10" s="10"/>
      <c r="I10" s="28"/>
      <c r="J10" s="28"/>
      <c r="K10" s="28"/>
      <c r="L10" s="28"/>
      <c r="M10" s="13"/>
      <c r="N10" s="28"/>
      <c r="O10" s="28"/>
      <c r="P10" s="30"/>
    </row>
    <row r="11" spans="1:16" s="31" customFormat="1">
      <c r="A11" s="1" t="s">
        <v>11</v>
      </c>
      <c r="B11" s="27" t="s">
        <v>12</v>
      </c>
      <c r="C11" s="28"/>
      <c r="D11" s="32" t="s">
        <v>326</v>
      </c>
      <c r="E11" s="28"/>
      <c r="F11" s="166"/>
      <c r="G11" s="166">
        <v>811936</v>
      </c>
      <c r="H11" s="33"/>
      <c r="I11" s="29"/>
      <c r="J11" s="143">
        <v>2111662.3499999996</v>
      </c>
      <c r="K11" s="109">
        <v>0</v>
      </c>
      <c r="L11" s="113">
        <v>2111662.3499999996</v>
      </c>
      <c r="M11" s="110"/>
      <c r="N11" s="109">
        <v>0</v>
      </c>
      <c r="O11" s="114">
        <v>2111662</v>
      </c>
      <c r="P11" s="34"/>
    </row>
    <row r="12" spans="1:16" s="31" customFormat="1">
      <c r="A12" s="1" t="s">
        <v>14</v>
      </c>
      <c r="B12" s="27" t="s">
        <v>15</v>
      </c>
      <c r="C12" s="28"/>
      <c r="D12" s="29" t="s">
        <v>327</v>
      </c>
      <c r="E12" s="10"/>
      <c r="F12" s="35"/>
      <c r="G12" s="36"/>
      <c r="H12" s="11"/>
      <c r="I12" s="28"/>
      <c r="J12" s="115">
        <v>402126.01</v>
      </c>
      <c r="K12" s="37">
        <v>0</v>
      </c>
      <c r="L12" s="116">
        <v>402126.01</v>
      </c>
      <c r="M12" s="111"/>
      <c r="N12" s="37">
        <v>0</v>
      </c>
      <c r="O12" s="117">
        <v>402126</v>
      </c>
      <c r="P12" s="38"/>
    </row>
    <row r="13" spans="1:16" s="31" customFormat="1">
      <c r="A13" s="1" t="s">
        <v>17</v>
      </c>
      <c r="B13" s="27" t="s">
        <v>15</v>
      </c>
      <c r="C13" s="28"/>
      <c r="D13" s="29" t="s">
        <v>18</v>
      </c>
      <c r="E13" s="10"/>
      <c r="F13" s="35"/>
      <c r="G13" s="35"/>
      <c r="H13" s="10"/>
      <c r="I13" s="28"/>
      <c r="J13" s="115">
        <v>109699</v>
      </c>
      <c r="K13" s="37">
        <v>0</v>
      </c>
      <c r="L13" s="116">
        <v>109699</v>
      </c>
      <c r="M13" s="111"/>
      <c r="N13" s="37">
        <v>0</v>
      </c>
      <c r="O13" s="117">
        <v>109699</v>
      </c>
      <c r="P13" s="38"/>
    </row>
    <row r="14" spans="1:16" s="31" customFormat="1">
      <c r="A14" s="1" t="s">
        <v>19</v>
      </c>
      <c r="B14" s="27" t="s">
        <v>15</v>
      </c>
      <c r="C14" s="28"/>
      <c r="D14" s="29" t="s">
        <v>20</v>
      </c>
      <c r="E14" s="10"/>
      <c r="F14" s="35"/>
      <c r="G14" s="35"/>
      <c r="H14" s="10"/>
      <c r="I14" s="28"/>
      <c r="J14" s="115">
        <v>366381.99</v>
      </c>
      <c r="K14" s="37">
        <v>0</v>
      </c>
      <c r="L14" s="116">
        <v>366381.99</v>
      </c>
      <c r="M14" s="111"/>
      <c r="N14" s="37">
        <v>1125087</v>
      </c>
      <c r="O14" s="117">
        <v>1491469</v>
      </c>
      <c r="P14" s="38"/>
    </row>
    <row r="15" spans="1:16" s="31" customFormat="1">
      <c r="A15" s="1" t="s">
        <v>21</v>
      </c>
      <c r="B15" s="27" t="s">
        <v>12</v>
      </c>
      <c r="C15" s="28"/>
      <c r="D15" s="29" t="s">
        <v>22</v>
      </c>
      <c r="E15" s="10"/>
      <c r="F15" s="35"/>
      <c r="G15" s="35"/>
      <c r="H15" s="28"/>
      <c r="I15" s="28"/>
      <c r="J15" s="115">
        <v>49109.53</v>
      </c>
      <c r="K15" s="37">
        <v>0</v>
      </c>
      <c r="L15" s="116">
        <v>49109.53</v>
      </c>
      <c r="M15" s="111"/>
      <c r="N15" s="37">
        <v>0</v>
      </c>
      <c r="O15" s="117">
        <v>49110</v>
      </c>
      <c r="P15" s="38"/>
    </row>
    <row r="16" spans="1:16" s="31" customFormat="1">
      <c r="A16" s="39"/>
      <c r="B16" s="40"/>
      <c r="C16" s="28"/>
      <c r="D16" s="29" t="s">
        <v>328</v>
      </c>
      <c r="E16" s="10"/>
      <c r="F16" s="41"/>
      <c r="G16" s="36"/>
      <c r="H16" s="42"/>
      <c r="I16" s="28"/>
      <c r="J16" s="144"/>
      <c r="K16" s="118">
        <v>0</v>
      </c>
      <c r="L16" s="119"/>
      <c r="M16" s="111"/>
      <c r="N16" s="28">
        <v>0</v>
      </c>
      <c r="O16" s="117"/>
      <c r="P16" s="30"/>
    </row>
    <row r="17" spans="1:16" s="31" customFormat="1">
      <c r="A17" s="39" t="s">
        <v>24</v>
      </c>
      <c r="B17" s="40" t="s">
        <v>12</v>
      </c>
      <c r="C17" s="28"/>
      <c r="D17" s="32" t="s">
        <v>329</v>
      </c>
      <c r="E17" s="28"/>
      <c r="F17" s="166"/>
      <c r="G17" s="166">
        <v>10800</v>
      </c>
      <c r="H17" s="42"/>
      <c r="I17" s="28"/>
      <c r="J17" s="115">
        <v>236893.97999999998</v>
      </c>
      <c r="K17" s="37">
        <v>0</v>
      </c>
      <c r="L17" s="116">
        <v>236893.97999999998</v>
      </c>
      <c r="M17" s="111"/>
      <c r="N17" s="37">
        <v>0</v>
      </c>
      <c r="O17" s="117">
        <v>236894</v>
      </c>
      <c r="P17" s="38"/>
    </row>
    <row r="18" spans="1:16" s="31" customFormat="1">
      <c r="A18" s="39" t="s">
        <v>25</v>
      </c>
      <c r="B18" s="43" t="s">
        <v>26</v>
      </c>
      <c r="C18" s="28"/>
      <c r="D18" s="44" t="s">
        <v>27</v>
      </c>
      <c r="E18" s="10"/>
      <c r="F18" s="10"/>
      <c r="G18" s="10"/>
      <c r="H18" s="10"/>
      <c r="I18" s="29"/>
      <c r="J18" s="120">
        <v>23341.64</v>
      </c>
      <c r="K18" s="45">
        <v>0</v>
      </c>
      <c r="L18" s="121">
        <v>23341.64</v>
      </c>
      <c r="M18" s="111"/>
      <c r="N18" s="45">
        <v>0</v>
      </c>
      <c r="O18" s="122">
        <v>23342</v>
      </c>
      <c r="P18" s="38"/>
    </row>
    <row r="19" spans="1:16" s="49" customFormat="1">
      <c r="A19" s="39"/>
      <c r="B19" s="43"/>
      <c r="C19" s="29"/>
      <c r="D19" s="29"/>
      <c r="E19" s="29"/>
      <c r="F19" s="29"/>
      <c r="G19" s="29"/>
      <c r="H19" s="46"/>
      <c r="I19" s="46"/>
      <c r="J19" s="46"/>
      <c r="K19" s="46"/>
      <c r="L19" s="51"/>
      <c r="M19" s="47"/>
      <c r="N19" s="47"/>
      <c r="O19" s="123"/>
      <c r="P19" s="48"/>
    </row>
    <row r="20" spans="1:16" s="31" customFormat="1" ht="13.5" thickBot="1">
      <c r="A20" s="39" t="s">
        <v>28</v>
      </c>
      <c r="B20" s="43"/>
      <c r="C20" s="28"/>
      <c r="D20" s="50" t="s">
        <v>29</v>
      </c>
      <c r="E20" s="28"/>
      <c r="F20" s="10"/>
      <c r="G20" s="10"/>
      <c r="H20" s="10"/>
      <c r="I20" s="11"/>
      <c r="J20" s="145">
        <v>3299214.4999999995</v>
      </c>
      <c r="K20" s="124">
        <v>0</v>
      </c>
      <c r="L20" s="125">
        <v>3299215</v>
      </c>
      <c r="M20" s="51"/>
      <c r="N20" s="124">
        <v>1125087</v>
      </c>
      <c r="O20" s="126">
        <v>4424302</v>
      </c>
      <c r="P20" s="52"/>
    </row>
    <row r="21" spans="1:16" s="31" customFormat="1" ht="13.5" thickTop="1">
      <c r="A21" s="39"/>
      <c r="B21" s="43"/>
      <c r="C21" s="10"/>
      <c r="D21" s="10"/>
      <c r="E21" s="10"/>
      <c r="F21" s="10"/>
      <c r="G21" s="10"/>
      <c r="H21" s="10"/>
      <c r="I21" s="11"/>
      <c r="J21" s="127"/>
      <c r="K21" s="11"/>
      <c r="L21" s="127"/>
      <c r="M21" s="13"/>
      <c r="N21" s="13"/>
      <c r="O21" s="110"/>
      <c r="P21" s="14"/>
    </row>
    <row r="22" spans="1:16" s="31" customFormat="1">
      <c r="A22" s="53"/>
      <c r="B22" s="54"/>
      <c r="C22" s="23" t="s">
        <v>30</v>
      </c>
      <c r="D22" s="10"/>
      <c r="E22" s="10"/>
      <c r="F22" s="10"/>
      <c r="G22" s="10"/>
      <c r="H22" s="10"/>
      <c r="I22" s="11"/>
      <c r="J22" s="128"/>
      <c r="K22" s="11"/>
      <c r="L22" s="128"/>
      <c r="M22" s="13"/>
      <c r="N22" s="12"/>
      <c r="O22" s="129"/>
      <c r="P22" s="14"/>
    </row>
    <row r="23" spans="1:16" s="31" customFormat="1">
      <c r="A23" s="39"/>
      <c r="B23" s="40"/>
      <c r="C23" s="10" t="s">
        <v>31</v>
      </c>
      <c r="D23" s="10"/>
      <c r="E23" s="10"/>
      <c r="F23" s="10"/>
      <c r="G23" s="28"/>
      <c r="H23" s="10"/>
      <c r="I23" s="11"/>
      <c r="J23" s="128"/>
      <c r="K23" s="11"/>
      <c r="L23" s="128"/>
      <c r="M23" s="13"/>
      <c r="N23" s="12"/>
      <c r="O23" s="129"/>
      <c r="P23" s="14"/>
    </row>
    <row r="24" spans="1:16" s="31" customFormat="1">
      <c r="A24" s="8" t="s">
        <v>32</v>
      </c>
      <c r="B24" s="55" t="s">
        <v>33</v>
      </c>
      <c r="C24" s="32"/>
      <c r="D24" s="29" t="s">
        <v>34</v>
      </c>
      <c r="E24" s="10"/>
      <c r="F24" s="10"/>
      <c r="G24" s="28"/>
      <c r="H24" s="10"/>
      <c r="I24" s="11"/>
      <c r="J24" s="146">
        <v>11223080.800000003</v>
      </c>
      <c r="K24" s="109">
        <v>0</v>
      </c>
      <c r="L24" s="130">
        <v>11223080.800000003</v>
      </c>
      <c r="M24" s="111"/>
      <c r="N24" s="109">
        <v>0</v>
      </c>
      <c r="O24" s="114">
        <v>11223081</v>
      </c>
      <c r="P24" s="38"/>
    </row>
    <row r="25" spans="1:16" s="31" customFormat="1">
      <c r="A25" s="1" t="s">
        <v>35</v>
      </c>
      <c r="B25" s="55" t="s">
        <v>33</v>
      </c>
      <c r="C25" s="32"/>
      <c r="D25" s="29" t="s">
        <v>36</v>
      </c>
      <c r="E25" s="10"/>
      <c r="F25" s="10"/>
      <c r="G25" s="28"/>
      <c r="H25" s="10"/>
      <c r="I25" s="11"/>
      <c r="J25" s="115">
        <v>5284235.8500000006</v>
      </c>
      <c r="K25" s="37">
        <v>0</v>
      </c>
      <c r="L25" s="116">
        <v>5284235.8500000006</v>
      </c>
      <c r="M25" s="111"/>
      <c r="N25" s="37">
        <v>808026</v>
      </c>
      <c r="O25" s="117">
        <v>6092262</v>
      </c>
      <c r="P25" s="38"/>
    </row>
    <row r="26" spans="1:16" s="31" customFormat="1">
      <c r="A26" s="8" t="s">
        <v>37</v>
      </c>
      <c r="B26" s="27" t="s">
        <v>33</v>
      </c>
      <c r="C26" s="32"/>
      <c r="D26" s="29" t="s">
        <v>38</v>
      </c>
      <c r="E26" s="10"/>
      <c r="F26" s="10"/>
      <c r="G26" s="28"/>
      <c r="H26" s="10"/>
      <c r="I26" s="11"/>
      <c r="J26" s="115">
        <v>1125804.21</v>
      </c>
      <c r="K26" s="37">
        <v>0</v>
      </c>
      <c r="L26" s="116">
        <v>1125804.21</v>
      </c>
      <c r="M26" s="111"/>
      <c r="N26" s="37">
        <v>0</v>
      </c>
      <c r="O26" s="117">
        <v>1125804</v>
      </c>
      <c r="P26" s="38"/>
    </row>
    <row r="27" spans="1:16" s="31" customFormat="1">
      <c r="A27" s="1" t="s">
        <v>39</v>
      </c>
      <c r="B27" s="55" t="s">
        <v>33</v>
      </c>
      <c r="C27" s="32"/>
      <c r="D27" s="156" t="s">
        <v>40</v>
      </c>
      <c r="E27" s="167"/>
      <c r="F27" s="10"/>
      <c r="G27" s="28"/>
      <c r="H27" s="10"/>
      <c r="I27" s="11"/>
      <c r="J27" s="115">
        <v>1110832.06</v>
      </c>
      <c r="K27" s="37">
        <v>0</v>
      </c>
      <c r="L27" s="116">
        <v>1110832.06</v>
      </c>
      <c r="M27" s="111"/>
      <c r="N27" s="37">
        <v>0</v>
      </c>
      <c r="O27" s="117">
        <v>1110832</v>
      </c>
      <c r="P27" s="38"/>
    </row>
    <row r="28" spans="1:16" s="31" customFormat="1">
      <c r="A28" s="8" t="s">
        <v>41</v>
      </c>
      <c r="B28" s="27" t="s">
        <v>33</v>
      </c>
      <c r="C28" s="32"/>
      <c r="D28" s="29" t="s">
        <v>42</v>
      </c>
      <c r="E28" s="10"/>
      <c r="F28" s="10"/>
      <c r="G28" s="28"/>
      <c r="H28" s="10"/>
      <c r="I28" s="11"/>
      <c r="J28" s="115">
        <v>1378720.71</v>
      </c>
      <c r="K28" s="37">
        <v>0</v>
      </c>
      <c r="L28" s="116">
        <v>1378720.71</v>
      </c>
      <c r="M28" s="111"/>
      <c r="N28" s="37">
        <v>760864</v>
      </c>
      <c r="O28" s="117">
        <v>2139585</v>
      </c>
      <c r="P28" s="38"/>
    </row>
    <row r="29" spans="1:16" s="31" customFormat="1">
      <c r="A29" s="1" t="s">
        <v>43</v>
      </c>
      <c r="B29" s="27" t="s">
        <v>33</v>
      </c>
      <c r="C29" s="32"/>
      <c r="D29" s="29" t="s">
        <v>44</v>
      </c>
      <c r="E29" s="10"/>
      <c r="F29" s="10"/>
      <c r="G29" s="28"/>
      <c r="H29" s="10"/>
      <c r="I29" s="11"/>
      <c r="J29" s="115">
        <v>2340834.14</v>
      </c>
      <c r="K29" s="37">
        <v>0</v>
      </c>
      <c r="L29" s="116">
        <v>2340834.14</v>
      </c>
      <c r="M29" s="111"/>
      <c r="N29" s="37">
        <v>0</v>
      </c>
      <c r="O29" s="117">
        <v>2340834</v>
      </c>
      <c r="P29" s="38"/>
    </row>
    <row r="30" spans="1:16" s="31" customFormat="1">
      <c r="A30" s="8" t="s">
        <v>45</v>
      </c>
      <c r="B30" s="55" t="s">
        <v>46</v>
      </c>
      <c r="C30" s="32"/>
      <c r="D30" s="29" t="s">
        <v>47</v>
      </c>
      <c r="E30" s="10"/>
      <c r="F30" s="10"/>
      <c r="G30" s="28"/>
      <c r="H30" s="10"/>
      <c r="I30" s="11"/>
      <c r="J30" s="120">
        <v>2436005.21</v>
      </c>
      <c r="K30" s="45">
        <v>0</v>
      </c>
      <c r="L30" s="121">
        <v>2436005.21</v>
      </c>
      <c r="M30" s="111"/>
      <c r="N30" s="45">
        <v>0</v>
      </c>
      <c r="O30" s="122">
        <v>2436005</v>
      </c>
      <c r="P30" s="38"/>
    </row>
    <row r="31" spans="1:16" s="31" customFormat="1">
      <c r="A31" s="1"/>
      <c r="B31" s="55"/>
      <c r="C31" s="32"/>
      <c r="D31" s="29"/>
      <c r="E31" s="10"/>
      <c r="F31" s="10"/>
      <c r="G31" s="28"/>
      <c r="H31" s="10"/>
      <c r="I31" s="11"/>
      <c r="J31" s="147"/>
      <c r="K31" s="11"/>
      <c r="L31" s="127"/>
      <c r="M31" s="56"/>
      <c r="N31" s="56"/>
      <c r="O31" s="110"/>
      <c r="P31" s="57"/>
    </row>
    <row r="32" spans="1:16" s="31" customFormat="1" ht="13.5" thickBot="1">
      <c r="A32" s="1" t="s">
        <v>48</v>
      </c>
      <c r="B32" s="55"/>
      <c r="C32" s="10"/>
      <c r="D32" s="50" t="s">
        <v>49</v>
      </c>
      <c r="E32" s="28"/>
      <c r="F32" s="10"/>
      <c r="G32" s="10"/>
      <c r="H32" s="10"/>
      <c r="I32" s="11"/>
      <c r="J32" s="145">
        <v>24899512.980000004</v>
      </c>
      <c r="K32" s="124">
        <v>0</v>
      </c>
      <c r="L32" s="125">
        <v>24899513</v>
      </c>
      <c r="M32" s="131"/>
      <c r="N32" s="124">
        <v>1568890</v>
      </c>
      <c r="O32" s="126">
        <v>26468403</v>
      </c>
      <c r="P32" s="52"/>
    </row>
    <row r="33" spans="1:16" s="31" customFormat="1" ht="13.5" thickTop="1">
      <c r="A33" s="8"/>
      <c r="B33" s="55"/>
      <c r="C33" s="32"/>
      <c r="D33" s="58"/>
      <c r="E33" s="10"/>
      <c r="F33" s="10"/>
      <c r="G33" s="28"/>
      <c r="H33" s="10"/>
      <c r="I33" s="11"/>
      <c r="J33" s="46"/>
      <c r="K33" s="11"/>
      <c r="L33" s="51"/>
      <c r="M33" s="46"/>
      <c r="N33" s="46"/>
      <c r="O33" s="107"/>
      <c r="P33" s="59"/>
    </row>
    <row r="34" spans="1:16" s="31" customFormat="1">
      <c r="A34" s="1"/>
      <c r="B34" s="55"/>
      <c r="C34" s="10"/>
      <c r="D34" s="50" t="s">
        <v>308</v>
      </c>
      <c r="E34" s="28"/>
      <c r="F34" s="10"/>
      <c r="G34" s="10"/>
      <c r="H34" s="10"/>
      <c r="I34" s="11"/>
      <c r="J34" s="148">
        <v>-21600298.480000004</v>
      </c>
      <c r="K34" s="132">
        <v>0</v>
      </c>
      <c r="L34" s="133">
        <v>-21600298</v>
      </c>
      <c r="M34" s="51"/>
      <c r="N34" s="132">
        <v>-443803</v>
      </c>
      <c r="O34" s="134">
        <v>-22044101</v>
      </c>
      <c r="P34" s="52"/>
    </row>
    <row r="35" spans="1:16" s="31" customFormat="1">
      <c r="A35" s="8"/>
      <c r="B35" s="55"/>
      <c r="C35" s="10"/>
      <c r="D35" s="10"/>
      <c r="E35" s="10"/>
      <c r="F35" s="10"/>
      <c r="G35" s="10"/>
      <c r="H35" s="10"/>
      <c r="I35" s="11"/>
      <c r="J35" s="127"/>
      <c r="K35" s="11"/>
      <c r="L35" s="127"/>
      <c r="M35" s="60"/>
      <c r="N35" s="60"/>
      <c r="O35" s="110"/>
      <c r="P35" s="61"/>
    </row>
    <row r="36" spans="1:16" s="31" customFormat="1">
      <c r="A36" s="1"/>
      <c r="B36" s="55"/>
      <c r="C36" s="23" t="s">
        <v>50</v>
      </c>
      <c r="D36" s="28"/>
      <c r="E36" s="10"/>
      <c r="F36" s="10"/>
      <c r="G36" s="10"/>
      <c r="H36" s="10"/>
      <c r="I36" s="11"/>
      <c r="J36" s="128"/>
      <c r="K36" s="11"/>
      <c r="L36" s="128"/>
      <c r="M36" s="13"/>
      <c r="N36" s="12"/>
      <c r="O36" s="129"/>
      <c r="P36" s="14"/>
    </row>
    <row r="37" spans="1:16" s="31" customFormat="1">
      <c r="A37" s="8" t="s">
        <v>51</v>
      </c>
      <c r="B37" s="55" t="s">
        <v>52</v>
      </c>
      <c r="C37" s="29" t="s">
        <v>53</v>
      </c>
      <c r="D37" s="28"/>
      <c r="E37" s="10"/>
      <c r="F37" s="10"/>
      <c r="G37" s="28"/>
      <c r="H37" s="10"/>
      <c r="I37" s="11"/>
      <c r="J37" s="143">
        <v>12960540.550000001</v>
      </c>
      <c r="K37" s="109">
        <v>0</v>
      </c>
      <c r="L37" s="113">
        <v>12960540.550000001</v>
      </c>
      <c r="M37" s="36"/>
      <c r="N37" s="109">
        <v>0</v>
      </c>
      <c r="O37" s="114">
        <v>12960541</v>
      </c>
      <c r="P37" s="63"/>
    </row>
    <row r="38" spans="1:16" s="31" customFormat="1">
      <c r="A38" s="1" t="s">
        <v>54</v>
      </c>
      <c r="B38" s="55" t="s">
        <v>15</v>
      </c>
      <c r="C38" s="29" t="s">
        <v>55</v>
      </c>
      <c r="D38" s="28"/>
      <c r="E38" s="10"/>
      <c r="F38" s="10"/>
      <c r="G38" s="28"/>
      <c r="H38" s="10"/>
      <c r="I38" s="11"/>
      <c r="J38" s="115">
        <v>5583134.5</v>
      </c>
      <c r="K38" s="37">
        <v>-0.01</v>
      </c>
      <c r="L38" s="116">
        <v>5583134.4900000002</v>
      </c>
      <c r="M38" s="36"/>
      <c r="N38" s="62">
        <v>0</v>
      </c>
      <c r="O38" s="117">
        <v>5583134</v>
      </c>
      <c r="P38" s="63"/>
    </row>
    <row r="39" spans="1:16" s="31" customFormat="1">
      <c r="A39" s="8" t="s">
        <v>56</v>
      </c>
      <c r="B39" s="55" t="s">
        <v>15</v>
      </c>
      <c r="C39" s="29" t="s">
        <v>57</v>
      </c>
      <c r="D39" s="28"/>
      <c r="E39" s="10"/>
      <c r="F39" s="10"/>
      <c r="G39" s="28"/>
      <c r="H39" s="10"/>
      <c r="I39" s="11"/>
      <c r="J39" s="115">
        <v>1891790.77</v>
      </c>
      <c r="K39" s="37">
        <v>0</v>
      </c>
      <c r="L39" s="116">
        <v>1891790.77</v>
      </c>
      <c r="M39" s="36"/>
      <c r="N39" s="62">
        <v>0</v>
      </c>
      <c r="O39" s="117">
        <v>1891791</v>
      </c>
      <c r="P39" s="63"/>
    </row>
    <row r="40" spans="1:16" s="31" customFormat="1">
      <c r="A40" s="1" t="s">
        <v>58</v>
      </c>
      <c r="B40" s="55" t="s">
        <v>59</v>
      </c>
      <c r="C40" s="29" t="s">
        <v>60</v>
      </c>
      <c r="D40" s="28"/>
      <c r="E40" s="10"/>
      <c r="F40" s="10"/>
      <c r="G40" s="28"/>
      <c r="H40" s="10"/>
      <c r="I40" s="11"/>
      <c r="J40" s="115">
        <v>25349.230000000003</v>
      </c>
      <c r="K40" s="37">
        <v>0</v>
      </c>
      <c r="L40" s="116">
        <v>25349.230000000003</v>
      </c>
      <c r="M40" s="36"/>
      <c r="N40" s="62">
        <v>486234</v>
      </c>
      <c r="O40" s="117">
        <v>511583</v>
      </c>
      <c r="P40" s="63"/>
    </row>
    <row r="41" spans="1:16" s="31" customFormat="1">
      <c r="A41" s="8" t="s">
        <v>61</v>
      </c>
      <c r="B41" s="55" t="s">
        <v>59</v>
      </c>
      <c r="C41" s="135" t="s">
        <v>309</v>
      </c>
      <c r="D41" s="136"/>
      <c r="E41" s="137"/>
      <c r="F41" s="137"/>
      <c r="G41" s="28"/>
      <c r="H41" s="10"/>
      <c r="I41" s="11"/>
      <c r="J41" s="115">
        <v>0</v>
      </c>
      <c r="K41" s="37">
        <v>0</v>
      </c>
      <c r="L41" s="116">
        <v>0</v>
      </c>
      <c r="M41" s="36"/>
      <c r="N41" s="62">
        <v>-2530717</v>
      </c>
      <c r="O41" s="117">
        <v>-2530717</v>
      </c>
      <c r="P41" s="63"/>
    </row>
    <row r="42" spans="1:16" s="31" customFormat="1">
      <c r="A42" s="1" t="s">
        <v>62</v>
      </c>
      <c r="B42" s="55" t="s">
        <v>26</v>
      </c>
      <c r="C42" s="29" t="s">
        <v>63</v>
      </c>
      <c r="D42" s="28"/>
      <c r="E42" s="10"/>
      <c r="F42" s="10"/>
      <c r="G42" s="28"/>
      <c r="H42" s="10"/>
      <c r="I42" s="11"/>
      <c r="J42" s="115">
        <v>0</v>
      </c>
      <c r="K42" s="37">
        <v>0</v>
      </c>
      <c r="L42" s="116">
        <v>0</v>
      </c>
      <c r="M42" s="36"/>
      <c r="N42" s="62">
        <v>0</v>
      </c>
      <c r="O42" s="117">
        <v>0</v>
      </c>
      <c r="P42" s="63"/>
    </row>
    <row r="43" spans="1:16" s="31" customFormat="1">
      <c r="A43" s="8" t="s">
        <v>64</v>
      </c>
      <c r="B43" s="55" t="s">
        <v>65</v>
      </c>
      <c r="C43" s="29" t="s">
        <v>313</v>
      </c>
      <c r="D43" s="28"/>
      <c r="E43" s="10"/>
      <c r="F43" s="10"/>
      <c r="G43" s="28"/>
      <c r="H43" s="10"/>
      <c r="I43" s="11"/>
      <c r="J43" s="115">
        <v>2000</v>
      </c>
      <c r="K43" s="37">
        <v>0</v>
      </c>
      <c r="L43" s="116">
        <v>2000</v>
      </c>
      <c r="M43" s="36"/>
      <c r="N43" s="62">
        <v>0</v>
      </c>
      <c r="O43" s="117">
        <v>2000</v>
      </c>
      <c r="P43" s="63"/>
    </row>
    <row r="44" spans="1:16" s="31" customFormat="1">
      <c r="A44" s="1" t="s">
        <v>66</v>
      </c>
      <c r="B44" s="55" t="s">
        <v>33</v>
      </c>
      <c r="C44" s="29" t="s">
        <v>67</v>
      </c>
      <c r="D44" s="28"/>
      <c r="E44" s="28"/>
      <c r="F44" s="28"/>
      <c r="G44" s="28"/>
      <c r="H44" s="28"/>
      <c r="I44" s="28"/>
      <c r="J44" s="115">
        <v>0</v>
      </c>
      <c r="K44" s="37">
        <v>0</v>
      </c>
      <c r="L44" s="116">
        <v>0</v>
      </c>
      <c r="M44" s="36"/>
      <c r="N44" s="62">
        <v>0</v>
      </c>
      <c r="O44" s="117">
        <v>0</v>
      </c>
      <c r="P44" s="63"/>
    </row>
    <row r="45" spans="1:16" s="31" customFormat="1">
      <c r="A45" s="8" t="s">
        <v>68</v>
      </c>
      <c r="B45" s="55" t="s">
        <v>33</v>
      </c>
      <c r="C45" s="29" t="s">
        <v>69</v>
      </c>
      <c r="D45" s="28"/>
      <c r="E45" s="10"/>
      <c r="F45" s="10"/>
      <c r="G45" s="28"/>
      <c r="H45" s="10"/>
      <c r="I45" s="11"/>
      <c r="J45" s="120">
        <v>0</v>
      </c>
      <c r="K45" s="45">
        <v>0</v>
      </c>
      <c r="L45" s="121">
        <v>0</v>
      </c>
      <c r="M45" s="36"/>
      <c r="N45" s="64">
        <v>0</v>
      </c>
      <c r="O45" s="122">
        <v>0</v>
      </c>
      <c r="P45" s="63"/>
    </row>
    <row r="46" spans="1:16" s="31" customFormat="1">
      <c r="A46" s="1"/>
      <c r="B46" s="55"/>
      <c r="C46" s="28"/>
      <c r="D46" s="28"/>
      <c r="E46" s="28"/>
      <c r="F46" s="28"/>
      <c r="G46" s="28"/>
      <c r="H46" s="28"/>
      <c r="I46" s="28"/>
      <c r="J46" s="115"/>
      <c r="K46" s="28"/>
      <c r="L46" s="116"/>
      <c r="M46" s="66"/>
      <c r="N46" s="65"/>
      <c r="O46" s="117"/>
      <c r="P46" s="67"/>
    </row>
    <row r="47" spans="1:16" s="31" customFormat="1">
      <c r="A47" s="39" t="s">
        <v>70</v>
      </c>
      <c r="B47" s="40"/>
      <c r="C47" s="23" t="s">
        <v>71</v>
      </c>
      <c r="D47" s="28"/>
      <c r="E47" s="10"/>
      <c r="F47" s="10"/>
      <c r="G47" s="10"/>
      <c r="H47" s="10"/>
      <c r="I47" s="11"/>
      <c r="J47" s="148">
        <v>20462815.050000001</v>
      </c>
      <c r="K47" s="132">
        <v>-0.01</v>
      </c>
      <c r="L47" s="133">
        <v>20462815</v>
      </c>
      <c r="M47" s="46"/>
      <c r="N47" s="132">
        <v>-2044483</v>
      </c>
      <c r="O47" s="134">
        <v>18418332</v>
      </c>
      <c r="P47" s="52"/>
    </row>
    <row r="48" spans="1:16" s="30" customFormat="1">
      <c r="A48" s="39"/>
      <c r="B48" s="40"/>
      <c r="C48" s="68"/>
      <c r="D48" s="69"/>
      <c r="E48" s="11"/>
      <c r="F48" s="11"/>
      <c r="G48" s="11"/>
      <c r="H48" s="11"/>
      <c r="I48" s="11"/>
      <c r="J48" s="46"/>
      <c r="K48" s="46"/>
      <c r="L48" s="51"/>
      <c r="M48" s="46"/>
      <c r="N48" s="46"/>
      <c r="O48" s="107"/>
      <c r="P48" s="59"/>
    </row>
    <row r="49" spans="1:16" s="31" customFormat="1">
      <c r="A49" s="39"/>
      <c r="B49" s="40"/>
      <c r="C49" s="50" t="s">
        <v>330</v>
      </c>
      <c r="D49" s="28"/>
      <c r="E49" s="28"/>
      <c r="F49" s="10"/>
      <c r="G49" s="10"/>
      <c r="H49" s="10"/>
      <c r="I49" s="11"/>
      <c r="J49" s="115"/>
      <c r="K49" s="28"/>
      <c r="L49" s="116"/>
      <c r="M49" s="28"/>
      <c r="N49" s="28"/>
      <c r="O49" s="117"/>
      <c r="P49" s="30"/>
    </row>
    <row r="50" spans="1:16" s="31" customFormat="1">
      <c r="A50" s="39"/>
      <c r="B50" s="40"/>
      <c r="C50" s="10"/>
      <c r="D50" s="23" t="s">
        <v>72</v>
      </c>
      <c r="E50" s="10"/>
      <c r="F50" s="10"/>
      <c r="G50" s="10"/>
      <c r="H50" s="10"/>
      <c r="I50" s="11"/>
      <c r="J50" s="148">
        <v>-1137483.4300000034</v>
      </c>
      <c r="K50" s="132">
        <v>-0.01</v>
      </c>
      <c r="L50" s="133">
        <v>-1137483</v>
      </c>
      <c r="M50" s="46"/>
      <c r="N50" s="132">
        <v>-2488286</v>
      </c>
      <c r="O50" s="134">
        <v>-3625769</v>
      </c>
      <c r="P50" s="52"/>
    </row>
    <row r="51" spans="1:16" s="31" customFormat="1">
      <c r="A51" s="39"/>
      <c r="B51" s="40"/>
      <c r="C51" s="10"/>
      <c r="D51" s="23"/>
      <c r="E51" s="10"/>
      <c r="F51" s="10"/>
      <c r="G51" s="10"/>
      <c r="H51" s="10"/>
      <c r="I51" s="11"/>
      <c r="J51" s="127"/>
      <c r="K51" s="11"/>
      <c r="L51" s="127"/>
      <c r="M51" s="13"/>
      <c r="N51" s="13"/>
      <c r="O51" s="110"/>
      <c r="P51" s="14"/>
    </row>
    <row r="52" spans="1:16" s="31" customFormat="1">
      <c r="A52" s="39" t="s">
        <v>73</v>
      </c>
      <c r="B52" s="40" t="s">
        <v>52</v>
      </c>
      <c r="C52" s="29" t="s">
        <v>74</v>
      </c>
      <c r="D52" s="28"/>
      <c r="E52" s="10"/>
      <c r="F52" s="10"/>
      <c r="G52" s="10"/>
      <c r="H52" s="28"/>
      <c r="I52" s="11"/>
      <c r="J52" s="143">
        <v>311070</v>
      </c>
      <c r="K52" s="109">
        <v>0</v>
      </c>
      <c r="L52" s="113">
        <v>311070</v>
      </c>
      <c r="M52" s="36"/>
      <c r="N52" s="109">
        <v>0</v>
      </c>
      <c r="O52" s="114">
        <v>311070</v>
      </c>
      <c r="P52" s="63"/>
    </row>
    <row r="53" spans="1:16" s="31" customFormat="1">
      <c r="A53" s="39" t="s">
        <v>75</v>
      </c>
      <c r="B53" s="40" t="s">
        <v>76</v>
      </c>
      <c r="C53" s="29" t="s">
        <v>77</v>
      </c>
      <c r="D53" s="28"/>
      <c r="E53" s="10"/>
      <c r="F53" s="10"/>
      <c r="G53" s="10"/>
      <c r="H53" s="28"/>
      <c r="I53" s="11"/>
      <c r="J53" s="115">
        <v>310775.42000000004</v>
      </c>
      <c r="K53" s="37">
        <v>0</v>
      </c>
      <c r="L53" s="116">
        <v>310775.42000000004</v>
      </c>
      <c r="M53" s="111"/>
      <c r="N53" s="37">
        <v>0</v>
      </c>
      <c r="O53" s="117">
        <v>310775</v>
      </c>
      <c r="P53" s="38"/>
    </row>
    <row r="54" spans="1:16">
      <c r="A54" s="39" t="s">
        <v>78</v>
      </c>
      <c r="B54" s="40" t="s">
        <v>79</v>
      </c>
      <c r="C54" s="10" t="s">
        <v>80</v>
      </c>
      <c r="D54" s="28"/>
      <c r="E54" s="10"/>
      <c r="F54" s="10"/>
      <c r="G54" s="10"/>
      <c r="H54" s="28"/>
      <c r="I54" s="11"/>
      <c r="J54" s="115">
        <v>0</v>
      </c>
      <c r="K54" s="37">
        <v>0</v>
      </c>
      <c r="L54" s="116">
        <v>0</v>
      </c>
      <c r="M54" s="111"/>
      <c r="N54" s="70">
        <v>109516</v>
      </c>
      <c r="O54" s="117">
        <v>109516</v>
      </c>
      <c r="P54" s="38"/>
    </row>
    <row r="55" spans="1:16">
      <c r="A55" s="39" t="s">
        <v>81</v>
      </c>
      <c r="B55" s="40" t="s">
        <v>79</v>
      </c>
      <c r="C55" s="58" t="s">
        <v>311</v>
      </c>
      <c r="D55" s="28"/>
      <c r="E55" s="10"/>
      <c r="F55" s="10"/>
      <c r="G55" s="10"/>
      <c r="H55" s="28"/>
      <c r="I55" s="11"/>
      <c r="J55" s="120">
        <v>0</v>
      </c>
      <c r="K55" s="45">
        <v>0</v>
      </c>
      <c r="L55" s="121">
        <v>0</v>
      </c>
      <c r="M55" s="111"/>
      <c r="N55" s="45">
        <v>0</v>
      </c>
      <c r="O55" s="122">
        <v>0</v>
      </c>
      <c r="P55" s="38"/>
    </row>
    <row r="56" spans="1:16">
      <c r="A56" s="39"/>
      <c r="B56" s="40"/>
      <c r="C56" s="28"/>
      <c r="D56" s="28"/>
      <c r="E56" s="10"/>
      <c r="F56" s="10"/>
      <c r="G56" s="10"/>
      <c r="H56" s="10"/>
      <c r="I56" s="11"/>
      <c r="J56" s="65"/>
      <c r="K56" s="11">
        <v>0</v>
      </c>
      <c r="L56" s="65"/>
      <c r="M56" s="66"/>
      <c r="N56" s="65"/>
      <c r="O56" s="117"/>
      <c r="P56" s="67"/>
    </row>
    <row r="57" spans="1:16" ht="13.5" thickBot="1">
      <c r="A57" s="53" t="s">
        <v>82</v>
      </c>
      <c r="B57" s="40"/>
      <c r="C57" s="23" t="s">
        <v>83</v>
      </c>
      <c r="D57" s="28"/>
      <c r="E57" s="28"/>
      <c r="F57" s="10"/>
      <c r="G57" s="10"/>
      <c r="H57" s="10"/>
      <c r="I57" s="11"/>
      <c r="J57" s="141">
        <v>621845.42000000004</v>
      </c>
      <c r="K57" s="124">
        <v>0</v>
      </c>
      <c r="L57" s="126">
        <v>621845</v>
      </c>
      <c r="M57" s="131"/>
      <c r="N57" s="124">
        <v>109516</v>
      </c>
      <c r="O57" s="126">
        <v>731361</v>
      </c>
      <c r="P57" s="72"/>
    </row>
    <row r="58" spans="1:16" ht="13.5" thickTop="1">
      <c r="A58" s="39"/>
      <c r="B58" s="40"/>
      <c r="C58" s="23"/>
      <c r="D58" s="28"/>
      <c r="E58" s="28"/>
      <c r="F58" s="10"/>
      <c r="G58" s="10"/>
      <c r="H58" s="10"/>
      <c r="I58" s="11"/>
      <c r="J58" s="140"/>
      <c r="K58" s="46"/>
      <c r="L58" s="107"/>
      <c r="M58" s="46"/>
      <c r="N58" s="46"/>
      <c r="O58" s="107"/>
      <c r="P58" s="59"/>
    </row>
    <row r="59" spans="1:16">
      <c r="A59" s="53"/>
      <c r="B59" s="40"/>
      <c r="C59" s="50" t="s">
        <v>331</v>
      </c>
      <c r="D59" s="28"/>
      <c r="E59" s="28"/>
      <c r="F59" s="10"/>
      <c r="G59" s="10"/>
      <c r="H59" s="10"/>
      <c r="I59" s="11"/>
      <c r="J59" s="142">
        <v>-515638.01000000339</v>
      </c>
      <c r="K59" s="132">
        <v>-0.01</v>
      </c>
      <c r="L59" s="134">
        <v>-515638</v>
      </c>
      <c r="M59" s="73"/>
      <c r="N59" s="132">
        <v>-2378770</v>
      </c>
      <c r="O59" s="134">
        <v>-2894408</v>
      </c>
      <c r="P59" s="72"/>
    </row>
    <row r="60" spans="1:16">
      <c r="A60" s="39"/>
      <c r="B60" s="40"/>
      <c r="C60" s="74"/>
      <c r="D60" s="28"/>
      <c r="E60" s="28"/>
      <c r="F60" s="10"/>
      <c r="G60" s="10"/>
      <c r="H60" s="10"/>
      <c r="I60" s="11"/>
      <c r="J60" s="75"/>
      <c r="K60" s="11"/>
      <c r="L60" s="75"/>
      <c r="M60" s="75"/>
      <c r="N60" s="75"/>
      <c r="O60" s="75"/>
      <c r="P60" s="76"/>
    </row>
    <row r="61" spans="1:16">
      <c r="A61" s="39" t="s">
        <v>84</v>
      </c>
      <c r="B61" s="40"/>
      <c r="C61" s="10" t="s">
        <v>85</v>
      </c>
      <c r="D61" s="28"/>
      <c r="E61" s="10"/>
      <c r="F61" s="10"/>
      <c r="G61" s="10"/>
      <c r="H61" s="10"/>
      <c r="I61" s="11"/>
      <c r="J61" s="77"/>
      <c r="K61" s="11"/>
      <c r="L61" s="77">
        <v>50425068</v>
      </c>
      <c r="M61" s="36"/>
      <c r="N61" s="77">
        <v>24681825</v>
      </c>
      <c r="O61" s="116">
        <v>75106893</v>
      </c>
      <c r="P61" s="78"/>
    </row>
    <row r="62" spans="1:16">
      <c r="A62" s="39" t="s">
        <v>86</v>
      </c>
      <c r="B62" s="40" t="s">
        <v>87</v>
      </c>
      <c r="C62" s="10" t="s">
        <v>88</v>
      </c>
      <c r="D62" s="28"/>
      <c r="E62" s="10"/>
      <c r="F62" s="10"/>
      <c r="G62" s="10"/>
      <c r="H62" s="10"/>
      <c r="I62" s="11"/>
      <c r="J62" s="149"/>
      <c r="K62" s="11"/>
      <c r="L62" s="151">
        <v>0</v>
      </c>
      <c r="M62" s="36"/>
      <c r="N62" s="64"/>
      <c r="O62" s="121">
        <v>0</v>
      </c>
      <c r="P62" s="63"/>
    </row>
    <row r="63" spans="1:16" s="49" customFormat="1">
      <c r="A63" s="39"/>
      <c r="B63" s="40"/>
      <c r="C63" s="29"/>
      <c r="D63" s="29"/>
      <c r="E63" s="29"/>
      <c r="F63" s="29"/>
      <c r="G63" s="29"/>
      <c r="H63" s="79"/>
      <c r="I63" s="29"/>
      <c r="J63" s="106"/>
      <c r="K63" s="29"/>
      <c r="L63" s="73"/>
      <c r="M63" s="80"/>
      <c r="N63" s="80"/>
      <c r="O63" s="80"/>
      <c r="P63" s="81"/>
    </row>
    <row r="64" spans="1:16" s="49" customFormat="1">
      <c r="A64" s="53"/>
      <c r="B64" s="40"/>
      <c r="C64" s="82" t="s">
        <v>89</v>
      </c>
      <c r="D64" s="29"/>
      <c r="E64" s="29"/>
      <c r="F64" s="29"/>
      <c r="G64" s="29"/>
      <c r="H64" s="47"/>
      <c r="I64" s="47"/>
      <c r="J64" s="139"/>
      <c r="K64" s="47"/>
      <c r="L64" s="71">
        <v>50425068</v>
      </c>
      <c r="M64" s="73"/>
      <c r="N64" s="71">
        <v>24681825</v>
      </c>
      <c r="O64" s="71">
        <v>75106893</v>
      </c>
      <c r="P64" s="72"/>
    </row>
    <row r="65" spans="1:16" s="49" customFormat="1">
      <c r="A65" s="39"/>
      <c r="B65" s="40"/>
      <c r="C65" s="29"/>
      <c r="D65" s="29"/>
      <c r="E65" s="29"/>
      <c r="F65" s="29"/>
      <c r="G65" s="29"/>
      <c r="H65" s="83"/>
      <c r="I65" s="29"/>
      <c r="J65" s="83"/>
      <c r="K65" s="29"/>
      <c r="L65" s="83"/>
      <c r="M65" s="47"/>
      <c r="N65" s="47"/>
      <c r="O65" s="47"/>
      <c r="P65" s="48"/>
    </row>
    <row r="66" spans="1:16">
      <c r="A66" s="39"/>
      <c r="B66" s="40"/>
      <c r="C66" s="23" t="s">
        <v>90</v>
      </c>
      <c r="D66" s="28"/>
      <c r="E66" s="10"/>
      <c r="F66" s="10"/>
      <c r="G66" s="10"/>
      <c r="H66" s="10"/>
      <c r="I66" s="84"/>
      <c r="J66" s="150"/>
      <c r="K66" s="84"/>
      <c r="L66" s="71">
        <v>49909430</v>
      </c>
      <c r="M66" s="73"/>
      <c r="N66" s="71">
        <v>22303055</v>
      </c>
      <c r="O66" s="71">
        <v>72212485</v>
      </c>
      <c r="P66" s="34"/>
    </row>
    <row r="67" spans="1:16">
      <c r="A67" s="53"/>
      <c r="B67" s="40"/>
      <c r="C67" s="10"/>
      <c r="D67" s="10"/>
      <c r="E67" s="10"/>
      <c r="F67" s="10"/>
      <c r="G67" s="10"/>
      <c r="H67" s="10"/>
      <c r="I67" s="11"/>
      <c r="J67" s="85"/>
      <c r="K67" s="11"/>
      <c r="L67" s="85"/>
      <c r="M67" s="11"/>
      <c r="N67" s="85"/>
      <c r="O67" s="85"/>
      <c r="P67" s="86"/>
    </row>
    <row r="68" spans="1:16">
      <c r="A68" s="39"/>
      <c r="B68" s="40"/>
      <c r="C68" s="28" t="s">
        <v>91</v>
      </c>
      <c r="D68" s="28"/>
      <c r="E68" s="28"/>
      <c r="F68" s="28"/>
      <c r="G68" s="28"/>
      <c r="H68" s="28"/>
      <c r="I68" s="69"/>
      <c r="J68" s="28"/>
      <c r="K68" s="69"/>
      <c r="L68" s="28"/>
      <c r="M68" s="69"/>
      <c r="N68" s="28"/>
      <c r="O68" s="28"/>
      <c r="P68" s="30"/>
    </row>
    <row r="69" spans="1:16">
      <c r="B69" s="55"/>
      <c r="I69" s="4"/>
      <c r="J69" s="87"/>
      <c r="K69" s="4"/>
      <c r="L69" s="87">
        <v>0</v>
      </c>
      <c r="M69" s="88"/>
      <c r="N69" s="89">
        <v>0</v>
      </c>
      <c r="O69" s="89">
        <v>0</v>
      </c>
      <c r="P69" s="90"/>
    </row>
    <row r="70" spans="1:16">
      <c r="B70" s="55"/>
      <c r="I70" s="91" t="s">
        <v>92</v>
      </c>
      <c r="J70" s="91"/>
      <c r="K70" s="91"/>
      <c r="L70" s="152"/>
      <c r="M70" s="153"/>
      <c r="N70" s="152">
        <v>0</v>
      </c>
      <c r="O70" s="152"/>
      <c r="P70" s="152"/>
    </row>
    <row r="71" spans="1:16">
      <c r="B71" s="55"/>
      <c r="L71" s="152">
        <v>0</v>
      </c>
      <c r="M71" s="153"/>
      <c r="N71" s="152"/>
      <c r="O71" s="152"/>
      <c r="P71" s="152"/>
    </row>
    <row r="72" spans="1:16">
      <c r="B72" s="55"/>
      <c r="L72" s="152"/>
      <c r="M72" s="153"/>
      <c r="N72" s="154"/>
      <c r="O72" s="154"/>
      <c r="P72" s="154"/>
    </row>
    <row r="73" spans="1:16">
      <c r="B73" s="55"/>
      <c r="L73" s="152"/>
      <c r="M73" s="153"/>
      <c r="N73" s="152"/>
      <c r="O73" s="152"/>
      <c r="P73" s="152"/>
    </row>
    <row r="74" spans="1:16">
      <c r="B74" s="55"/>
      <c r="L74" s="152"/>
      <c r="M74" s="153"/>
      <c r="N74" s="152"/>
      <c r="O74" s="152"/>
      <c r="P74" s="152"/>
    </row>
    <row r="75" spans="1:16">
      <c r="B75" s="55"/>
      <c r="L75" s="152"/>
      <c r="M75" s="153"/>
      <c r="N75" s="152"/>
      <c r="O75" s="152"/>
      <c r="P75" s="152"/>
    </row>
    <row r="76" spans="1:16">
      <c r="A76" s="8"/>
      <c r="B76" s="95"/>
      <c r="L76" s="152"/>
      <c r="M76" s="153"/>
      <c r="N76" s="152"/>
      <c r="O76" s="152"/>
      <c r="P76" s="152"/>
    </row>
    <row r="77" spans="1:16">
      <c r="B77" s="55"/>
      <c r="L77" s="152"/>
      <c r="M77" s="153"/>
      <c r="N77" s="152"/>
      <c r="O77" s="152"/>
      <c r="P77" s="152"/>
    </row>
    <row r="78" spans="1:16">
      <c r="A78" s="8"/>
      <c r="B78" s="95"/>
      <c r="L78" s="152"/>
      <c r="M78" s="153"/>
      <c r="N78" s="152"/>
      <c r="O78" s="152"/>
      <c r="P78" s="152"/>
    </row>
    <row r="79" spans="1:16">
      <c r="B79" s="55"/>
      <c r="L79" s="152"/>
      <c r="M79" s="153"/>
      <c r="N79" s="152"/>
      <c r="O79" s="152"/>
      <c r="P79" s="152"/>
    </row>
    <row r="80" spans="1:16">
      <c r="A80" s="8"/>
      <c r="B80" s="95"/>
      <c r="L80" s="152"/>
      <c r="M80" s="153"/>
      <c r="N80" s="152"/>
      <c r="O80" s="152"/>
      <c r="P80" s="152"/>
    </row>
    <row r="81" spans="1:16">
      <c r="B81" s="55"/>
      <c r="L81" s="152"/>
      <c r="M81" s="153"/>
      <c r="N81" s="152"/>
      <c r="O81" s="152"/>
      <c r="P81" s="152"/>
    </row>
    <row r="82" spans="1:16">
      <c r="B82" s="55"/>
      <c r="L82" s="152"/>
      <c r="M82" s="153"/>
      <c r="N82" s="152"/>
      <c r="O82" s="152"/>
      <c r="P82" s="152"/>
    </row>
    <row r="83" spans="1:16">
      <c r="B83" s="55"/>
      <c r="L83" s="152"/>
      <c r="M83" s="153"/>
      <c r="N83" s="152"/>
      <c r="O83" s="152"/>
      <c r="P83" s="152"/>
    </row>
    <row r="84" spans="1:16">
      <c r="B84" s="55"/>
      <c r="L84" s="152"/>
      <c r="M84" s="153"/>
      <c r="N84" s="152"/>
      <c r="O84" s="152"/>
      <c r="P84" s="152"/>
    </row>
    <row r="85" spans="1:16">
      <c r="B85" s="55"/>
      <c r="L85" s="152"/>
      <c r="M85" s="153"/>
      <c r="N85" s="152"/>
      <c r="O85" s="152"/>
      <c r="P85" s="152"/>
    </row>
    <row r="86" spans="1:16">
      <c r="B86" s="55"/>
      <c r="L86" s="152"/>
      <c r="M86" s="153"/>
      <c r="N86" s="152"/>
      <c r="O86" s="152"/>
      <c r="P86" s="152"/>
    </row>
    <row r="87" spans="1:16">
      <c r="B87" s="55"/>
      <c r="L87" s="152"/>
      <c r="M87" s="153"/>
      <c r="N87" s="152"/>
      <c r="O87" s="152"/>
      <c r="P87" s="152"/>
    </row>
    <row r="88" spans="1:16">
      <c r="B88" s="55"/>
      <c r="L88" s="152"/>
      <c r="M88" s="153"/>
      <c r="N88" s="152"/>
      <c r="O88" s="152"/>
      <c r="P88" s="152"/>
    </row>
    <row r="89" spans="1:16">
      <c r="B89" s="55"/>
      <c r="L89" s="152"/>
      <c r="M89" s="153"/>
      <c r="N89" s="152"/>
      <c r="O89" s="152"/>
      <c r="P89" s="152"/>
    </row>
    <row r="90" spans="1:16">
      <c r="B90" s="55"/>
      <c r="L90" s="152"/>
      <c r="M90" s="153"/>
      <c r="N90" s="152"/>
      <c r="O90" s="152"/>
      <c r="P90" s="152"/>
    </row>
    <row r="91" spans="1:16">
      <c r="B91" s="55"/>
      <c r="L91" s="152"/>
      <c r="M91" s="153"/>
      <c r="N91" s="152"/>
      <c r="O91" s="152"/>
      <c r="P91" s="152"/>
    </row>
    <row r="92" spans="1:16">
      <c r="B92" s="55"/>
      <c r="L92" s="152"/>
      <c r="M92" s="153"/>
      <c r="N92" s="152"/>
      <c r="O92" s="152"/>
      <c r="P92" s="152"/>
    </row>
    <row r="93" spans="1:16">
      <c r="B93" s="55"/>
      <c r="L93" s="152"/>
      <c r="M93" s="153"/>
      <c r="N93" s="152"/>
      <c r="O93" s="152"/>
      <c r="P93" s="152"/>
    </row>
    <row r="94" spans="1:16">
      <c r="A94" s="8"/>
      <c r="B94" s="95"/>
      <c r="L94" s="92"/>
      <c r="M94" s="93"/>
      <c r="N94" s="92"/>
      <c r="O94" s="92"/>
      <c r="P94" s="92"/>
    </row>
    <row r="95" spans="1:16">
      <c r="B95" s="55"/>
    </row>
    <row r="96" spans="1:16">
      <c r="A96" s="8"/>
      <c r="B96" s="95"/>
    </row>
    <row r="97" spans="1:13">
      <c r="A97" s="4"/>
      <c r="B97" s="55"/>
      <c r="I97" s="4"/>
      <c r="J97" s="4"/>
      <c r="K97" s="4"/>
      <c r="M97" s="4"/>
    </row>
  </sheetData>
  <sheetProtection formatColumns="0" formatRows="0"/>
  <conditionalFormatting sqref="L69 N69">
    <cfRule type="cellIs" dxfId="149" priority="9" operator="notEqual">
      <formula>0</formula>
    </cfRule>
    <cfRule type="cellIs" dxfId="148" priority="10" operator="equal">
      <formula>0</formula>
    </cfRule>
  </conditionalFormatting>
  <conditionalFormatting sqref="O69">
    <cfRule type="cellIs" dxfId="147" priority="3" operator="notEqual">
      <formula>0</formula>
    </cfRule>
    <cfRule type="cellIs" dxfId="146" priority="4" operator="equal">
      <formula>0</formula>
    </cfRule>
  </conditionalFormatting>
  <conditionalFormatting sqref="J69">
    <cfRule type="cellIs" dxfId="145" priority="1" operator="notEqual">
      <formula>0</formula>
    </cfRule>
    <cfRule type="cellIs" dxfId="144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activeCellId="1" sqref="C1 C1"/>
    </sheetView>
  </sheetViews>
  <sheetFormatPr defaultColWidth="11.140625" defaultRowHeight="12.75"/>
  <cols>
    <col min="1" max="1" width="5.28515625" style="1" hidden="1" customWidth="1"/>
    <col min="2" max="2" width="6.5703125" style="15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8" width="9.140625" style="4" hidden="1" customWidth="1"/>
    <col min="9" max="9" width="9.140625" style="7" hidden="1" customWidth="1"/>
    <col min="10" max="11" width="17.7109375" style="7" customWidth="1"/>
    <col min="12" max="12" width="17.7109375" style="4" customWidth="1"/>
    <col min="13" max="13" width="0.140625" style="7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61"/>
      <c r="D1" s="161"/>
      <c r="E1" s="161"/>
      <c r="F1" s="161"/>
      <c r="G1" s="161"/>
      <c r="H1" s="161"/>
      <c r="I1" s="161"/>
      <c r="J1" s="170" t="s">
        <v>99</v>
      </c>
      <c r="K1" s="161"/>
      <c r="L1" s="161"/>
      <c r="M1" s="161"/>
      <c r="N1" s="161"/>
      <c r="O1" s="161"/>
      <c r="P1" s="3"/>
    </row>
    <row r="2" spans="1:16">
      <c r="B2" s="2"/>
      <c r="C2" s="161"/>
      <c r="D2" s="161"/>
      <c r="E2" s="161"/>
      <c r="F2" s="161"/>
      <c r="G2" s="161"/>
      <c r="H2" s="161"/>
      <c r="I2" s="161"/>
      <c r="J2" s="170" t="s">
        <v>0</v>
      </c>
      <c r="K2" s="161"/>
      <c r="L2" s="161"/>
      <c r="M2" s="161"/>
      <c r="N2" s="161"/>
      <c r="O2" s="161"/>
      <c r="P2" s="5"/>
    </row>
    <row r="3" spans="1:16" ht="12.75" customHeight="1">
      <c r="B3" s="2"/>
      <c r="C3" s="68"/>
      <c r="D3" s="68"/>
      <c r="E3" s="68"/>
      <c r="F3" s="68"/>
      <c r="G3" s="68"/>
      <c r="H3" s="68"/>
      <c r="I3" s="68"/>
      <c r="J3" s="171" t="s">
        <v>1</v>
      </c>
      <c r="K3" s="68"/>
      <c r="L3" s="68"/>
      <c r="M3" s="68"/>
      <c r="N3" s="68"/>
      <c r="O3" s="68"/>
      <c r="P3" s="6" t="s">
        <v>2</v>
      </c>
    </row>
    <row r="4" spans="1:16">
      <c r="B4" s="2"/>
      <c r="C4" s="162"/>
      <c r="D4" s="163"/>
      <c r="E4" s="163"/>
      <c r="F4" s="163"/>
      <c r="G4" s="163"/>
      <c r="H4" s="163"/>
      <c r="I4" s="163"/>
      <c r="J4" s="164" t="s">
        <v>323</v>
      </c>
      <c r="K4" s="163"/>
      <c r="L4" s="163"/>
      <c r="M4" s="163"/>
      <c r="N4" s="163"/>
      <c r="O4" s="163"/>
      <c r="P4" s="165" t="s">
        <v>324</v>
      </c>
    </row>
    <row r="5" spans="1:16">
      <c r="A5" s="8"/>
      <c r="B5" s="9"/>
      <c r="C5" s="10"/>
      <c r="D5" s="10"/>
      <c r="E5" s="10"/>
      <c r="F5" s="10"/>
      <c r="G5" s="10"/>
      <c r="H5" s="10"/>
      <c r="I5" s="11"/>
      <c r="J5" s="29"/>
      <c r="K5" s="46"/>
      <c r="L5" s="12"/>
      <c r="M5" s="13"/>
      <c r="N5" s="12"/>
      <c r="O5" s="12"/>
      <c r="P5" s="14"/>
    </row>
    <row r="6" spans="1:16">
      <c r="C6" s="10"/>
      <c r="D6" s="10"/>
      <c r="E6" s="10"/>
      <c r="F6" s="10"/>
      <c r="G6" s="10"/>
      <c r="H6" s="10"/>
      <c r="I6" s="11"/>
      <c r="J6" s="108" t="s">
        <v>3</v>
      </c>
      <c r="K6" s="169"/>
      <c r="L6" s="172" t="s">
        <v>3</v>
      </c>
      <c r="M6" s="16"/>
      <c r="N6" s="17" t="s">
        <v>4</v>
      </c>
      <c r="O6" s="17" t="s">
        <v>5</v>
      </c>
      <c r="P6" s="18"/>
    </row>
    <row r="7" spans="1:16">
      <c r="C7" s="10"/>
      <c r="D7" s="10"/>
      <c r="E7" s="10"/>
      <c r="F7" s="10"/>
      <c r="G7" s="10"/>
      <c r="H7" s="10"/>
      <c r="I7" s="11"/>
      <c r="J7" s="21" t="s">
        <v>291</v>
      </c>
      <c r="K7" s="112" t="s">
        <v>292</v>
      </c>
      <c r="L7" s="19"/>
      <c r="M7" s="20"/>
      <c r="N7" s="21" t="s">
        <v>127</v>
      </c>
      <c r="O7" s="21"/>
      <c r="P7" s="22"/>
    </row>
    <row r="8" spans="1:16">
      <c r="C8" s="23" t="s">
        <v>6</v>
      </c>
      <c r="D8" s="10"/>
      <c r="E8" s="10"/>
      <c r="F8" s="10"/>
      <c r="G8" s="10"/>
      <c r="H8" s="10"/>
      <c r="I8" s="11"/>
      <c r="L8" s="20"/>
      <c r="M8" s="20"/>
      <c r="N8" s="20"/>
      <c r="O8" s="20"/>
      <c r="P8" s="24"/>
    </row>
    <row r="9" spans="1:16">
      <c r="A9" s="25" t="s">
        <v>7</v>
      </c>
      <c r="B9" s="26" t="s">
        <v>8</v>
      </c>
      <c r="C9" s="10" t="s">
        <v>9</v>
      </c>
      <c r="D9" s="10"/>
      <c r="E9" s="10"/>
      <c r="F9" s="10"/>
      <c r="G9" s="10"/>
      <c r="H9" s="10"/>
      <c r="I9" s="11"/>
      <c r="J9" s="11"/>
      <c r="K9" s="11"/>
      <c r="L9" s="13"/>
      <c r="M9" s="13"/>
      <c r="N9" s="13"/>
      <c r="O9" s="13"/>
      <c r="P9" s="14"/>
    </row>
    <row r="10" spans="1:16" s="31" customFormat="1">
      <c r="A10" s="1"/>
      <c r="B10" s="27"/>
      <c r="C10" s="28"/>
      <c r="D10" s="29" t="s">
        <v>325</v>
      </c>
      <c r="E10" s="10"/>
      <c r="F10" s="10"/>
      <c r="G10" s="10"/>
      <c r="H10" s="10"/>
      <c r="I10" s="28"/>
      <c r="J10" s="28"/>
      <c r="K10" s="28"/>
      <c r="L10" s="28"/>
      <c r="M10" s="13"/>
      <c r="N10" s="28"/>
      <c r="O10" s="28"/>
      <c r="P10" s="30"/>
    </row>
    <row r="11" spans="1:16" s="31" customFormat="1">
      <c r="A11" s="1" t="s">
        <v>11</v>
      </c>
      <c r="B11" s="27" t="s">
        <v>12</v>
      </c>
      <c r="C11" s="28"/>
      <c r="D11" s="32" t="s">
        <v>326</v>
      </c>
      <c r="E11" s="28"/>
      <c r="F11" s="166"/>
      <c r="G11" s="166">
        <v>10080456</v>
      </c>
      <c r="H11" s="33"/>
      <c r="I11" s="29"/>
      <c r="J11" s="143">
        <v>19258056.02</v>
      </c>
      <c r="K11" s="109">
        <v>0</v>
      </c>
      <c r="L11" s="113">
        <v>19258056.02</v>
      </c>
      <c r="M11" s="110"/>
      <c r="N11" s="109">
        <v>0</v>
      </c>
      <c r="O11" s="114">
        <v>19258056</v>
      </c>
      <c r="P11" s="34"/>
    </row>
    <row r="12" spans="1:16" s="31" customFormat="1">
      <c r="A12" s="1" t="s">
        <v>14</v>
      </c>
      <c r="B12" s="27" t="s">
        <v>15</v>
      </c>
      <c r="C12" s="28"/>
      <c r="D12" s="29" t="s">
        <v>327</v>
      </c>
      <c r="E12" s="10"/>
      <c r="F12" s="35"/>
      <c r="G12" s="36"/>
      <c r="H12" s="11"/>
      <c r="I12" s="28"/>
      <c r="J12" s="115">
        <v>3557625.7399999998</v>
      </c>
      <c r="K12" s="37">
        <v>0</v>
      </c>
      <c r="L12" s="116">
        <v>3557625.7399999998</v>
      </c>
      <c r="M12" s="111"/>
      <c r="N12" s="37">
        <v>0</v>
      </c>
      <c r="O12" s="117">
        <v>3557626</v>
      </c>
      <c r="P12" s="38"/>
    </row>
    <row r="13" spans="1:16" s="31" customFormat="1">
      <c r="A13" s="1" t="s">
        <v>17</v>
      </c>
      <c r="B13" s="27" t="s">
        <v>15</v>
      </c>
      <c r="C13" s="28"/>
      <c r="D13" s="29" t="s">
        <v>18</v>
      </c>
      <c r="E13" s="10"/>
      <c r="F13" s="35"/>
      <c r="G13" s="35"/>
      <c r="H13" s="10"/>
      <c r="I13" s="28"/>
      <c r="J13" s="115">
        <v>818778.35</v>
      </c>
      <c r="K13" s="37">
        <v>0</v>
      </c>
      <c r="L13" s="116">
        <v>818778.35</v>
      </c>
      <c r="M13" s="111"/>
      <c r="N13" s="37">
        <v>768863</v>
      </c>
      <c r="O13" s="117">
        <v>1587641</v>
      </c>
      <c r="P13" s="38"/>
    </row>
    <row r="14" spans="1:16" s="31" customFormat="1">
      <c r="A14" s="1" t="s">
        <v>19</v>
      </c>
      <c r="B14" s="27" t="s">
        <v>15</v>
      </c>
      <c r="C14" s="28"/>
      <c r="D14" s="29" t="s">
        <v>20</v>
      </c>
      <c r="E14" s="10"/>
      <c r="F14" s="35"/>
      <c r="G14" s="35"/>
      <c r="H14" s="10"/>
      <c r="I14" s="28"/>
      <c r="J14" s="115">
        <v>185630.75</v>
      </c>
      <c r="K14" s="37">
        <v>0</v>
      </c>
      <c r="L14" s="116">
        <v>185630.75</v>
      </c>
      <c r="M14" s="111"/>
      <c r="N14" s="37">
        <v>0</v>
      </c>
      <c r="O14" s="117">
        <v>185631</v>
      </c>
      <c r="P14" s="38"/>
    </row>
    <row r="15" spans="1:16" s="31" customFormat="1">
      <c r="A15" s="1" t="s">
        <v>21</v>
      </c>
      <c r="B15" s="27" t="s">
        <v>12</v>
      </c>
      <c r="C15" s="28"/>
      <c r="D15" s="29" t="s">
        <v>22</v>
      </c>
      <c r="E15" s="10"/>
      <c r="F15" s="35"/>
      <c r="G15" s="35"/>
      <c r="H15" s="28"/>
      <c r="I15" s="28"/>
      <c r="J15" s="115">
        <v>92382.47</v>
      </c>
      <c r="K15" s="37">
        <v>0</v>
      </c>
      <c r="L15" s="116">
        <v>92382.47</v>
      </c>
      <c r="M15" s="111"/>
      <c r="N15" s="37">
        <v>0</v>
      </c>
      <c r="O15" s="117">
        <v>92382</v>
      </c>
      <c r="P15" s="38"/>
    </row>
    <row r="16" spans="1:16" s="31" customFormat="1">
      <c r="A16" s="39"/>
      <c r="B16" s="40"/>
      <c r="C16" s="28"/>
      <c r="D16" s="29" t="s">
        <v>328</v>
      </c>
      <c r="E16" s="10"/>
      <c r="F16" s="41"/>
      <c r="G16" s="36"/>
      <c r="H16" s="42"/>
      <c r="I16" s="28"/>
      <c r="J16" s="144"/>
      <c r="K16" s="118">
        <v>0</v>
      </c>
      <c r="L16" s="119"/>
      <c r="M16" s="111"/>
      <c r="N16" s="28">
        <v>0</v>
      </c>
      <c r="O16" s="117"/>
      <c r="P16" s="30"/>
    </row>
    <row r="17" spans="1:16" s="31" customFormat="1">
      <c r="A17" s="39" t="s">
        <v>24</v>
      </c>
      <c r="B17" s="40" t="s">
        <v>12</v>
      </c>
      <c r="C17" s="28"/>
      <c r="D17" s="32" t="s">
        <v>329</v>
      </c>
      <c r="E17" s="28"/>
      <c r="F17" s="166"/>
      <c r="G17" s="166"/>
      <c r="H17" s="42"/>
      <c r="I17" s="28"/>
      <c r="J17" s="115">
        <v>834604.34</v>
      </c>
      <c r="K17" s="37">
        <v>0</v>
      </c>
      <c r="L17" s="116">
        <v>834604.34</v>
      </c>
      <c r="M17" s="111"/>
      <c r="N17" s="37">
        <v>0</v>
      </c>
      <c r="O17" s="117">
        <v>834604</v>
      </c>
      <c r="P17" s="38"/>
    </row>
    <row r="18" spans="1:16" s="31" customFormat="1">
      <c r="A18" s="39" t="s">
        <v>25</v>
      </c>
      <c r="B18" s="43" t="s">
        <v>26</v>
      </c>
      <c r="C18" s="28"/>
      <c r="D18" s="44" t="s">
        <v>27</v>
      </c>
      <c r="E18" s="10"/>
      <c r="F18" s="10"/>
      <c r="G18" s="10"/>
      <c r="H18" s="10"/>
      <c r="I18" s="29"/>
      <c r="J18" s="120">
        <v>1626031.4300000002</v>
      </c>
      <c r="K18" s="45">
        <v>6075</v>
      </c>
      <c r="L18" s="121">
        <v>1632106.4300000002</v>
      </c>
      <c r="M18" s="111"/>
      <c r="N18" s="45">
        <v>984551</v>
      </c>
      <c r="O18" s="122">
        <v>2616657</v>
      </c>
      <c r="P18" s="38"/>
    </row>
    <row r="19" spans="1:16" s="49" customFormat="1">
      <c r="A19" s="39"/>
      <c r="B19" s="43"/>
      <c r="C19" s="29"/>
      <c r="D19" s="29"/>
      <c r="E19" s="29"/>
      <c r="F19" s="29"/>
      <c r="G19" s="29"/>
      <c r="H19" s="46"/>
      <c r="I19" s="46"/>
      <c r="J19" s="46"/>
      <c r="K19" s="46"/>
      <c r="L19" s="51"/>
      <c r="M19" s="47"/>
      <c r="N19" s="47"/>
      <c r="O19" s="123"/>
      <c r="P19" s="48"/>
    </row>
    <row r="20" spans="1:16" s="31" customFormat="1" ht="13.5" thickBot="1">
      <c r="A20" s="39" t="s">
        <v>28</v>
      </c>
      <c r="B20" s="43"/>
      <c r="C20" s="28"/>
      <c r="D20" s="50" t="s">
        <v>29</v>
      </c>
      <c r="E20" s="28"/>
      <c r="F20" s="10"/>
      <c r="G20" s="10"/>
      <c r="H20" s="10"/>
      <c r="I20" s="11"/>
      <c r="J20" s="145">
        <v>26373109.099999998</v>
      </c>
      <c r="K20" s="124">
        <v>6075</v>
      </c>
      <c r="L20" s="125">
        <v>26379183</v>
      </c>
      <c r="M20" s="51"/>
      <c r="N20" s="124">
        <v>1753414</v>
      </c>
      <c r="O20" s="126">
        <v>28132597</v>
      </c>
      <c r="P20" s="52"/>
    </row>
    <row r="21" spans="1:16" s="31" customFormat="1" ht="13.5" thickTop="1">
      <c r="A21" s="39"/>
      <c r="B21" s="43"/>
      <c r="C21" s="10"/>
      <c r="D21" s="10"/>
      <c r="E21" s="10"/>
      <c r="F21" s="10"/>
      <c r="G21" s="10"/>
      <c r="H21" s="10"/>
      <c r="I21" s="11"/>
      <c r="J21" s="127"/>
      <c r="K21" s="11"/>
      <c r="L21" s="127"/>
      <c r="M21" s="13"/>
      <c r="N21" s="13"/>
      <c r="O21" s="110"/>
      <c r="P21" s="14"/>
    </row>
    <row r="22" spans="1:16" s="31" customFormat="1">
      <c r="A22" s="53"/>
      <c r="B22" s="54"/>
      <c r="C22" s="23" t="s">
        <v>30</v>
      </c>
      <c r="D22" s="10"/>
      <c r="E22" s="10"/>
      <c r="F22" s="10"/>
      <c r="G22" s="10"/>
      <c r="H22" s="10"/>
      <c r="I22" s="11"/>
      <c r="J22" s="128"/>
      <c r="K22" s="11"/>
      <c r="L22" s="128"/>
      <c r="M22" s="13"/>
      <c r="N22" s="12"/>
      <c r="O22" s="129"/>
      <c r="P22" s="14"/>
    </row>
    <row r="23" spans="1:16" s="31" customFormat="1">
      <c r="A23" s="39"/>
      <c r="B23" s="40"/>
      <c r="C23" s="10" t="s">
        <v>31</v>
      </c>
      <c r="D23" s="10"/>
      <c r="E23" s="10"/>
      <c r="F23" s="10"/>
      <c r="G23" s="28"/>
      <c r="H23" s="10"/>
      <c r="I23" s="11"/>
      <c r="J23" s="128"/>
      <c r="K23" s="11"/>
      <c r="L23" s="128"/>
      <c r="M23" s="13"/>
      <c r="N23" s="12"/>
      <c r="O23" s="129"/>
      <c r="P23" s="14"/>
    </row>
    <row r="24" spans="1:16" s="31" customFormat="1">
      <c r="A24" s="8" t="s">
        <v>32</v>
      </c>
      <c r="B24" s="55" t="s">
        <v>33</v>
      </c>
      <c r="C24" s="32"/>
      <c r="D24" s="29" t="s">
        <v>34</v>
      </c>
      <c r="E24" s="10"/>
      <c r="F24" s="10"/>
      <c r="G24" s="28"/>
      <c r="H24" s="10"/>
      <c r="I24" s="11"/>
      <c r="J24" s="146">
        <v>60911792.369999997</v>
      </c>
      <c r="K24" s="109">
        <v>0</v>
      </c>
      <c r="L24" s="130">
        <v>60911792.369999997</v>
      </c>
      <c r="M24" s="111"/>
      <c r="N24" s="109">
        <v>397839</v>
      </c>
      <c r="O24" s="114">
        <v>61309631</v>
      </c>
      <c r="P24" s="38"/>
    </row>
    <row r="25" spans="1:16" s="31" customFormat="1">
      <c r="A25" s="1" t="s">
        <v>35</v>
      </c>
      <c r="B25" s="55" t="s">
        <v>33</v>
      </c>
      <c r="C25" s="32"/>
      <c r="D25" s="29" t="s">
        <v>36</v>
      </c>
      <c r="E25" s="10"/>
      <c r="F25" s="10"/>
      <c r="G25" s="28"/>
      <c r="H25" s="10"/>
      <c r="I25" s="11"/>
      <c r="J25" s="115">
        <v>16690970.569999997</v>
      </c>
      <c r="K25" s="37">
        <v>0</v>
      </c>
      <c r="L25" s="116">
        <v>16690970.569999997</v>
      </c>
      <c r="M25" s="111"/>
      <c r="N25" s="37">
        <v>1153368</v>
      </c>
      <c r="O25" s="117">
        <v>17844339</v>
      </c>
      <c r="P25" s="38"/>
    </row>
    <row r="26" spans="1:16" s="31" customFormat="1">
      <c r="A26" s="8" t="s">
        <v>37</v>
      </c>
      <c r="B26" s="27" t="s">
        <v>33</v>
      </c>
      <c r="C26" s="32"/>
      <c r="D26" s="29" t="s">
        <v>38</v>
      </c>
      <c r="E26" s="10"/>
      <c r="F26" s="10"/>
      <c r="G26" s="28"/>
      <c r="H26" s="10"/>
      <c r="I26" s="11"/>
      <c r="J26" s="115">
        <v>3999086.62</v>
      </c>
      <c r="K26" s="37">
        <v>0</v>
      </c>
      <c r="L26" s="116">
        <v>3999086.62</v>
      </c>
      <c r="M26" s="111"/>
      <c r="N26" s="37">
        <v>4516</v>
      </c>
      <c r="O26" s="117">
        <v>4003603</v>
      </c>
      <c r="P26" s="38"/>
    </row>
    <row r="27" spans="1:16" s="31" customFormat="1">
      <c r="A27" s="1" t="s">
        <v>39</v>
      </c>
      <c r="B27" s="55" t="s">
        <v>33</v>
      </c>
      <c r="C27" s="32"/>
      <c r="D27" s="156" t="s">
        <v>40</v>
      </c>
      <c r="E27" s="167"/>
      <c r="F27" s="10"/>
      <c r="G27" s="28"/>
      <c r="H27" s="10"/>
      <c r="I27" s="11"/>
      <c r="J27" s="115">
        <v>18578915.66</v>
      </c>
      <c r="K27" s="37">
        <v>0</v>
      </c>
      <c r="L27" s="116">
        <v>18578915.66</v>
      </c>
      <c r="M27" s="111"/>
      <c r="N27" s="37">
        <v>42052</v>
      </c>
      <c r="O27" s="117">
        <v>18620968</v>
      </c>
      <c r="P27" s="38"/>
    </row>
    <row r="28" spans="1:16" s="31" customFormat="1">
      <c r="A28" s="8" t="s">
        <v>41</v>
      </c>
      <c r="B28" s="27" t="s">
        <v>33</v>
      </c>
      <c r="C28" s="32"/>
      <c r="D28" s="29" t="s">
        <v>42</v>
      </c>
      <c r="E28" s="10"/>
      <c r="F28" s="10"/>
      <c r="G28" s="28"/>
      <c r="H28" s="10"/>
      <c r="I28" s="11"/>
      <c r="J28" s="115">
        <v>6167679.8499999987</v>
      </c>
      <c r="K28" s="37">
        <v>0</v>
      </c>
      <c r="L28" s="116">
        <v>6167679.8499999987</v>
      </c>
      <c r="M28" s="111"/>
      <c r="N28" s="37">
        <v>2242862</v>
      </c>
      <c r="O28" s="117">
        <v>8410542</v>
      </c>
      <c r="P28" s="38"/>
    </row>
    <row r="29" spans="1:16" s="31" customFormat="1">
      <c r="A29" s="1" t="s">
        <v>43</v>
      </c>
      <c r="B29" s="27" t="s">
        <v>33</v>
      </c>
      <c r="C29" s="32"/>
      <c r="D29" s="29" t="s">
        <v>44</v>
      </c>
      <c r="E29" s="10"/>
      <c r="F29" s="10"/>
      <c r="G29" s="28"/>
      <c r="H29" s="10"/>
      <c r="I29" s="11"/>
      <c r="J29" s="115">
        <v>11240980.800000001</v>
      </c>
      <c r="K29" s="37">
        <v>461768.7</v>
      </c>
      <c r="L29" s="116">
        <v>11702749.5</v>
      </c>
      <c r="M29" s="111"/>
      <c r="N29" s="37">
        <v>8301</v>
      </c>
      <c r="O29" s="117">
        <v>11711051</v>
      </c>
      <c r="P29" s="38"/>
    </row>
    <row r="30" spans="1:16" s="31" customFormat="1">
      <c r="A30" s="8" t="s">
        <v>45</v>
      </c>
      <c r="B30" s="55" t="s">
        <v>46</v>
      </c>
      <c r="C30" s="32"/>
      <c r="D30" s="29" t="s">
        <v>47</v>
      </c>
      <c r="E30" s="10"/>
      <c r="F30" s="10"/>
      <c r="G30" s="28"/>
      <c r="H30" s="10"/>
      <c r="I30" s="11"/>
      <c r="J30" s="120">
        <v>7797387.3099999996</v>
      </c>
      <c r="K30" s="45">
        <v>0</v>
      </c>
      <c r="L30" s="121">
        <v>7797387.3099999996</v>
      </c>
      <c r="M30" s="111"/>
      <c r="N30" s="45">
        <v>0</v>
      </c>
      <c r="O30" s="122">
        <v>7797387</v>
      </c>
      <c r="P30" s="38"/>
    </row>
    <row r="31" spans="1:16" s="31" customFormat="1">
      <c r="A31" s="1"/>
      <c r="B31" s="55"/>
      <c r="C31" s="32"/>
      <c r="D31" s="29"/>
      <c r="E31" s="10"/>
      <c r="F31" s="10"/>
      <c r="G31" s="28"/>
      <c r="H31" s="10"/>
      <c r="I31" s="11"/>
      <c r="J31" s="147"/>
      <c r="K31" s="11"/>
      <c r="L31" s="127"/>
      <c r="M31" s="56"/>
      <c r="N31" s="56"/>
      <c r="O31" s="110"/>
      <c r="P31" s="57"/>
    </row>
    <row r="32" spans="1:16" s="31" customFormat="1" ht="13.5" thickBot="1">
      <c r="A32" s="1" t="s">
        <v>48</v>
      </c>
      <c r="B32" s="55"/>
      <c r="C32" s="10"/>
      <c r="D32" s="50" t="s">
        <v>49</v>
      </c>
      <c r="E32" s="28"/>
      <c r="F32" s="10"/>
      <c r="G32" s="10"/>
      <c r="H32" s="10"/>
      <c r="I32" s="11"/>
      <c r="J32" s="145">
        <v>125386813.17999999</v>
      </c>
      <c r="K32" s="124">
        <v>461768.7</v>
      </c>
      <c r="L32" s="125">
        <v>125848583</v>
      </c>
      <c r="M32" s="131"/>
      <c r="N32" s="124">
        <v>3848938</v>
      </c>
      <c r="O32" s="126">
        <v>129697521</v>
      </c>
      <c r="P32" s="52"/>
    </row>
    <row r="33" spans="1:16" s="31" customFormat="1" ht="13.5" thickTop="1">
      <c r="A33" s="8"/>
      <c r="B33" s="55"/>
      <c r="C33" s="32"/>
      <c r="D33" s="58"/>
      <c r="E33" s="10"/>
      <c r="F33" s="10"/>
      <c r="G33" s="28"/>
      <c r="H33" s="10"/>
      <c r="I33" s="11"/>
      <c r="J33" s="46"/>
      <c r="K33" s="11"/>
      <c r="L33" s="51"/>
      <c r="M33" s="46"/>
      <c r="N33" s="46"/>
      <c r="O33" s="107"/>
      <c r="P33" s="59"/>
    </row>
    <row r="34" spans="1:16" s="31" customFormat="1">
      <c r="A34" s="1"/>
      <c r="B34" s="55"/>
      <c r="C34" s="10"/>
      <c r="D34" s="50" t="s">
        <v>308</v>
      </c>
      <c r="E34" s="28"/>
      <c r="F34" s="10"/>
      <c r="G34" s="10"/>
      <c r="H34" s="10"/>
      <c r="I34" s="11"/>
      <c r="J34" s="148">
        <v>-99013704.079999998</v>
      </c>
      <c r="K34" s="132">
        <v>-455693.7</v>
      </c>
      <c r="L34" s="133">
        <v>-99469400</v>
      </c>
      <c r="M34" s="51"/>
      <c r="N34" s="132">
        <v>-2095524</v>
      </c>
      <c r="O34" s="134">
        <v>-101564924</v>
      </c>
      <c r="P34" s="52"/>
    </row>
    <row r="35" spans="1:16" s="31" customFormat="1">
      <c r="A35" s="8"/>
      <c r="B35" s="55"/>
      <c r="C35" s="10"/>
      <c r="D35" s="10"/>
      <c r="E35" s="10"/>
      <c r="F35" s="10"/>
      <c r="G35" s="10"/>
      <c r="H35" s="10"/>
      <c r="I35" s="11"/>
      <c r="J35" s="127"/>
      <c r="K35" s="11"/>
      <c r="L35" s="127"/>
      <c r="M35" s="60"/>
      <c r="N35" s="60"/>
      <c r="O35" s="110"/>
      <c r="P35" s="61"/>
    </row>
    <row r="36" spans="1:16" s="31" customFormat="1">
      <c r="A36" s="1"/>
      <c r="B36" s="55"/>
      <c r="C36" s="23" t="s">
        <v>50</v>
      </c>
      <c r="D36" s="28"/>
      <c r="E36" s="10"/>
      <c r="F36" s="10"/>
      <c r="G36" s="10"/>
      <c r="H36" s="10"/>
      <c r="I36" s="11"/>
      <c r="J36" s="128"/>
      <c r="K36" s="11"/>
      <c r="L36" s="128"/>
      <c r="M36" s="13"/>
      <c r="N36" s="12"/>
      <c r="O36" s="129"/>
      <c r="P36" s="14"/>
    </row>
    <row r="37" spans="1:16" s="31" customFormat="1">
      <c r="A37" s="8" t="s">
        <v>51</v>
      </c>
      <c r="B37" s="55" t="s">
        <v>52</v>
      </c>
      <c r="C37" s="29" t="s">
        <v>53</v>
      </c>
      <c r="D37" s="28"/>
      <c r="E37" s="10"/>
      <c r="F37" s="10"/>
      <c r="G37" s="28"/>
      <c r="H37" s="10"/>
      <c r="I37" s="11"/>
      <c r="J37" s="143">
        <v>53908293.949999996</v>
      </c>
      <c r="K37" s="109">
        <v>0</v>
      </c>
      <c r="L37" s="113">
        <v>53908293.949999996</v>
      </c>
      <c r="M37" s="36"/>
      <c r="N37" s="109">
        <v>0</v>
      </c>
      <c r="O37" s="114">
        <v>53908294</v>
      </c>
      <c r="P37" s="63"/>
    </row>
    <row r="38" spans="1:16" s="31" customFormat="1">
      <c r="A38" s="1" t="s">
        <v>54</v>
      </c>
      <c r="B38" s="55" t="s">
        <v>15</v>
      </c>
      <c r="C38" s="29" t="s">
        <v>55</v>
      </c>
      <c r="D38" s="28"/>
      <c r="E38" s="10"/>
      <c r="F38" s="10"/>
      <c r="G38" s="28"/>
      <c r="H38" s="10"/>
      <c r="I38" s="11"/>
      <c r="J38" s="115">
        <v>37738277.870000005</v>
      </c>
      <c r="K38" s="37">
        <v>0</v>
      </c>
      <c r="L38" s="116">
        <v>37738277.870000005</v>
      </c>
      <c r="M38" s="36"/>
      <c r="N38" s="62">
        <v>0</v>
      </c>
      <c r="O38" s="117">
        <v>37738278</v>
      </c>
      <c r="P38" s="63"/>
    </row>
    <row r="39" spans="1:16" s="31" customFormat="1">
      <c r="A39" s="8" t="s">
        <v>56</v>
      </c>
      <c r="B39" s="55" t="s">
        <v>15</v>
      </c>
      <c r="C39" s="29" t="s">
        <v>57</v>
      </c>
      <c r="D39" s="28"/>
      <c r="E39" s="10"/>
      <c r="F39" s="10"/>
      <c r="G39" s="28"/>
      <c r="H39" s="10"/>
      <c r="I39" s="11"/>
      <c r="J39" s="115">
        <v>9728193.8800000008</v>
      </c>
      <c r="K39" s="37">
        <v>0</v>
      </c>
      <c r="L39" s="116">
        <v>9728193.8800000008</v>
      </c>
      <c r="M39" s="36"/>
      <c r="N39" s="62">
        <v>1246395</v>
      </c>
      <c r="O39" s="117">
        <v>10974589</v>
      </c>
      <c r="P39" s="63"/>
    </row>
    <row r="40" spans="1:16" s="31" customFormat="1">
      <c r="A40" s="1" t="s">
        <v>58</v>
      </c>
      <c r="B40" s="55" t="s">
        <v>59</v>
      </c>
      <c r="C40" s="29" t="s">
        <v>60</v>
      </c>
      <c r="D40" s="28"/>
      <c r="E40" s="10"/>
      <c r="F40" s="10"/>
      <c r="G40" s="28"/>
      <c r="H40" s="10"/>
      <c r="I40" s="11"/>
      <c r="J40" s="115">
        <v>511070.16</v>
      </c>
      <c r="K40" s="37">
        <v>0</v>
      </c>
      <c r="L40" s="116">
        <v>511070.16</v>
      </c>
      <c r="M40" s="36"/>
      <c r="N40" s="62">
        <v>242532</v>
      </c>
      <c r="O40" s="117">
        <v>753602</v>
      </c>
      <c r="P40" s="63"/>
    </row>
    <row r="41" spans="1:16" s="31" customFormat="1">
      <c r="A41" s="8" t="s">
        <v>61</v>
      </c>
      <c r="B41" s="55" t="s">
        <v>59</v>
      </c>
      <c r="C41" s="135" t="s">
        <v>309</v>
      </c>
      <c r="D41" s="136"/>
      <c r="E41" s="137"/>
      <c r="F41" s="137"/>
      <c r="G41" s="28"/>
      <c r="H41" s="10"/>
      <c r="I41" s="11"/>
      <c r="J41" s="115">
        <v>-2851201.6500000004</v>
      </c>
      <c r="K41" s="37">
        <v>0</v>
      </c>
      <c r="L41" s="116">
        <v>-2851201.6500000004</v>
      </c>
      <c r="M41" s="36"/>
      <c r="N41" s="62">
        <v>3199315</v>
      </c>
      <c r="O41" s="117">
        <v>348113</v>
      </c>
      <c r="P41" s="63"/>
    </row>
    <row r="42" spans="1:16" s="31" customFormat="1">
      <c r="A42" s="1" t="s">
        <v>62</v>
      </c>
      <c r="B42" s="55" t="s">
        <v>26</v>
      </c>
      <c r="C42" s="29" t="s">
        <v>63</v>
      </c>
      <c r="D42" s="28"/>
      <c r="E42" s="10"/>
      <c r="F42" s="10"/>
      <c r="G42" s="28"/>
      <c r="H42" s="10"/>
      <c r="I42" s="11"/>
      <c r="J42" s="115">
        <v>0</v>
      </c>
      <c r="K42" s="37">
        <v>0</v>
      </c>
      <c r="L42" s="116">
        <v>0</v>
      </c>
      <c r="M42" s="36"/>
      <c r="N42" s="62">
        <v>0</v>
      </c>
      <c r="O42" s="117">
        <v>0</v>
      </c>
      <c r="P42" s="63"/>
    </row>
    <row r="43" spans="1:16" s="31" customFormat="1">
      <c r="A43" s="8" t="s">
        <v>64</v>
      </c>
      <c r="B43" s="55" t="s">
        <v>65</v>
      </c>
      <c r="C43" s="29" t="s">
        <v>313</v>
      </c>
      <c r="D43" s="28"/>
      <c r="E43" s="10"/>
      <c r="F43" s="10"/>
      <c r="G43" s="28"/>
      <c r="H43" s="10"/>
      <c r="I43" s="11"/>
      <c r="J43" s="115">
        <v>27385.26</v>
      </c>
      <c r="K43" s="37">
        <v>2</v>
      </c>
      <c r="L43" s="116">
        <v>27387.26</v>
      </c>
      <c r="M43" s="36"/>
      <c r="N43" s="62">
        <v>0</v>
      </c>
      <c r="O43" s="117">
        <v>27387</v>
      </c>
      <c r="P43" s="63"/>
    </row>
    <row r="44" spans="1:16" s="31" customFormat="1">
      <c r="A44" s="1" t="s">
        <v>66</v>
      </c>
      <c r="B44" s="55" t="s">
        <v>33</v>
      </c>
      <c r="C44" s="29" t="s">
        <v>67</v>
      </c>
      <c r="D44" s="28"/>
      <c r="E44" s="28"/>
      <c r="F44" s="28"/>
      <c r="G44" s="28"/>
      <c r="H44" s="28"/>
      <c r="I44" s="28"/>
      <c r="J44" s="115">
        <v>-176073.15</v>
      </c>
      <c r="K44" s="37">
        <v>0</v>
      </c>
      <c r="L44" s="116">
        <v>-176073.15</v>
      </c>
      <c r="M44" s="36"/>
      <c r="N44" s="62">
        <v>0</v>
      </c>
      <c r="O44" s="117">
        <v>-176073</v>
      </c>
      <c r="P44" s="63"/>
    </row>
    <row r="45" spans="1:16" s="31" customFormat="1">
      <c r="A45" s="8" t="s">
        <v>68</v>
      </c>
      <c r="B45" s="55" t="s">
        <v>33</v>
      </c>
      <c r="C45" s="29" t="s">
        <v>69</v>
      </c>
      <c r="D45" s="28"/>
      <c r="E45" s="10"/>
      <c r="F45" s="10"/>
      <c r="G45" s="28"/>
      <c r="H45" s="10"/>
      <c r="I45" s="11"/>
      <c r="J45" s="120">
        <v>0</v>
      </c>
      <c r="K45" s="45">
        <v>0</v>
      </c>
      <c r="L45" s="121">
        <v>0</v>
      </c>
      <c r="M45" s="36"/>
      <c r="N45" s="64">
        <v>0</v>
      </c>
      <c r="O45" s="122">
        <v>0</v>
      </c>
      <c r="P45" s="63"/>
    </row>
    <row r="46" spans="1:16" s="31" customFormat="1">
      <c r="A46" s="1"/>
      <c r="B46" s="55"/>
      <c r="C46" s="28"/>
      <c r="D46" s="28"/>
      <c r="E46" s="28"/>
      <c r="F46" s="28"/>
      <c r="G46" s="28"/>
      <c r="H46" s="28"/>
      <c r="I46" s="28"/>
      <c r="J46" s="115"/>
      <c r="K46" s="28"/>
      <c r="L46" s="116"/>
      <c r="M46" s="66"/>
      <c r="N46" s="65"/>
      <c r="O46" s="117"/>
      <c r="P46" s="67"/>
    </row>
    <row r="47" spans="1:16" s="31" customFormat="1">
      <c r="A47" s="39" t="s">
        <v>70</v>
      </c>
      <c r="B47" s="40"/>
      <c r="C47" s="23" t="s">
        <v>71</v>
      </c>
      <c r="D47" s="28"/>
      <c r="E47" s="10"/>
      <c r="F47" s="10"/>
      <c r="G47" s="10"/>
      <c r="H47" s="10"/>
      <c r="I47" s="11"/>
      <c r="J47" s="148">
        <v>98885946.319999978</v>
      </c>
      <c r="K47" s="132">
        <v>2</v>
      </c>
      <c r="L47" s="133">
        <v>98885948</v>
      </c>
      <c r="M47" s="46"/>
      <c r="N47" s="132">
        <v>4688242</v>
      </c>
      <c r="O47" s="134">
        <v>103574190</v>
      </c>
      <c r="P47" s="52"/>
    </row>
    <row r="48" spans="1:16" s="30" customFormat="1">
      <c r="A48" s="39"/>
      <c r="B48" s="40"/>
      <c r="C48" s="68"/>
      <c r="D48" s="69"/>
      <c r="E48" s="11"/>
      <c r="F48" s="11"/>
      <c r="G48" s="11"/>
      <c r="H48" s="11"/>
      <c r="I48" s="11"/>
      <c r="J48" s="46"/>
      <c r="K48" s="46"/>
      <c r="L48" s="51"/>
      <c r="M48" s="46"/>
      <c r="N48" s="46"/>
      <c r="O48" s="107"/>
      <c r="P48" s="59"/>
    </row>
    <row r="49" spans="1:16" s="31" customFormat="1">
      <c r="A49" s="39"/>
      <c r="B49" s="40"/>
      <c r="C49" s="50" t="s">
        <v>310</v>
      </c>
      <c r="D49" s="28"/>
      <c r="E49" s="28"/>
      <c r="F49" s="10"/>
      <c r="G49" s="10"/>
      <c r="H49" s="10"/>
      <c r="I49" s="11"/>
      <c r="J49" s="115"/>
      <c r="K49" s="28"/>
      <c r="L49" s="116"/>
      <c r="M49" s="28"/>
      <c r="N49" s="28"/>
      <c r="O49" s="117"/>
      <c r="P49" s="30"/>
    </row>
    <row r="50" spans="1:16" s="31" customFormat="1">
      <c r="A50" s="39"/>
      <c r="B50" s="40"/>
      <c r="C50" s="10"/>
      <c r="D50" s="23" t="s">
        <v>72</v>
      </c>
      <c r="E50" s="10"/>
      <c r="F50" s="10"/>
      <c r="G50" s="10"/>
      <c r="H50" s="10"/>
      <c r="I50" s="11"/>
      <c r="J50" s="148">
        <v>-127757.76000002027</v>
      </c>
      <c r="K50" s="132">
        <v>-455691.7</v>
      </c>
      <c r="L50" s="133">
        <v>-583452</v>
      </c>
      <c r="M50" s="46"/>
      <c r="N50" s="132">
        <v>2592718</v>
      </c>
      <c r="O50" s="134">
        <v>2009266</v>
      </c>
      <c r="P50" s="52"/>
    </row>
    <row r="51" spans="1:16" s="31" customFormat="1">
      <c r="A51" s="39"/>
      <c r="B51" s="40"/>
      <c r="C51" s="10"/>
      <c r="D51" s="23"/>
      <c r="E51" s="10"/>
      <c r="F51" s="10"/>
      <c r="G51" s="10"/>
      <c r="H51" s="10"/>
      <c r="I51" s="11"/>
      <c r="J51" s="127"/>
      <c r="K51" s="11"/>
      <c r="L51" s="127"/>
      <c r="M51" s="13"/>
      <c r="N51" s="13"/>
      <c r="O51" s="110"/>
      <c r="P51" s="14"/>
    </row>
    <row r="52" spans="1:16" s="31" customFormat="1">
      <c r="A52" s="39" t="s">
        <v>73</v>
      </c>
      <c r="B52" s="40" t="s">
        <v>52</v>
      </c>
      <c r="C52" s="29" t="s">
        <v>74</v>
      </c>
      <c r="D52" s="28"/>
      <c r="E52" s="10"/>
      <c r="F52" s="10"/>
      <c r="G52" s="10"/>
      <c r="H52" s="28"/>
      <c r="I52" s="11"/>
      <c r="J52" s="143">
        <v>4321689.16</v>
      </c>
      <c r="K52" s="109">
        <v>0</v>
      </c>
      <c r="L52" s="113">
        <v>4321689.16</v>
      </c>
      <c r="M52" s="36"/>
      <c r="N52" s="109">
        <v>0</v>
      </c>
      <c r="O52" s="114">
        <v>4321689</v>
      </c>
      <c r="P52" s="63"/>
    </row>
    <row r="53" spans="1:16" s="31" customFormat="1">
      <c r="A53" s="39" t="s">
        <v>75</v>
      </c>
      <c r="B53" s="40" t="s">
        <v>76</v>
      </c>
      <c r="C53" s="29" t="s">
        <v>77</v>
      </c>
      <c r="D53" s="28"/>
      <c r="E53" s="10"/>
      <c r="F53" s="10"/>
      <c r="G53" s="10"/>
      <c r="H53" s="28"/>
      <c r="I53" s="11"/>
      <c r="J53" s="115">
        <v>2286968.8199999998</v>
      </c>
      <c r="K53" s="37">
        <v>32731</v>
      </c>
      <c r="L53" s="116">
        <v>2319699.8199999998</v>
      </c>
      <c r="M53" s="111"/>
      <c r="N53" s="37">
        <v>0</v>
      </c>
      <c r="O53" s="117">
        <v>2319700</v>
      </c>
      <c r="P53" s="38"/>
    </row>
    <row r="54" spans="1:16">
      <c r="A54" s="39" t="s">
        <v>78</v>
      </c>
      <c r="B54" s="40" t="s">
        <v>79</v>
      </c>
      <c r="C54" s="10" t="s">
        <v>80</v>
      </c>
      <c r="D54" s="28"/>
      <c r="E54" s="10"/>
      <c r="F54" s="10"/>
      <c r="G54" s="10"/>
      <c r="H54" s="28"/>
      <c r="I54" s="11"/>
      <c r="J54" s="115">
        <v>0</v>
      </c>
      <c r="K54" s="37">
        <v>0</v>
      </c>
      <c r="L54" s="116">
        <v>0</v>
      </c>
      <c r="M54" s="111"/>
      <c r="N54" s="70">
        <v>0</v>
      </c>
      <c r="O54" s="117">
        <v>0</v>
      </c>
      <c r="P54" s="38"/>
    </row>
    <row r="55" spans="1:16">
      <c r="A55" s="39" t="s">
        <v>81</v>
      </c>
      <c r="B55" s="40" t="s">
        <v>79</v>
      </c>
      <c r="C55" s="58" t="s">
        <v>311</v>
      </c>
      <c r="D55" s="28"/>
      <c r="E55" s="10"/>
      <c r="F55" s="10"/>
      <c r="G55" s="10"/>
      <c r="H55" s="28"/>
      <c r="I55" s="11"/>
      <c r="J55" s="120">
        <v>0</v>
      </c>
      <c r="K55" s="45">
        <v>0</v>
      </c>
      <c r="L55" s="121">
        <v>0</v>
      </c>
      <c r="M55" s="111"/>
      <c r="N55" s="45">
        <v>0</v>
      </c>
      <c r="O55" s="122">
        <v>0</v>
      </c>
      <c r="P55" s="38"/>
    </row>
    <row r="56" spans="1:16">
      <c r="A56" s="39"/>
      <c r="B56" s="40"/>
      <c r="C56" s="28"/>
      <c r="D56" s="28"/>
      <c r="E56" s="10"/>
      <c r="F56" s="10"/>
      <c r="G56" s="10"/>
      <c r="H56" s="10"/>
      <c r="I56" s="11"/>
      <c r="J56" s="65"/>
      <c r="K56" s="11">
        <v>0</v>
      </c>
      <c r="L56" s="65"/>
      <c r="M56" s="66"/>
      <c r="N56" s="65"/>
      <c r="O56" s="117"/>
      <c r="P56" s="67"/>
    </row>
    <row r="57" spans="1:16" ht="13.5" thickBot="1">
      <c r="A57" s="53" t="s">
        <v>82</v>
      </c>
      <c r="B57" s="40"/>
      <c r="C57" s="23" t="s">
        <v>83</v>
      </c>
      <c r="D57" s="28"/>
      <c r="E57" s="28"/>
      <c r="F57" s="10"/>
      <c r="G57" s="10"/>
      <c r="H57" s="10"/>
      <c r="I57" s="11"/>
      <c r="J57" s="141">
        <v>6608657.9800000004</v>
      </c>
      <c r="K57" s="124">
        <v>32731</v>
      </c>
      <c r="L57" s="126">
        <v>6641389</v>
      </c>
      <c r="M57" s="131"/>
      <c r="N57" s="124">
        <v>0</v>
      </c>
      <c r="O57" s="126">
        <v>6641389</v>
      </c>
      <c r="P57" s="72"/>
    </row>
    <row r="58" spans="1:16" ht="13.5" thickTop="1">
      <c r="A58" s="39"/>
      <c r="B58" s="40"/>
      <c r="C58" s="23"/>
      <c r="D58" s="28"/>
      <c r="E58" s="28"/>
      <c r="F58" s="10"/>
      <c r="G58" s="10"/>
      <c r="H58" s="10"/>
      <c r="I58" s="11"/>
      <c r="J58" s="140"/>
      <c r="K58" s="46"/>
      <c r="L58" s="107"/>
      <c r="M58" s="46"/>
      <c r="N58" s="46"/>
      <c r="O58" s="107"/>
      <c r="P58" s="59"/>
    </row>
    <row r="59" spans="1:16">
      <c r="A59" s="53"/>
      <c r="B59" s="40"/>
      <c r="C59" s="50" t="s">
        <v>316</v>
      </c>
      <c r="D59" s="28"/>
      <c r="E59" s="28"/>
      <c r="F59" s="10"/>
      <c r="G59" s="10"/>
      <c r="H59" s="10"/>
      <c r="I59" s="11"/>
      <c r="J59" s="142">
        <v>6480900.2199999802</v>
      </c>
      <c r="K59" s="132">
        <v>-422960.7</v>
      </c>
      <c r="L59" s="134">
        <v>6057937</v>
      </c>
      <c r="M59" s="73"/>
      <c r="N59" s="132">
        <v>2592718</v>
      </c>
      <c r="O59" s="134">
        <v>8650655</v>
      </c>
      <c r="P59" s="72"/>
    </row>
    <row r="60" spans="1:16">
      <c r="A60" s="39"/>
      <c r="B60" s="40"/>
      <c r="C60" s="74"/>
      <c r="D60" s="28"/>
      <c r="E60" s="28"/>
      <c r="F60" s="10"/>
      <c r="G60" s="10"/>
      <c r="H60" s="10"/>
      <c r="I60" s="11"/>
      <c r="J60" s="75"/>
      <c r="K60" s="11"/>
      <c r="L60" s="75"/>
      <c r="M60" s="75"/>
      <c r="N60" s="75"/>
      <c r="O60" s="75"/>
      <c r="P60" s="76"/>
    </row>
    <row r="61" spans="1:16">
      <c r="A61" s="39" t="s">
        <v>84</v>
      </c>
      <c r="B61" s="40"/>
      <c r="C61" s="10" t="s">
        <v>85</v>
      </c>
      <c r="D61" s="28"/>
      <c r="E61" s="10"/>
      <c r="F61" s="10"/>
      <c r="G61" s="10"/>
      <c r="H61" s="10"/>
      <c r="I61" s="11"/>
      <c r="J61" s="77"/>
      <c r="K61" s="11"/>
      <c r="L61" s="77">
        <v>202707258</v>
      </c>
      <c r="M61" s="36"/>
      <c r="N61" s="77">
        <v>39578212</v>
      </c>
      <c r="O61" s="116">
        <v>242285470</v>
      </c>
      <c r="P61" s="78"/>
    </row>
    <row r="62" spans="1:16">
      <c r="A62" s="39" t="s">
        <v>86</v>
      </c>
      <c r="B62" s="40" t="s">
        <v>87</v>
      </c>
      <c r="C62" s="10" t="s">
        <v>88</v>
      </c>
      <c r="D62" s="28"/>
      <c r="E62" s="10"/>
      <c r="F62" s="10"/>
      <c r="G62" s="10"/>
      <c r="H62" s="10"/>
      <c r="I62" s="11"/>
      <c r="J62" s="149"/>
      <c r="K62" s="11"/>
      <c r="L62" s="151">
        <v>0</v>
      </c>
      <c r="M62" s="36"/>
      <c r="N62" s="64"/>
      <c r="O62" s="121">
        <v>0</v>
      </c>
      <c r="P62" s="63"/>
    </row>
    <row r="63" spans="1:16" s="49" customFormat="1">
      <c r="A63" s="39"/>
      <c r="B63" s="40"/>
      <c r="C63" s="29"/>
      <c r="D63" s="29"/>
      <c r="E63" s="29"/>
      <c r="F63" s="29"/>
      <c r="G63" s="29"/>
      <c r="H63" s="79"/>
      <c r="I63" s="29"/>
      <c r="J63" s="106"/>
      <c r="K63" s="29"/>
      <c r="L63" s="73"/>
      <c r="M63" s="80"/>
      <c r="N63" s="80"/>
      <c r="O63" s="80"/>
      <c r="P63" s="81"/>
    </row>
    <row r="64" spans="1:16" s="49" customFormat="1">
      <c r="A64" s="53"/>
      <c r="B64" s="40"/>
      <c r="C64" s="82" t="s">
        <v>89</v>
      </c>
      <c r="D64" s="29"/>
      <c r="E64" s="29"/>
      <c r="F64" s="29"/>
      <c r="G64" s="29"/>
      <c r="H64" s="47"/>
      <c r="I64" s="47"/>
      <c r="J64" s="139"/>
      <c r="K64" s="47"/>
      <c r="L64" s="71">
        <v>202707258</v>
      </c>
      <c r="M64" s="73"/>
      <c r="N64" s="71">
        <v>39578212</v>
      </c>
      <c r="O64" s="71">
        <v>242285470</v>
      </c>
      <c r="P64" s="72"/>
    </row>
    <row r="65" spans="1:16" s="49" customFormat="1">
      <c r="A65" s="39"/>
      <c r="B65" s="40"/>
      <c r="C65" s="29"/>
      <c r="D65" s="29"/>
      <c r="E65" s="29"/>
      <c r="F65" s="29"/>
      <c r="G65" s="29"/>
      <c r="H65" s="83"/>
      <c r="I65" s="29"/>
      <c r="J65" s="83"/>
      <c r="K65" s="29"/>
      <c r="L65" s="83"/>
      <c r="M65" s="47"/>
      <c r="N65" s="47"/>
      <c r="O65" s="47"/>
      <c r="P65" s="48"/>
    </row>
    <row r="66" spans="1:16">
      <c r="A66" s="39"/>
      <c r="B66" s="40"/>
      <c r="C66" s="23" t="s">
        <v>90</v>
      </c>
      <c r="D66" s="28"/>
      <c r="E66" s="10"/>
      <c r="F66" s="10"/>
      <c r="G66" s="10"/>
      <c r="H66" s="10"/>
      <c r="I66" s="84"/>
      <c r="J66" s="150"/>
      <c r="K66" s="84"/>
      <c r="L66" s="71">
        <v>208765195</v>
      </c>
      <c r="M66" s="73"/>
      <c r="N66" s="71">
        <v>42170930</v>
      </c>
      <c r="O66" s="71">
        <v>250936125</v>
      </c>
      <c r="P66" s="34"/>
    </row>
    <row r="67" spans="1:16">
      <c r="A67" s="53"/>
      <c r="B67" s="40"/>
      <c r="C67" s="10"/>
      <c r="D67" s="10"/>
      <c r="E67" s="10"/>
      <c r="F67" s="10"/>
      <c r="G67" s="10"/>
      <c r="H67" s="10"/>
      <c r="I67" s="11"/>
      <c r="J67" s="85"/>
      <c r="K67" s="11"/>
      <c r="L67" s="85"/>
      <c r="M67" s="11"/>
      <c r="N67" s="85"/>
      <c r="O67" s="85"/>
      <c r="P67" s="86"/>
    </row>
    <row r="68" spans="1:16">
      <c r="A68" s="39"/>
      <c r="B68" s="40"/>
      <c r="C68" s="28" t="s">
        <v>91</v>
      </c>
      <c r="D68" s="28"/>
      <c r="E68" s="28"/>
      <c r="F68" s="28"/>
      <c r="G68" s="28"/>
      <c r="H68" s="28"/>
      <c r="I68" s="69"/>
      <c r="J68" s="28"/>
      <c r="K68" s="69"/>
      <c r="L68" s="28"/>
      <c r="M68" s="69"/>
      <c r="N68" s="28"/>
      <c r="O68" s="28"/>
      <c r="P68" s="30"/>
    </row>
    <row r="69" spans="1:16">
      <c r="B69" s="55"/>
      <c r="I69" s="4"/>
      <c r="J69" s="87"/>
      <c r="K69" s="4"/>
      <c r="L69" s="87">
        <v>0</v>
      </c>
      <c r="M69" s="88"/>
      <c r="N69" s="89">
        <v>0</v>
      </c>
      <c r="O69" s="89">
        <v>0</v>
      </c>
      <c r="P69" s="90"/>
    </row>
    <row r="70" spans="1:16">
      <c r="B70" s="55"/>
      <c r="I70" s="91" t="s">
        <v>92</v>
      </c>
      <c r="J70" s="91"/>
      <c r="K70" s="91"/>
      <c r="L70" s="152"/>
      <c r="M70" s="153"/>
      <c r="N70" s="152">
        <v>0</v>
      </c>
      <c r="O70" s="152"/>
      <c r="P70" s="152"/>
    </row>
    <row r="71" spans="1:16">
      <c r="B71" s="55"/>
      <c r="L71" s="152">
        <v>1.1999998986721039</v>
      </c>
      <c r="M71" s="153"/>
      <c r="N71" s="152"/>
      <c r="O71" s="152"/>
      <c r="P71" s="152"/>
    </row>
    <row r="72" spans="1:16">
      <c r="B72" s="55"/>
      <c r="L72" s="152"/>
      <c r="M72" s="153"/>
      <c r="N72" s="154"/>
      <c r="O72" s="154"/>
      <c r="P72" s="154"/>
    </row>
    <row r="73" spans="1:16">
      <c r="B73" s="55"/>
      <c r="L73" s="152"/>
      <c r="M73" s="153"/>
      <c r="N73" s="152"/>
      <c r="O73" s="152"/>
      <c r="P73" s="152"/>
    </row>
    <row r="74" spans="1:16">
      <c r="B74" s="55"/>
      <c r="L74" s="152"/>
      <c r="M74" s="153"/>
      <c r="N74" s="152"/>
      <c r="O74" s="152"/>
      <c r="P74" s="152"/>
    </row>
    <row r="75" spans="1:16">
      <c r="B75" s="55"/>
      <c r="L75" s="152"/>
      <c r="M75" s="153"/>
      <c r="N75" s="152"/>
      <c r="O75" s="152"/>
      <c r="P75" s="152"/>
    </row>
    <row r="76" spans="1:16">
      <c r="A76" s="8"/>
      <c r="B76" s="95"/>
      <c r="L76" s="152"/>
      <c r="M76" s="153"/>
      <c r="N76" s="152"/>
      <c r="O76" s="152"/>
      <c r="P76" s="152"/>
    </row>
    <row r="77" spans="1:16">
      <c r="B77" s="55"/>
      <c r="L77" s="152"/>
      <c r="M77" s="153"/>
      <c r="N77" s="152"/>
      <c r="O77" s="152"/>
      <c r="P77" s="152"/>
    </row>
    <row r="78" spans="1:16">
      <c r="A78" s="8"/>
      <c r="B78" s="95"/>
      <c r="L78" s="152"/>
      <c r="M78" s="153"/>
      <c r="N78" s="152"/>
      <c r="O78" s="152"/>
      <c r="P78" s="152"/>
    </row>
    <row r="79" spans="1:16">
      <c r="B79" s="55"/>
      <c r="L79" s="152"/>
      <c r="M79" s="153"/>
      <c r="N79" s="152"/>
      <c r="O79" s="152"/>
      <c r="P79" s="152"/>
    </row>
    <row r="80" spans="1:16">
      <c r="A80" s="8"/>
      <c r="B80" s="95"/>
      <c r="L80" s="152"/>
      <c r="M80" s="153"/>
      <c r="N80" s="152"/>
      <c r="O80" s="152"/>
      <c r="P80" s="152"/>
    </row>
    <row r="81" spans="1:16">
      <c r="B81" s="55"/>
      <c r="L81" s="152"/>
      <c r="M81" s="153"/>
      <c r="N81" s="152"/>
      <c r="O81" s="152"/>
      <c r="P81" s="152"/>
    </row>
    <row r="82" spans="1:16">
      <c r="B82" s="55"/>
      <c r="L82" s="152"/>
      <c r="M82" s="153"/>
      <c r="N82" s="152"/>
      <c r="O82" s="152"/>
      <c r="P82" s="152"/>
    </row>
    <row r="83" spans="1:16">
      <c r="B83" s="55"/>
      <c r="L83" s="152"/>
      <c r="M83" s="153"/>
      <c r="N83" s="152"/>
      <c r="O83" s="152"/>
      <c r="P83" s="152"/>
    </row>
    <row r="84" spans="1:16">
      <c r="B84" s="55"/>
      <c r="L84" s="152"/>
      <c r="M84" s="153"/>
      <c r="N84" s="152"/>
      <c r="O84" s="152"/>
      <c r="P84" s="152"/>
    </row>
    <row r="85" spans="1:16">
      <c r="B85" s="55"/>
      <c r="L85" s="152"/>
      <c r="M85" s="153"/>
      <c r="N85" s="152"/>
      <c r="O85" s="152"/>
      <c r="P85" s="152"/>
    </row>
    <row r="86" spans="1:16">
      <c r="B86" s="55"/>
      <c r="L86" s="152"/>
      <c r="M86" s="153"/>
      <c r="N86" s="152"/>
      <c r="O86" s="152"/>
      <c r="P86" s="152"/>
    </row>
    <row r="87" spans="1:16">
      <c r="B87" s="55"/>
      <c r="L87" s="152"/>
      <c r="M87" s="153"/>
      <c r="N87" s="152"/>
      <c r="O87" s="152"/>
      <c r="P87" s="152"/>
    </row>
    <row r="88" spans="1:16">
      <c r="B88" s="55"/>
      <c r="L88" s="152"/>
      <c r="M88" s="153"/>
      <c r="N88" s="152"/>
      <c r="O88" s="152"/>
      <c r="P88" s="152"/>
    </row>
    <row r="89" spans="1:16">
      <c r="B89" s="55"/>
      <c r="L89" s="152"/>
      <c r="M89" s="153"/>
      <c r="N89" s="152"/>
      <c r="O89" s="152"/>
      <c r="P89" s="152"/>
    </row>
    <row r="90" spans="1:16">
      <c r="B90" s="55"/>
      <c r="L90" s="152"/>
      <c r="M90" s="153"/>
      <c r="N90" s="152"/>
      <c r="O90" s="152"/>
      <c r="P90" s="152"/>
    </row>
    <row r="91" spans="1:16">
      <c r="B91" s="55"/>
      <c r="L91" s="152"/>
      <c r="M91" s="153"/>
      <c r="N91" s="152"/>
      <c r="O91" s="152"/>
      <c r="P91" s="152"/>
    </row>
    <row r="92" spans="1:16">
      <c r="B92" s="55"/>
      <c r="L92" s="152"/>
      <c r="M92" s="153"/>
      <c r="N92" s="152"/>
      <c r="O92" s="152"/>
      <c r="P92" s="152"/>
    </row>
    <row r="93" spans="1:16">
      <c r="B93" s="55"/>
      <c r="L93" s="152"/>
      <c r="M93" s="153"/>
      <c r="N93" s="152"/>
      <c r="O93" s="152"/>
      <c r="P93" s="152"/>
    </row>
    <row r="94" spans="1:16">
      <c r="A94" s="8"/>
      <c r="B94" s="95"/>
      <c r="L94" s="92"/>
      <c r="M94" s="93"/>
      <c r="N94" s="92"/>
      <c r="O94" s="92"/>
      <c r="P94" s="92"/>
    </row>
    <row r="95" spans="1:16">
      <c r="B95" s="55"/>
    </row>
    <row r="96" spans="1:16">
      <c r="A96" s="8"/>
      <c r="B96" s="95"/>
    </row>
    <row r="97" spans="2:2">
      <c r="B97" s="55"/>
    </row>
  </sheetData>
  <sheetProtection formatColumns="0" formatRows="0"/>
  <conditionalFormatting sqref="L69 N69">
    <cfRule type="cellIs" dxfId="143" priority="9" operator="notEqual">
      <formula>0</formula>
    </cfRule>
    <cfRule type="cellIs" dxfId="142" priority="10" operator="equal">
      <formula>0</formula>
    </cfRule>
  </conditionalFormatting>
  <conditionalFormatting sqref="O69">
    <cfRule type="cellIs" dxfId="141" priority="3" operator="notEqual">
      <formula>0</formula>
    </cfRule>
    <cfRule type="cellIs" dxfId="140" priority="4" operator="equal">
      <formula>0</formula>
    </cfRule>
  </conditionalFormatting>
  <conditionalFormatting sqref="J69">
    <cfRule type="cellIs" dxfId="139" priority="1" operator="notEqual">
      <formula>0</formula>
    </cfRule>
    <cfRule type="cellIs" dxfId="138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horizontalDpi="300" verticalDpi="300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activeCellId="1" sqref="C1 C1"/>
    </sheetView>
  </sheetViews>
  <sheetFormatPr defaultColWidth="11.140625" defaultRowHeight="12.75"/>
  <cols>
    <col min="1" max="1" width="5.28515625" style="1" hidden="1" customWidth="1"/>
    <col min="2" max="2" width="6.5703125" style="15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8" width="9.140625" style="4" hidden="1" customWidth="1"/>
    <col min="9" max="9" width="9.140625" style="7" hidden="1" customWidth="1"/>
    <col min="10" max="11" width="17.7109375" style="7" customWidth="1"/>
    <col min="12" max="12" width="17.7109375" style="4" customWidth="1"/>
    <col min="13" max="13" width="0.140625" style="7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61"/>
      <c r="D1" s="161"/>
      <c r="E1" s="161"/>
      <c r="F1" s="161"/>
      <c r="G1" s="161"/>
      <c r="H1" s="161"/>
      <c r="I1" s="161"/>
      <c r="J1" s="158" t="s">
        <v>315</v>
      </c>
      <c r="K1" s="161"/>
      <c r="L1" s="161"/>
      <c r="M1" s="161"/>
      <c r="N1" s="161"/>
      <c r="O1" s="161"/>
      <c r="P1" s="3"/>
    </row>
    <row r="2" spans="1:16">
      <c r="B2" s="2"/>
      <c r="C2" s="161"/>
      <c r="D2" s="161"/>
      <c r="E2" s="161"/>
      <c r="F2" s="161"/>
      <c r="G2" s="161"/>
      <c r="H2" s="161"/>
      <c r="I2" s="161"/>
      <c r="J2" s="158" t="s">
        <v>0</v>
      </c>
      <c r="K2" s="161"/>
      <c r="L2" s="161"/>
      <c r="M2" s="161"/>
      <c r="N2" s="161"/>
      <c r="O2" s="161"/>
      <c r="P2" s="5"/>
    </row>
    <row r="3" spans="1:16" ht="12.75" customHeight="1">
      <c r="B3" s="2"/>
      <c r="C3" s="68"/>
      <c r="D3" s="68"/>
      <c r="E3" s="68"/>
      <c r="F3" s="68"/>
      <c r="G3" s="68"/>
      <c r="H3" s="68"/>
      <c r="I3" s="68"/>
      <c r="J3" s="159" t="s">
        <v>1</v>
      </c>
      <c r="K3" s="68"/>
      <c r="L3" s="68"/>
      <c r="M3" s="68"/>
      <c r="N3" s="68"/>
      <c r="O3" s="173"/>
      <c r="P3" s="4" t="s">
        <v>2</v>
      </c>
    </row>
    <row r="4" spans="1:16">
      <c r="B4" s="2"/>
      <c r="C4" s="162"/>
      <c r="D4" s="163"/>
      <c r="E4" s="163"/>
      <c r="F4" s="163"/>
      <c r="G4" s="163"/>
      <c r="H4" s="163"/>
      <c r="I4" s="163"/>
      <c r="J4" s="164" t="s">
        <v>323</v>
      </c>
      <c r="K4" s="163"/>
      <c r="L4" s="163"/>
      <c r="M4" s="163"/>
      <c r="N4" s="163"/>
      <c r="O4" s="174"/>
      <c r="P4" s="4" t="s">
        <v>324</v>
      </c>
    </row>
    <row r="5" spans="1:16">
      <c r="A5" s="8"/>
      <c r="B5" s="9"/>
      <c r="C5" s="10"/>
      <c r="D5" s="10"/>
      <c r="E5" s="10"/>
      <c r="F5" s="10"/>
      <c r="G5" s="10"/>
      <c r="H5" s="10"/>
      <c r="I5" s="11"/>
      <c r="J5" s="29"/>
      <c r="K5" s="46"/>
      <c r="L5" s="12"/>
      <c r="M5" s="13"/>
      <c r="N5" s="12"/>
      <c r="O5" s="12"/>
      <c r="P5" s="14"/>
    </row>
    <row r="6" spans="1:16">
      <c r="C6" s="10"/>
      <c r="D6" s="10"/>
      <c r="E6" s="10"/>
      <c r="F6" s="10"/>
      <c r="G6" s="10"/>
      <c r="H6" s="10"/>
      <c r="I6" s="11"/>
      <c r="J6" s="108" t="s">
        <v>3</v>
      </c>
      <c r="K6" s="157"/>
      <c r="L6" s="160" t="s">
        <v>3</v>
      </c>
      <c r="M6" s="16"/>
      <c r="N6" s="17" t="s">
        <v>4</v>
      </c>
      <c r="O6" s="17" t="s">
        <v>5</v>
      </c>
      <c r="P6" s="18"/>
    </row>
    <row r="7" spans="1:16">
      <c r="C7" s="10"/>
      <c r="D7" s="10"/>
      <c r="E7" s="10"/>
      <c r="F7" s="10"/>
      <c r="G7" s="10"/>
      <c r="H7" s="10"/>
      <c r="I7" s="11"/>
      <c r="J7" s="21" t="s">
        <v>291</v>
      </c>
      <c r="K7" s="112" t="s">
        <v>292</v>
      </c>
      <c r="L7" s="19"/>
      <c r="M7" s="20"/>
      <c r="N7" s="21" t="s">
        <v>127</v>
      </c>
      <c r="O7" s="21"/>
      <c r="P7" s="22"/>
    </row>
    <row r="8" spans="1:16">
      <c r="C8" s="23" t="s">
        <v>6</v>
      </c>
      <c r="D8" s="10"/>
      <c r="E8" s="10"/>
      <c r="F8" s="10"/>
      <c r="G8" s="10"/>
      <c r="H8" s="10"/>
      <c r="I8" s="11"/>
      <c r="L8" s="20"/>
      <c r="M8" s="20"/>
      <c r="N8" s="20"/>
      <c r="O8" s="20"/>
      <c r="P8" s="24"/>
    </row>
    <row r="9" spans="1:16">
      <c r="A9" s="25" t="s">
        <v>7</v>
      </c>
      <c r="B9" s="26" t="s">
        <v>8</v>
      </c>
      <c r="C9" s="10" t="s">
        <v>9</v>
      </c>
      <c r="D9" s="10"/>
      <c r="E9" s="10"/>
      <c r="F9" s="10"/>
      <c r="G9" s="10"/>
      <c r="H9" s="10"/>
      <c r="I9" s="11"/>
      <c r="J9" s="11"/>
      <c r="K9" s="11"/>
      <c r="L9" s="13"/>
      <c r="M9" s="13"/>
      <c r="N9" s="13"/>
      <c r="O9" s="13"/>
      <c r="P9" s="14"/>
    </row>
    <row r="10" spans="1:16" s="31" customFormat="1">
      <c r="A10" s="1"/>
      <c r="B10" s="27"/>
      <c r="C10" s="28"/>
      <c r="D10" s="29" t="s">
        <v>325</v>
      </c>
      <c r="E10" s="10"/>
      <c r="F10" s="10"/>
      <c r="G10" s="10"/>
      <c r="H10" s="10"/>
      <c r="I10" s="28"/>
      <c r="J10" s="28"/>
      <c r="K10" s="28"/>
      <c r="L10" s="28"/>
      <c r="M10" s="13"/>
      <c r="N10" s="28"/>
      <c r="O10" s="28"/>
      <c r="P10" s="30"/>
    </row>
    <row r="11" spans="1:16" s="31" customFormat="1">
      <c r="A11" s="1" t="s">
        <v>11</v>
      </c>
      <c r="B11" s="27" t="s">
        <v>12</v>
      </c>
      <c r="C11" s="28"/>
      <c r="D11" s="32" t="s">
        <v>326</v>
      </c>
      <c r="E11" s="28"/>
      <c r="F11" s="166"/>
      <c r="G11" s="166">
        <v>17121575.829999998</v>
      </c>
      <c r="H11" s="33"/>
      <c r="I11" s="29"/>
      <c r="J11" s="143">
        <v>15479078.850000001</v>
      </c>
      <c r="K11" s="109">
        <v>-132360</v>
      </c>
      <c r="L11" s="113">
        <v>15346718.850000001</v>
      </c>
      <c r="M11" s="110"/>
      <c r="N11" s="109">
        <v>0</v>
      </c>
      <c r="O11" s="114">
        <v>15346719</v>
      </c>
      <c r="P11" s="34"/>
    </row>
    <row r="12" spans="1:16" s="31" customFormat="1">
      <c r="A12" s="1" t="s">
        <v>14</v>
      </c>
      <c r="B12" s="27" t="s">
        <v>15</v>
      </c>
      <c r="C12" s="28"/>
      <c r="D12" s="29" t="s">
        <v>327</v>
      </c>
      <c r="E12" s="10"/>
      <c r="F12" s="35"/>
      <c r="G12" s="36"/>
      <c r="H12" s="11"/>
      <c r="I12" s="28"/>
      <c r="J12" s="115">
        <v>1198890.6499999999</v>
      </c>
      <c r="K12" s="37">
        <v>0</v>
      </c>
      <c r="L12" s="116">
        <v>1198890.6499999999</v>
      </c>
      <c r="M12" s="111"/>
      <c r="N12" s="37">
        <v>0</v>
      </c>
      <c r="O12" s="117">
        <v>1198891</v>
      </c>
      <c r="P12" s="38"/>
    </row>
    <row r="13" spans="1:16" s="31" customFormat="1">
      <c r="A13" s="1" t="s">
        <v>17</v>
      </c>
      <c r="B13" s="27" t="s">
        <v>15</v>
      </c>
      <c r="C13" s="28"/>
      <c r="D13" s="29" t="s">
        <v>18</v>
      </c>
      <c r="E13" s="10"/>
      <c r="F13" s="35"/>
      <c r="G13" s="35"/>
      <c r="H13" s="10"/>
      <c r="I13" s="28"/>
      <c r="J13" s="115">
        <v>7889440.9399999995</v>
      </c>
      <c r="K13" s="37">
        <v>-5363662.74</v>
      </c>
      <c r="L13" s="116">
        <v>2525778.1999999993</v>
      </c>
      <c r="M13" s="111"/>
      <c r="N13" s="37">
        <v>0</v>
      </c>
      <c r="O13" s="117">
        <v>2525778</v>
      </c>
      <c r="P13" s="38"/>
    </row>
    <row r="14" spans="1:16" s="31" customFormat="1">
      <c r="A14" s="1" t="s">
        <v>19</v>
      </c>
      <c r="B14" s="27" t="s">
        <v>15</v>
      </c>
      <c r="C14" s="28"/>
      <c r="D14" s="29" t="s">
        <v>20</v>
      </c>
      <c r="E14" s="10"/>
      <c r="F14" s="35"/>
      <c r="G14" s="35"/>
      <c r="H14" s="10"/>
      <c r="I14" s="28"/>
      <c r="J14" s="115">
        <v>3083648.3000000003</v>
      </c>
      <c r="K14" s="37">
        <v>0</v>
      </c>
      <c r="L14" s="116">
        <v>3083648.3000000003</v>
      </c>
      <c r="M14" s="111"/>
      <c r="N14" s="37">
        <v>0</v>
      </c>
      <c r="O14" s="117">
        <v>3083648</v>
      </c>
      <c r="P14" s="38"/>
    </row>
    <row r="15" spans="1:16" s="31" customFormat="1">
      <c r="A15" s="1" t="s">
        <v>21</v>
      </c>
      <c r="B15" s="27" t="s">
        <v>12</v>
      </c>
      <c r="C15" s="28"/>
      <c r="D15" s="29" t="s">
        <v>22</v>
      </c>
      <c r="E15" s="10"/>
      <c r="F15" s="35"/>
      <c r="G15" s="35"/>
      <c r="H15" s="28"/>
      <c r="I15" s="28"/>
      <c r="J15" s="115">
        <v>921230.44</v>
      </c>
      <c r="K15" s="37">
        <v>0</v>
      </c>
      <c r="L15" s="116">
        <v>921230.44</v>
      </c>
      <c r="M15" s="111"/>
      <c r="N15" s="37">
        <v>0</v>
      </c>
      <c r="O15" s="117">
        <v>921230</v>
      </c>
      <c r="P15" s="38"/>
    </row>
    <row r="16" spans="1:16" s="31" customFormat="1">
      <c r="A16" s="39"/>
      <c r="B16" s="40"/>
      <c r="C16" s="28"/>
      <c r="D16" s="29" t="s">
        <v>328</v>
      </c>
      <c r="E16" s="10"/>
      <c r="F16" s="41"/>
      <c r="G16" s="36"/>
      <c r="H16" s="42"/>
      <c r="I16" s="28"/>
      <c r="J16" s="144"/>
      <c r="K16" s="118">
        <v>0</v>
      </c>
      <c r="L16" s="119"/>
      <c r="M16" s="111"/>
      <c r="N16" s="28">
        <v>0</v>
      </c>
      <c r="O16" s="117"/>
      <c r="P16" s="30"/>
    </row>
    <row r="17" spans="1:16" s="31" customFormat="1">
      <c r="A17" s="39" t="s">
        <v>24</v>
      </c>
      <c r="B17" s="40" t="s">
        <v>12</v>
      </c>
      <c r="C17" s="28"/>
      <c r="D17" s="32" t="s">
        <v>329</v>
      </c>
      <c r="E17" s="28"/>
      <c r="F17" s="166"/>
      <c r="G17" s="166"/>
      <c r="H17" s="42"/>
      <c r="I17" s="28"/>
      <c r="J17" s="115">
        <v>5026440.3800000008</v>
      </c>
      <c r="K17" s="37">
        <v>-162671.3200000003</v>
      </c>
      <c r="L17" s="116">
        <v>4863769.0600000005</v>
      </c>
      <c r="M17" s="111"/>
      <c r="N17" s="37">
        <v>0</v>
      </c>
      <c r="O17" s="117">
        <v>4863769</v>
      </c>
      <c r="P17" s="38"/>
    </row>
    <row r="18" spans="1:16" s="31" customFormat="1">
      <c r="A18" s="39" t="s">
        <v>25</v>
      </c>
      <c r="B18" s="43" t="s">
        <v>26</v>
      </c>
      <c r="C18" s="28"/>
      <c r="D18" s="44" t="s">
        <v>27</v>
      </c>
      <c r="E18" s="10"/>
      <c r="F18" s="10"/>
      <c r="G18" s="10"/>
      <c r="H18" s="10"/>
      <c r="I18" s="29"/>
      <c r="J18" s="120">
        <v>867215.84000000008</v>
      </c>
      <c r="K18" s="45">
        <v>31.03000000002794</v>
      </c>
      <c r="L18" s="121">
        <v>867246.87000000011</v>
      </c>
      <c r="M18" s="111"/>
      <c r="N18" s="45">
        <v>2529162</v>
      </c>
      <c r="O18" s="122">
        <v>3396409</v>
      </c>
      <c r="P18" s="38"/>
    </row>
    <row r="19" spans="1:16" s="49" customFormat="1">
      <c r="A19" s="39"/>
      <c r="B19" s="43"/>
      <c r="C19" s="29"/>
      <c r="D19" s="29"/>
      <c r="E19" s="29"/>
      <c r="F19" s="29"/>
      <c r="G19" s="29"/>
      <c r="H19" s="46"/>
      <c r="I19" s="46"/>
      <c r="J19" s="46"/>
      <c r="K19" s="46"/>
      <c r="L19" s="51"/>
      <c r="M19" s="47"/>
      <c r="N19" s="47"/>
      <c r="O19" s="123"/>
      <c r="P19" s="48"/>
    </row>
    <row r="20" spans="1:16" s="31" customFormat="1" ht="13.5" thickBot="1">
      <c r="A20" s="39" t="s">
        <v>28</v>
      </c>
      <c r="B20" s="43"/>
      <c r="C20" s="28"/>
      <c r="D20" s="50" t="s">
        <v>29</v>
      </c>
      <c r="E20" s="28"/>
      <c r="F20" s="10"/>
      <c r="G20" s="10"/>
      <c r="H20" s="10"/>
      <c r="I20" s="11"/>
      <c r="J20" s="145">
        <v>34465945.400000006</v>
      </c>
      <c r="K20" s="124">
        <v>-5658663</v>
      </c>
      <c r="L20" s="125">
        <v>28807282</v>
      </c>
      <c r="M20" s="51"/>
      <c r="N20" s="124">
        <v>2529162</v>
      </c>
      <c r="O20" s="126">
        <v>31336444</v>
      </c>
      <c r="P20" s="52"/>
    </row>
    <row r="21" spans="1:16" s="31" customFormat="1" ht="13.5" thickTop="1">
      <c r="A21" s="39"/>
      <c r="B21" s="43"/>
      <c r="C21" s="10"/>
      <c r="D21" s="10"/>
      <c r="E21" s="10"/>
      <c r="F21" s="10"/>
      <c r="G21" s="10"/>
      <c r="H21" s="10"/>
      <c r="I21" s="11"/>
      <c r="J21" s="127"/>
      <c r="K21" s="11"/>
      <c r="L21" s="127"/>
      <c r="M21" s="13"/>
      <c r="N21" s="13"/>
      <c r="O21" s="110"/>
      <c r="P21" s="14"/>
    </row>
    <row r="22" spans="1:16" s="31" customFormat="1">
      <c r="A22" s="53"/>
      <c r="B22" s="54"/>
      <c r="C22" s="23" t="s">
        <v>30</v>
      </c>
      <c r="D22" s="10"/>
      <c r="E22" s="10"/>
      <c r="F22" s="10"/>
      <c r="G22" s="10"/>
      <c r="H22" s="10"/>
      <c r="I22" s="11"/>
      <c r="J22" s="128"/>
      <c r="K22" s="11"/>
      <c r="L22" s="128"/>
      <c r="M22" s="13"/>
      <c r="N22" s="12"/>
      <c r="O22" s="129"/>
      <c r="P22" s="14"/>
    </row>
    <row r="23" spans="1:16" s="31" customFormat="1">
      <c r="A23" s="39"/>
      <c r="B23" s="40"/>
      <c r="C23" s="10" t="s">
        <v>31</v>
      </c>
      <c r="D23" s="10"/>
      <c r="E23" s="10"/>
      <c r="F23" s="10"/>
      <c r="G23" s="28"/>
      <c r="H23" s="10"/>
      <c r="I23" s="11"/>
      <c r="J23" s="128"/>
      <c r="K23" s="11"/>
      <c r="L23" s="128"/>
      <c r="M23" s="13"/>
      <c r="N23" s="12"/>
      <c r="O23" s="129"/>
      <c r="P23" s="14"/>
    </row>
    <row r="24" spans="1:16" s="31" customFormat="1">
      <c r="A24" s="8" t="s">
        <v>32</v>
      </c>
      <c r="B24" s="55" t="s">
        <v>33</v>
      </c>
      <c r="C24" s="32"/>
      <c r="D24" s="29" t="s">
        <v>34</v>
      </c>
      <c r="E24" s="10"/>
      <c r="F24" s="10"/>
      <c r="G24" s="28"/>
      <c r="H24" s="10"/>
      <c r="I24" s="11"/>
      <c r="J24" s="146">
        <v>59449588.739999972</v>
      </c>
      <c r="K24" s="109">
        <v>0</v>
      </c>
      <c r="L24" s="130">
        <v>59449588.739999972</v>
      </c>
      <c r="M24" s="111"/>
      <c r="N24" s="109">
        <v>0</v>
      </c>
      <c r="O24" s="114">
        <v>59449589</v>
      </c>
      <c r="P24" s="38"/>
    </row>
    <row r="25" spans="1:16" s="31" customFormat="1">
      <c r="A25" s="1" t="s">
        <v>35</v>
      </c>
      <c r="B25" s="55" t="s">
        <v>33</v>
      </c>
      <c r="C25" s="32"/>
      <c r="D25" s="29" t="s">
        <v>36</v>
      </c>
      <c r="E25" s="10"/>
      <c r="F25" s="10"/>
      <c r="G25" s="28"/>
      <c r="H25" s="10"/>
      <c r="I25" s="11"/>
      <c r="J25" s="115">
        <v>14423946.459999997</v>
      </c>
      <c r="K25" s="37">
        <v>0</v>
      </c>
      <c r="L25" s="116">
        <v>14423946.459999997</v>
      </c>
      <c r="M25" s="111"/>
      <c r="N25" s="37">
        <v>1977719</v>
      </c>
      <c r="O25" s="117">
        <v>16401665</v>
      </c>
      <c r="P25" s="38"/>
    </row>
    <row r="26" spans="1:16" s="31" customFormat="1">
      <c r="A26" s="8" t="s">
        <v>37</v>
      </c>
      <c r="B26" s="27" t="s">
        <v>33</v>
      </c>
      <c r="C26" s="32"/>
      <c r="D26" s="29" t="s">
        <v>38</v>
      </c>
      <c r="E26" s="10"/>
      <c r="F26" s="10"/>
      <c r="G26" s="28"/>
      <c r="H26" s="10"/>
      <c r="I26" s="11"/>
      <c r="J26" s="115">
        <v>3006531.44</v>
      </c>
      <c r="K26" s="37">
        <v>0</v>
      </c>
      <c r="L26" s="116">
        <v>3006531.44</v>
      </c>
      <c r="M26" s="111"/>
      <c r="N26" s="37">
        <v>0</v>
      </c>
      <c r="O26" s="117">
        <v>3006531</v>
      </c>
      <c r="P26" s="38"/>
    </row>
    <row r="27" spans="1:16" s="31" customFormat="1">
      <c r="A27" s="1" t="s">
        <v>39</v>
      </c>
      <c r="B27" s="55" t="s">
        <v>33</v>
      </c>
      <c r="C27" s="32"/>
      <c r="D27" s="156" t="s">
        <v>40</v>
      </c>
      <c r="E27" s="167"/>
      <c r="F27" s="10"/>
      <c r="G27" s="28"/>
      <c r="H27" s="10"/>
      <c r="I27" s="11"/>
      <c r="J27" s="115">
        <v>26185724.260000002</v>
      </c>
      <c r="K27" s="37">
        <v>-93309.660000000149</v>
      </c>
      <c r="L27" s="116">
        <v>26092414.600000001</v>
      </c>
      <c r="M27" s="111"/>
      <c r="N27" s="37">
        <v>0</v>
      </c>
      <c r="O27" s="117">
        <v>26092415</v>
      </c>
      <c r="P27" s="38"/>
    </row>
    <row r="28" spans="1:16" s="31" customFormat="1">
      <c r="A28" s="8" t="s">
        <v>41</v>
      </c>
      <c r="B28" s="27" t="s">
        <v>33</v>
      </c>
      <c r="C28" s="32"/>
      <c r="D28" s="29" t="s">
        <v>42</v>
      </c>
      <c r="E28" s="10"/>
      <c r="F28" s="10"/>
      <c r="G28" s="28"/>
      <c r="H28" s="10"/>
      <c r="I28" s="11"/>
      <c r="J28" s="115">
        <v>9489253.3699999992</v>
      </c>
      <c r="K28" s="37">
        <v>-1080578.2299999986</v>
      </c>
      <c r="L28" s="116">
        <v>8408675.1400000006</v>
      </c>
      <c r="M28" s="111"/>
      <c r="N28" s="37">
        <v>2310616</v>
      </c>
      <c r="O28" s="117">
        <v>10719291</v>
      </c>
      <c r="P28" s="38"/>
    </row>
    <row r="29" spans="1:16" s="31" customFormat="1">
      <c r="A29" s="1" t="s">
        <v>43</v>
      </c>
      <c r="B29" s="27" t="s">
        <v>33</v>
      </c>
      <c r="C29" s="32"/>
      <c r="D29" s="29" t="s">
        <v>44</v>
      </c>
      <c r="E29" s="10"/>
      <c r="F29" s="10"/>
      <c r="G29" s="28"/>
      <c r="H29" s="10"/>
      <c r="I29" s="11"/>
      <c r="J29" s="115">
        <v>7494574.8099999996</v>
      </c>
      <c r="K29" s="37">
        <v>-155084.30999999959</v>
      </c>
      <c r="L29" s="116">
        <v>7339490.5</v>
      </c>
      <c r="M29" s="111"/>
      <c r="N29" s="37">
        <v>0</v>
      </c>
      <c r="O29" s="117">
        <v>7339491</v>
      </c>
      <c r="P29" s="38"/>
    </row>
    <row r="30" spans="1:16" s="31" customFormat="1">
      <c r="A30" s="8" t="s">
        <v>45</v>
      </c>
      <c r="B30" s="55" t="s">
        <v>46</v>
      </c>
      <c r="C30" s="32"/>
      <c r="D30" s="29" t="s">
        <v>47</v>
      </c>
      <c r="E30" s="10"/>
      <c r="F30" s="10"/>
      <c r="G30" s="28"/>
      <c r="H30" s="10"/>
      <c r="I30" s="11"/>
      <c r="J30" s="120">
        <v>7308651.4900000002</v>
      </c>
      <c r="K30" s="45">
        <v>0</v>
      </c>
      <c r="L30" s="121">
        <v>7308651.4900000002</v>
      </c>
      <c r="M30" s="111"/>
      <c r="N30" s="45">
        <v>0</v>
      </c>
      <c r="O30" s="122">
        <v>7308651</v>
      </c>
      <c r="P30" s="38"/>
    </row>
    <row r="31" spans="1:16" s="31" customFormat="1">
      <c r="A31" s="1"/>
      <c r="B31" s="55"/>
      <c r="C31" s="32"/>
      <c r="D31" s="29"/>
      <c r="E31" s="10"/>
      <c r="F31" s="10"/>
      <c r="G31" s="28"/>
      <c r="H31" s="10"/>
      <c r="I31" s="11"/>
      <c r="J31" s="147"/>
      <c r="K31" s="11"/>
      <c r="L31" s="127"/>
      <c r="M31" s="56"/>
      <c r="N31" s="56"/>
      <c r="O31" s="110"/>
      <c r="P31" s="57"/>
    </row>
    <row r="32" spans="1:16" s="31" customFormat="1" ht="13.5" thickBot="1">
      <c r="A32" s="1" t="s">
        <v>48</v>
      </c>
      <c r="B32" s="55"/>
      <c r="C32" s="10"/>
      <c r="D32" s="50" t="s">
        <v>49</v>
      </c>
      <c r="E32" s="28"/>
      <c r="F32" s="10"/>
      <c r="G32" s="10"/>
      <c r="H32" s="10"/>
      <c r="I32" s="11"/>
      <c r="J32" s="145">
        <v>127358270.56999998</v>
      </c>
      <c r="K32" s="124">
        <v>-1328972.1999999983</v>
      </c>
      <c r="L32" s="125">
        <v>126029298</v>
      </c>
      <c r="M32" s="131"/>
      <c r="N32" s="124">
        <v>4288335</v>
      </c>
      <c r="O32" s="126">
        <v>130317633</v>
      </c>
      <c r="P32" s="52"/>
    </row>
    <row r="33" spans="1:16" s="31" customFormat="1" ht="13.5" thickTop="1">
      <c r="A33" s="8"/>
      <c r="B33" s="55"/>
      <c r="C33" s="32"/>
      <c r="D33" s="58"/>
      <c r="E33" s="10"/>
      <c r="F33" s="10"/>
      <c r="G33" s="28"/>
      <c r="H33" s="10"/>
      <c r="I33" s="11"/>
      <c r="J33" s="46"/>
      <c r="K33" s="11"/>
      <c r="L33" s="51"/>
      <c r="M33" s="46"/>
      <c r="N33" s="46"/>
      <c r="O33" s="107"/>
      <c r="P33" s="59"/>
    </row>
    <row r="34" spans="1:16" s="31" customFormat="1">
      <c r="A34" s="1"/>
      <c r="B34" s="55"/>
      <c r="C34" s="10"/>
      <c r="D34" s="50" t="s">
        <v>308</v>
      </c>
      <c r="E34" s="28"/>
      <c r="F34" s="10"/>
      <c r="G34" s="10"/>
      <c r="H34" s="10"/>
      <c r="I34" s="11"/>
      <c r="J34" s="148">
        <v>-92892325.169999972</v>
      </c>
      <c r="K34" s="132">
        <v>-4329690.8000000017</v>
      </c>
      <c r="L34" s="133">
        <v>-97222016</v>
      </c>
      <c r="M34" s="51"/>
      <c r="N34" s="132">
        <v>-1759173</v>
      </c>
      <c r="O34" s="134">
        <v>-98981189</v>
      </c>
      <c r="P34" s="52"/>
    </row>
    <row r="35" spans="1:16" s="31" customFormat="1">
      <c r="A35" s="8"/>
      <c r="B35" s="55"/>
      <c r="C35" s="10"/>
      <c r="D35" s="10"/>
      <c r="E35" s="10"/>
      <c r="F35" s="10"/>
      <c r="G35" s="10"/>
      <c r="H35" s="10"/>
      <c r="I35" s="11"/>
      <c r="J35" s="127"/>
      <c r="K35" s="11"/>
      <c r="L35" s="127"/>
      <c r="M35" s="60"/>
      <c r="N35" s="60"/>
      <c r="O35" s="110"/>
      <c r="P35" s="61"/>
    </row>
    <row r="36" spans="1:16" s="31" customFormat="1">
      <c r="A36" s="1"/>
      <c r="B36" s="55"/>
      <c r="C36" s="23" t="s">
        <v>50</v>
      </c>
      <c r="D36" s="28"/>
      <c r="E36" s="10"/>
      <c r="F36" s="10"/>
      <c r="G36" s="10"/>
      <c r="H36" s="10"/>
      <c r="I36" s="11"/>
      <c r="J36" s="128"/>
      <c r="K36" s="11"/>
      <c r="L36" s="128"/>
      <c r="M36" s="13"/>
      <c r="N36" s="12"/>
      <c r="O36" s="129"/>
      <c r="P36" s="14"/>
    </row>
    <row r="37" spans="1:16" s="31" customFormat="1">
      <c r="A37" s="8" t="s">
        <v>51</v>
      </c>
      <c r="B37" s="55" t="s">
        <v>52</v>
      </c>
      <c r="C37" s="29" t="s">
        <v>53</v>
      </c>
      <c r="D37" s="28"/>
      <c r="E37" s="10"/>
      <c r="F37" s="10"/>
      <c r="G37" s="28"/>
      <c r="H37" s="10"/>
      <c r="I37" s="11"/>
      <c r="J37" s="143">
        <v>38480919.129999995</v>
      </c>
      <c r="K37" s="109">
        <v>5363662.7399999946</v>
      </c>
      <c r="L37" s="113">
        <v>43844581.86999999</v>
      </c>
      <c r="M37" s="36"/>
      <c r="N37" s="109">
        <v>0</v>
      </c>
      <c r="O37" s="114">
        <v>43844582</v>
      </c>
      <c r="P37" s="63"/>
    </row>
    <row r="38" spans="1:16" s="31" customFormat="1">
      <c r="A38" s="1" t="s">
        <v>54</v>
      </c>
      <c r="B38" s="55" t="s">
        <v>15</v>
      </c>
      <c r="C38" s="29" t="s">
        <v>55</v>
      </c>
      <c r="D38" s="28"/>
      <c r="E38" s="10"/>
      <c r="F38" s="10"/>
      <c r="G38" s="28"/>
      <c r="H38" s="10"/>
      <c r="I38" s="11"/>
      <c r="J38" s="115">
        <v>44124761.280000001</v>
      </c>
      <c r="K38" s="37"/>
      <c r="L38" s="116">
        <v>44124761.280000001</v>
      </c>
      <c r="M38" s="36"/>
      <c r="N38" s="62">
        <v>0</v>
      </c>
      <c r="O38" s="117">
        <v>44124761</v>
      </c>
      <c r="P38" s="63"/>
    </row>
    <row r="39" spans="1:16" s="31" customFormat="1">
      <c r="A39" s="8" t="s">
        <v>56</v>
      </c>
      <c r="B39" s="55" t="s">
        <v>15</v>
      </c>
      <c r="C39" s="29" t="s">
        <v>57</v>
      </c>
      <c r="D39" s="28"/>
      <c r="E39" s="10"/>
      <c r="F39" s="10"/>
      <c r="G39" s="28"/>
      <c r="H39" s="10"/>
      <c r="I39" s="11"/>
      <c r="J39" s="115">
        <v>16280149.77</v>
      </c>
      <c r="K39" s="37">
        <v>-737673.26999999955</v>
      </c>
      <c r="L39" s="116">
        <v>15542476.5</v>
      </c>
      <c r="M39" s="36"/>
      <c r="N39" s="62">
        <v>0</v>
      </c>
      <c r="O39" s="117">
        <v>15542477</v>
      </c>
      <c r="P39" s="63"/>
    </row>
    <row r="40" spans="1:16" s="31" customFormat="1">
      <c r="A40" s="1" t="s">
        <v>58</v>
      </c>
      <c r="B40" s="55" t="s">
        <v>59</v>
      </c>
      <c r="C40" s="29" t="s">
        <v>60</v>
      </c>
      <c r="D40" s="28"/>
      <c r="E40" s="10"/>
      <c r="F40" s="10"/>
      <c r="G40" s="28"/>
      <c r="H40" s="10"/>
      <c r="I40" s="11"/>
      <c r="J40" s="115">
        <v>179102.64</v>
      </c>
      <c r="K40" s="37">
        <v>0</v>
      </c>
      <c r="L40" s="116">
        <v>179102.64</v>
      </c>
      <c r="M40" s="36"/>
      <c r="N40" s="62">
        <v>2288222</v>
      </c>
      <c r="O40" s="117">
        <v>2467325</v>
      </c>
      <c r="P40" s="63"/>
    </row>
    <row r="41" spans="1:16" s="31" customFormat="1">
      <c r="A41" s="8" t="s">
        <v>61</v>
      </c>
      <c r="B41" s="55" t="s">
        <v>59</v>
      </c>
      <c r="C41" s="135" t="s">
        <v>309</v>
      </c>
      <c r="D41" s="136"/>
      <c r="E41" s="137"/>
      <c r="F41" s="137"/>
      <c r="G41" s="28"/>
      <c r="H41" s="10"/>
      <c r="I41" s="11"/>
      <c r="J41" s="115">
        <v>-596332.06999999995</v>
      </c>
      <c r="K41" s="37">
        <v>0</v>
      </c>
      <c r="L41" s="116">
        <v>-596332.06999999995</v>
      </c>
      <c r="M41" s="36"/>
      <c r="N41" s="62">
        <v>383209</v>
      </c>
      <c r="O41" s="117">
        <v>-213123</v>
      </c>
      <c r="P41" s="63"/>
    </row>
    <row r="42" spans="1:16" s="31" customFormat="1">
      <c r="A42" s="1" t="s">
        <v>62</v>
      </c>
      <c r="B42" s="55" t="s">
        <v>26</v>
      </c>
      <c r="C42" s="29" t="s">
        <v>63</v>
      </c>
      <c r="D42" s="28"/>
      <c r="E42" s="10"/>
      <c r="F42" s="10"/>
      <c r="G42" s="28"/>
      <c r="H42" s="10"/>
      <c r="I42" s="11"/>
      <c r="J42" s="115">
        <v>13391.68</v>
      </c>
      <c r="K42" s="37">
        <v>653656</v>
      </c>
      <c r="L42" s="116">
        <v>667047.68000000005</v>
      </c>
      <c r="M42" s="36"/>
      <c r="N42" s="62">
        <v>0</v>
      </c>
      <c r="O42" s="117">
        <v>667048</v>
      </c>
      <c r="P42" s="63"/>
    </row>
    <row r="43" spans="1:16" s="31" customFormat="1">
      <c r="A43" s="8" t="s">
        <v>64</v>
      </c>
      <c r="B43" s="55" t="s">
        <v>65</v>
      </c>
      <c r="C43" s="29" t="s">
        <v>313</v>
      </c>
      <c r="D43" s="28"/>
      <c r="E43" s="10"/>
      <c r="F43" s="10"/>
      <c r="G43" s="28"/>
      <c r="H43" s="10"/>
      <c r="I43" s="11"/>
      <c r="J43" s="115">
        <v>-27999.5</v>
      </c>
      <c r="K43" s="37"/>
      <c r="L43" s="116">
        <v>-27999.5</v>
      </c>
      <c r="M43" s="36"/>
      <c r="N43" s="62">
        <v>0</v>
      </c>
      <c r="O43" s="117">
        <v>-28000</v>
      </c>
      <c r="P43" s="63"/>
    </row>
    <row r="44" spans="1:16" s="31" customFormat="1">
      <c r="A44" s="1" t="s">
        <v>66</v>
      </c>
      <c r="B44" s="55" t="s">
        <v>33</v>
      </c>
      <c r="C44" s="29" t="s">
        <v>67</v>
      </c>
      <c r="D44" s="28"/>
      <c r="E44" s="28"/>
      <c r="F44" s="28"/>
      <c r="G44" s="28"/>
      <c r="H44" s="28"/>
      <c r="I44" s="28"/>
      <c r="J44" s="115">
        <v>-966600.79999999993</v>
      </c>
      <c r="K44" s="37">
        <v>0</v>
      </c>
      <c r="L44" s="116">
        <v>-966600.79999999993</v>
      </c>
      <c r="M44" s="36"/>
      <c r="N44" s="62">
        <v>0</v>
      </c>
      <c r="O44" s="117">
        <v>-966601</v>
      </c>
      <c r="P44" s="63"/>
    </row>
    <row r="45" spans="1:16" s="31" customFormat="1">
      <c r="A45" s="8" t="s">
        <v>68</v>
      </c>
      <c r="B45" s="55" t="s">
        <v>33</v>
      </c>
      <c r="C45" s="29" t="s">
        <v>69</v>
      </c>
      <c r="D45" s="28"/>
      <c r="E45" s="10"/>
      <c r="F45" s="10"/>
      <c r="G45" s="28"/>
      <c r="H45" s="10"/>
      <c r="I45" s="11"/>
      <c r="J45" s="120">
        <v>0</v>
      </c>
      <c r="K45" s="45">
        <v>-1328972.2</v>
      </c>
      <c r="L45" s="121">
        <v>-1328972.2</v>
      </c>
      <c r="M45" s="36"/>
      <c r="N45" s="64">
        <v>0</v>
      </c>
      <c r="O45" s="122">
        <v>-1328972</v>
      </c>
      <c r="P45" s="63"/>
    </row>
    <row r="46" spans="1:16" s="31" customFormat="1">
      <c r="A46" s="1"/>
      <c r="B46" s="55"/>
      <c r="C46" s="28"/>
      <c r="D46" s="28"/>
      <c r="E46" s="28"/>
      <c r="F46" s="28"/>
      <c r="G46" s="28"/>
      <c r="H46" s="28"/>
      <c r="I46" s="28"/>
      <c r="J46" s="115"/>
      <c r="K46" s="28"/>
      <c r="L46" s="116"/>
      <c r="M46" s="66"/>
      <c r="N46" s="65"/>
      <c r="O46" s="117"/>
      <c r="P46" s="67"/>
    </row>
    <row r="47" spans="1:16" s="31" customFormat="1">
      <c r="A47" s="39" t="s">
        <v>70</v>
      </c>
      <c r="B47" s="40"/>
      <c r="C47" s="23" t="s">
        <v>71</v>
      </c>
      <c r="D47" s="28"/>
      <c r="E47" s="10"/>
      <c r="F47" s="10"/>
      <c r="G47" s="10"/>
      <c r="H47" s="10"/>
      <c r="I47" s="11"/>
      <c r="J47" s="148">
        <v>97487392.13000001</v>
      </c>
      <c r="K47" s="132">
        <v>3950673.2699999949</v>
      </c>
      <c r="L47" s="133">
        <v>101438066</v>
      </c>
      <c r="M47" s="46"/>
      <c r="N47" s="132">
        <v>2671431</v>
      </c>
      <c r="O47" s="134">
        <v>104109497</v>
      </c>
      <c r="P47" s="52"/>
    </row>
    <row r="48" spans="1:16" s="30" customFormat="1">
      <c r="A48" s="39"/>
      <c r="B48" s="40"/>
      <c r="C48" s="68"/>
      <c r="D48" s="69"/>
      <c r="E48" s="11"/>
      <c r="F48" s="11"/>
      <c r="G48" s="11"/>
      <c r="H48" s="11"/>
      <c r="I48" s="11"/>
      <c r="J48" s="46"/>
      <c r="K48" s="46"/>
      <c r="L48" s="51"/>
      <c r="M48" s="46"/>
      <c r="N48" s="46"/>
      <c r="O48" s="107"/>
      <c r="P48" s="59"/>
    </row>
    <row r="49" spans="1:16" s="31" customFormat="1">
      <c r="A49" s="39"/>
      <c r="B49" s="40"/>
      <c r="C49" s="50" t="s">
        <v>322</v>
      </c>
      <c r="D49" s="28"/>
      <c r="E49" s="28"/>
      <c r="F49" s="10"/>
      <c r="G49" s="10"/>
      <c r="H49" s="10"/>
      <c r="I49" s="11"/>
      <c r="J49" s="115"/>
      <c r="K49" s="28"/>
      <c r="L49" s="116"/>
      <c r="M49" s="28"/>
      <c r="N49" s="28"/>
      <c r="O49" s="117"/>
      <c r="P49" s="30"/>
    </row>
    <row r="50" spans="1:16" s="31" customFormat="1">
      <c r="A50" s="39"/>
      <c r="B50" s="40"/>
      <c r="C50" s="10"/>
      <c r="D50" s="23" t="s">
        <v>72</v>
      </c>
      <c r="E50" s="10"/>
      <c r="F50" s="10"/>
      <c r="G50" s="10"/>
      <c r="H50" s="10"/>
      <c r="I50" s="11"/>
      <c r="J50" s="148">
        <v>4595066.9600000381</v>
      </c>
      <c r="K50" s="132">
        <v>-379017.53000000678</v>
      </c>
      <c r="L50" s="133">
        <v>4216050</v>
      </c>
      <c r="M50" s="46"/>
      <c r="N50" s="132">
        <v>912258</v>
      </c>
      <c r="O50" s="134">
        <v>5128308</v>
      </c>
      <c r="P50" s="52"/>
    </row>
    <row r="51" spans="1:16" s="31" customFormat="1">
      <c r="A51" s="39"/>
      <c r="B51" s="40"/>
      <c r="C51" s="10"/>
      <c r="D51" s="23"/>
      <c r="E51" s="10"/>
      <c r="F51" s="10"/>
      <c r="G51" s="10"/>
      <c r="H51" s="10"/>
      <c r="I51" s="11"/>
      <c r="J51" s="127"/>
      <c r="K51" s="11"/>
      <c r="L51" s="127"/>
      <c r="M51" s="13"/>
      <c r="N51" s="13"/>
      <c r="O51" s="110"/>
      <c r="P51" s="14"/>
    </row>
    <row r="52" spans="1:16" s="31" customFormat="1">
      <c r="A52" s="39" t="s">
        <v>73</v>
      </c>
      <c r="B52" s="40" t="s">
        <v>52</v>
      </c>
      <c r="C52" s="29" t="s">
        <v>74</v>
      </c>
      <c r="D52" s="28"/>
      <c r="E52" s="10"/>
      <c r="F52" s="10"/>
      <c r="G52" s="10"/>
      <c r="H52" s="28"/>
      <c r="I52" s="11"/>
      <c r="J52" s="143">
        <v>7077757</v>
      </c>
      <c r="K52" s="109">
        <v>379017.99999999988</v>
      </c>
      <c r="L52" s="113">
        <v>7456775</v>
      </c>
      <c r="M52" s="36"/>
      <c r="N52" s="109">
        <v>0</v>
      </c>
      <c r="O52" s="114">
        <v>7456775</v>
      </c>
      <c r="P52" s="63"/>
    </row>
    <row r="53" spans="1:16" s="31" customFormat="1">
      <c r="A53" s="39" t="s">
        <v>75</v>
      </c>
      <c r="B53" s="40" t="s">
        <v>76</v>
      </c>
      <c r="C53" s="29" t="s">
        <v>77</v>
      </c>
      <c r="D53" s="28"/>
      <c r="E53" s="10"/>
      <c r="F53" s="10"/>
      <c r="G53" s="10"/>
      <c r="H53" s="28"/>
      <c r="I53" s="11"/>
      <c r="J53" s="115">
        <v>5468031.8600000003</v>
      </c>
      <c r="K53" s="37">
        <v>7713</v>
      </c>
      <c r="L53" s="116">
        <v>5475744.8600000003</v>
      </c>
      <c r="M53" s="111"/>
      <c r="N53" s="37">
        <v>0</v>
      </c>
      <c r="O53" s="117">
        <v>5475745</v>
      </c>
      <c r="P53" s="38"/>
    </row>
    <row r="54" spans="1:16">
      <c r="A54" s="39" t="s">
        <v>78</v>
      </c>
      <c r="B54" s="40" t="s">
        <v>79</v>
      </c>
      <c r="C54" s="10" t="s">
        <v>80</v>
      </c>
      <c r="D54" s="28"/>
      <c r="E54" s="10"/>
      <c r="F54" s="10"/>
      <c r="G54" s="10"/>
      <c r="H54" s="28"/>
      <c r="I54" s="11"/>
      <c r="J54" s="115">
        <v>0</v>
      </c>
      <c r="K54" s="37">
        <v>0</v>
      </c>
      <c r="L54" s="116">
        <v>0</v>
      </c>
      <c r="M54" s="111"/>
      <c r="N54" s="70">
        <v>137426</v>
      </c>
      <c r="O54" s="117">
        <v>137426</v>
      </c>
      <c r="P54" s="38"/>
    </row>
    <row r="55" spans="1:16">
      <c r="A55" s="39" t="s">
        <v>81</v>
      </c>
      <c r="B55" s="40" t="s">
        <v>79</v>
      </c>
      <c r="C55" s="58" t="s">
        <v>311</v>
      </c>
      <c r="D55" s="28"/>
      <c r="E55" s="10"/>
      <c r="F55" s="10"/>
      <c r="G55" s="10"/>
      <c r="H55" s="28"/>
      <c r="I55" s="11"/>
      <c r="J55" s="120">
        <v>0</v>
      </c>
      <c r="K55" s="45"/>
      <c r="L55" s="121">
        <v>0</v>
      </c>
      <c r="M55" s="111"/>
      <c r="N55" s="45">
        <v>0</v>
      </c>
      <c r="O55" s="122">
        <v>0</v>
      </c>
      <c r="P55" s="38"/>
    </row>
    <row r="56" spans="1:16">
      <c r="A56" s="39"/>
      <c r="B56" s="40"/>
      <c r="C56" s="28"/>
      <c r="D56" s="28"/>
      <c r="E56" s="10"/>
      <c r="F56" s="10"/>
      <c r="G56" s="10"/>
      <c r="H56" s="10"/>
      <c r="I56" s="11"/>
      <c r="J56" s="65"/>
      <c r="K56" s="11">
        <v>0</v>
      </c>
      <c r="L56" s="65"/>
      <c r="M56" s="66"/>
      <c r="N56" s="65"/>
      <c r="O56" s="117"/>
      <c r="P56" s="67"/>
    </row>
    <row r="57" spans="1:16" ht="13.5" thickBot="1">
      <c r="A57" s="53" t="s">
        <v>82</v>
      </c>
      <c r="B57" s="40"/>
      <c r="C57" s="23" t="s">
        <v>83</v>
      </c>
      <c r="D57" s="28"/>
      <c r="E57" s="28"/>
      <c r="F57" s="10"/>
      <c r="G57" s="10"/>
      <c r="H57" s="10"/>
      <c r="I57" s="11"/>
      <c r="J57" s="141">
        <v>12545788.859999999</v>
      </c>
      <c r="K57" s="124">
        <v>386730.99999999988</v>
      </c>
      <c r="L57" s="126">
        <v>12932520</v>
      </c>
      <c r="M57" s="131"/>
      <c r="N57" s="124">
        <v>137426</v>
      </c>
      <c r="O57" s="126">
        <v>13069946</v>
      </c>
      <c r="P57" s="72"/>
    </row>
    <row r="58" spans="1:16" ht="13.5" thickTop="1">
      <c r="A58" s="39"/>
      <c r="B58" s="40"/>
      <c r="C58" s="23"/>
      <c r="D58" s="28"/>
      <c r="E58" s="28"/>
      <c r="F58" s="10"/>
      <c r="G58" s="10"/>
      <c r="H58" s="10"/>
      <c r="I58" s="11"/>
      <c r="J58" s="140"/>
      <c r="K58" s="46"/>
      <c r="L58" s="107"/>
      <c r="M58" s="46"/>
      <c r="N58" s="46"/>
      <c r="O58" s="107"/>
      <c r="P58" s="59"/>
    </row>
    <row r="59" spans="1:16">
      <c r="A59" s="53"/>
      <c r="B59" s="40"/>
      <c r="C59" s="50" t="s">
        <v>316</v>
      </c>
      <c r="D59" s="28"/>
      <c r="E59" s="28"/>
      <c r="F59" s="10"/>
      <c r="G59" s="10"/>
      <c r="H59" s="10"/>
      <c r="I59" s="11"/>
      <c r="J59" s="142">
        <v>17140855.820000038</v>
      </c>
      <c r="K59" s="132">
        <v>7713.4699999931036</v>
      </c>
      <c r="L59" s="134">
        <v>17148570</v>
      </c>
      <c r="M59" s="73"/>
      <c r="N59" s="132">
        <v>1049684</v>
      </c>
      <c r="O59" s="134">
        <v>18198254</v>
      </c>
      <c r="P59" s="72"/>
    </row>
    <row r="60" spans="1:16">
      <c r="A60" s="39"/>
      <c r="B60" s="40"/>
      <c r="C60" s="74"/>
      <c r="D60" s="28"/>
      <c r="E60" s="28"/>
      <c r="F60" s="10"/>
      <c r="G60" s="10"/>
      <c r="H60" s="10"/>
      <c r="I60" s="11"/>
      <c r="J60" s="75"/>
      <c r="K60" s="11"/>
      <c r="L60" s="75"/>
      <c r="M60" s="75"/>
      <c r="N60" s="75"/>
      <c r="O60" s="75"/>
      <c r="P60" s="76"/>
    </row>
    <row r="61" spans="1:16">
      <c r="A61" s="39" t="s">
        <v>84</v>
      </c>
      <c r="B61" s="40"/>
      <c r="C61" s="10" t="s">
        <v>85</v>
      </c>
      <c r="D61" s="28"/>
      <c r="E61" s="10"/>
      <c r="F61" s="10"/>
      <c r="G61" s="10"/>
      <c r="H61" s="10"/>
      <c r="I61" s="11"/>
      <c r="J61" s="77"/>
      <c r="K61" s="11"/>
      <c r="L61" s="77">
        <v>135866666</v>
      </c>
      <c r="M61" s="36"/>
      <c r="N61" s="77">
        <v>50760778</v>
      </c>
      <c r="O61" s="116">
        <v>186627444</v>
      </c>
      <c r="P61" s="78"/>
    </row>
    <row r="62" spans="1:16">
      <c r="A62" s="39" t="s">
        <v>86</v>
      </c>
      <c r="B62" s="40" t="s">
        <v>87</v>
      </c>
      <c r="C62" s="10" t="s">
        <v>88</v>
      </c>
      <c r="D62" s="28"/>
      <c r="E62" s="10"/>
      <c r="F62" s="10"/>
      <c r="G62" s="10"/>
      <c r="H62" s="10"/>
      <c r="I62" s="11"/>
      <c r="J62" s="149"/>
      <c r="K62" s="11"/>
      <c r="L62" s="151">
        <v>0</v>
      </c>
      <c r="M62" s="36"/>
      <c r="N62" s="64"/>
      <c r="O62" s="121">
        <v>0</v>
      </c>
      <c r="P62" s="63"/>
    </row>
    <row r="63" spans="1:16" s="49" customFormat="1">
      <c r="A63" s="39"/>
      <c r="B63" s="40"/>
      <c r="C63" s="29"/>
      <c r="D63" s="29"/>
      <c r="E63" s="29"/>
      <c r="F63" s="29"/>
      <c r="G63" s="29"/>
      <c r="H63" s="79"/>
      <c r="I63" s="29"/>
      <c r="J63" s="106"/>
      <c r="K63" s="29"/>
      <c r="L63" s="73"/>
      <c r="M63" s="80"/>
      <c r="N63" s="80"/>
      <c r="O63" s="80"/>
      <c r="P63" s="81"/>
    </row>
    <row r="64" spans="1:16" s="49" customFormat="1">
      <c r="A64" s="53"/>
      <c r="B64" s="40"/>
      <c r="C64" s="82" t="s">
        <v>89</v>
      </c>
      <c r="D64" s="29"/>
      <c r="E64" s="29"/>
      <c r="F64" s="29"/>
      <c r="G64" s="29"/>
      <c r="H64" s="47"/>
      <c r="I64" s="47"/>
      <c r="J64" s="139"/>
      <c r="K64" s="47"/>
      <c r="L64" s="71">
        <v>135866666</v>
      </c>
      <c r="M64" s="73"/>
      <c r="N64" s="71">
        <v>50760778</v>
      </c>
      <c r="O64" s="71">
        <v>186627444</v>
      </c>
      <c r="P64" s="72"/>
    </row>
    <row r="65" spans="1:16" s="49" customFormat="1">
      <c r="A65" s="39"/>
      <c r="B65" s="40"/>
      <c r="C65" s="29"/>
      <c r="D65" s="29"/>
      <c r="E65" s="29"/>
      <c r="F65" s="29"/>
      <c r="G65" s="29"/>
      <c r="H65" s="83"/>
      <c r="I65" s="29"/>
      <c r="J65" s="83"/>
      <c r="K65" s="29"/>
      <c r="L65" s="83"/>
      <c r="M65" s="47"/>
      <c r="N65" s="47"/>
      <c r="O65" s="47"/>
      <c r="P65" s="48"/>
    </row>
    <row r="66" spans="1:16">
      <c r="A66" s="39"/>
      <c r="B66" s="40"/>
      <c r="C66" s="23" t="s">
        <v>90</v>
      </c>
      <c r="D66" s="28"/>
      <c r="E66" s="10"/>
      <c r="F66" s="10"/>
      <c r="G66" s="10"/>
      <c r="H66" s="10"/>
      <c r="I66" s="84"/>
      <c r="J66" s="150"/>
      <c r="K66" s="84"/>
      <c r="L66" s="71">
        <v>153015236</v>
      </c>
      <c r="M66" s="73"/>
      <c r="N66" s="71">
        <v>51810462</v>
      </c>
      <c r="O66" s="71">
        <v>204825698</v>
      </c>
      <c r="P66" s="34"/>
    </row>
    <row r="67" spans="1:16">
      <c r="A67" s="53"/>
      <c r="B67" s="40"/>
      <c r="C67" s="10"/>
      <c r="D67" s="10"/>
      <c r="E67" s="10"/>
      <c r="F67" s="10"/>
      <c r="G67" s="10"/>
      <c r="H67" s="10"/>
      <c r="I67" s="11"/>
      <c r="J67" s="85"/>
      <c r="K67" s="11"/>
      <c r="L67" s="85"/>
      <c r="M67" s="11"/>
      <c r="N67" s="85"/>
      <c r="O67" s="85"/>
      <c r="P67" s="86"/>
    </row>
    <row r="68" spans="1:16">
      <c r="A68" s="39"/>
      <c r="B68" s="40"/>
      <c r="C68" s="28" t="s">
        <v>91</v>
      </c>
      <c r="D68" s="28"/>
      <c r="E68" s="28"/>
      <c r="F68" s="28"/>
      <c r="G68" s="28"/>
      <c r="H68" s="28"/>
      <c r="I68" s="69"/>
      <c r="J68" s="28"/>
      <c r="K68" s="69"/>
      <c r="L68" s="28"/>
      <c r="M68" s="69"/>
      <c r="N68" s="28"/>
      <c r="O68" s="28"/>
      <c r="P68" s="30"/>
    </row>
    <row r="69" spans="1:16">
      <c r="B69" s="55"/>
      <c r="I69" s="4"/>
      <c r="J69" s="87"/>
      <c r="K69" s="4"/>
      <c r="L69" s="87">
        <v>0</v>
      </c>
      <c r="M69" s="88"/>
      <c r="N69" s="89">
        <v>0</v>
      </c>
      <c r="O69" s="89">
        <v>2</v>
      </c>
      <c r="P69" s="90"/>
    </row>
    <row r="70" spans="1:16">
      <c r="B70" s="55"/>
      <c r="I70" s="91" t="s">
        <v>92</v>
      </c>
      <c r="J70" s="91"/>
      <c r="K70" s="91"/>
      <c r="L70" s="152"/>
      <c r="M70" s="153"/>
      <c r="N70" s="152">
        <v>0</v>
      </c>
      <c r="O70" s="152" t="s">
        <v>332</v>
      </c>
      <c r="P70" s="152"/>
    </row>
    <row r="71" spans="1:16">
      <c r="B71" s="55"/>
      <c r="L71" s="152">
        <v>0</v>
      </c>
      <c r="M71" s="153"/>
      <c r="N71" s="152"/>
      <c r="O71" s="152"/>
      <c r="P71" s="152"/>
    </row>
    <row r="72" spans="1:16">
      <c r="B72" s="55"/>
      <c r="L72" s="152"/>
      <c r="M72" s="153"/>
      <c r="N72" s="154"/>
      <c r="O72" s="154"/>
      <c r="P72" s="154"/>
    </row>
    <row r="73" spans="1:16">
      <c r="B73" s="55"/>
      <c r="L73" s="152"/>
      <c r="M73" s="153"/>
      <c r="N73" s="152"/>
      <c r="O73" s="152"/>
      <c r="P73" s="152"/>
    </row>
    <row r="74" spans="1:16">
      <c r="B74" s="55"/>
      <c r="L74" s="152"/>
      <c r="M74" s="153"/>
      <c r="N74" s="152"/>
      <c r="O74" s="152"/>
      <c r="P74" s="152"/>
    </row>
    <row r="75" spans="1:16">
      <c r="B75" s="55"/>
      <c r="L75" s="152"/>
      <c r="M75" s="153"/>
      <c r="N75" s="152"/>
      <c r="O75" s="152"/>
      <c r="P75" s="152"/>
    </row>
    <row r="76" spans="1:16">
      <c r="A76" s="8"/>
      <c r="B76" s="95"/>
      <c r="L76" s="152"/>
      <c r="M76" s="153"/>
      <c r="N76" s="152"/>
      <c r="O76" s="152"/>
      <c r="P76" s="152"/>
    </row>
    <row r="77" spans="1:16">
      <c r="B77" s="55"/>
      <c r="L77" s="152"/>
      <c r="M77" s="153"/>
      <c r="N77" s="152"/>
      <c r="O77" s="152"/>
      <c r="P77" s="152"/>
    </row>
    <row r="78" spans="1:16">
      <c r="A78" s="8"/>
      <c r="B78" s="95"/>
      <c r="L78" s="152"/>
      <c r="M78" s="153"/>
      <c r="N78" s="152"/>
      <c r="O78" s="152"/>
      <c r="P78" s="152"/>
    </row>
    <row r="79" spans="1:16">
      <c r="B79" s="55"/>
      <c r="L79" s="152"/>
      <c r="M79" s="153"/>
      <c r="N79" s="152"/>
      <c r="O79" s="152"/>
      <c r="P79" s="152"/>
    </row>
    <row r="80" spans="1:16">
      <c r="A80" s="8"/>
      <c r="B80" s="95"/>
      <c r="L80" s="152"/>
      <c r="M80" s="153"/>
      <c r="N80" s="152"/>
      <c r="O80" s="152"/>
      <c r="P80" s="152"/>
    </row>
    <row r="81" spans="1:16">
      <c r="B81" s="55"/>
      <c r="L81" s="152"/>
      <c r="M81" s="153"/>
      <c r="N81" s="152"/>
      <c r="O81" s="152"/>
      <c r="P81" s="152"/>
    </row>
    <row r="82" spans="1:16">
      <c r="B82" s="55"/>
      <c r="L82" s="152"/>
      <c r="M82" s="153"/>
      <c r="N82" s="152"/>
      <c r="O82" s="152"/>
      <c r="P82" s="152"/>
    </row>
    <row r="83" spans="1:16">
      <c r="B83" s="55"/>
      <c r="L83" s="152"/>
      <c r="M83" s="153"/>
      <c r="N83" s="152"/>
      <c r="O83" s="152"/>
      <c r="P83" s="152"/>
    </row>
    <row r="84" spans="1:16">
      <c r="B84" s="55"/>
      <c r="L84" s="152"/>
      <c r="M84" s="153"/>
      <c r="N84" s="152"/>
      <c r="O84" s="152"/>
      <c r="P84" s="152"/>
    </row>
    <row r="85" spans="1:16">
      <c r="B85" s="55"/>
      <c r="L85" s="152"/>
      <c r="M85" s="153"/>
      <c r="N85" s="152"/>
      <c r="O85" s="152"/>
      <c r="P85" s="152"/>
    </row>
    <row r="86" spans="1:16">
      <c r="B86" s="55"/>
      <c r="L86" s="152"/>
      <c r="M86" s="153"/>
      <c r="N86" s="152"/>
      <c r="O86" s="152"/>
      <c r="P86" s="152"/>
    </row>
    <row r="87" spans="1:16">
      <c r="B87" s="55"/>
      <c r="L87" s="152"/>
      <c r="M87" s="153"/>
      <c r="N87" s="152"/>
      <c r="O87" s="152"/>
      <c r="P87" s="152"/>
    </row>
    <row r="88" spans="1:16">
      <c r="B88" s="55"/>
      <c r="L88" s="152"/>
      <c r="M88" s="153"/>
      <c r="N88" s="152"/>
      <c r="O88" s="152"/>
      <c r="P88" s="152"/>
    </row>
    <row r="89" spans="1:16">
      <c r="B89" s="55"/>
      <c r="L89" s="152"/>
      <c r="M89" s="153"/>
      <c r="N89" s="152"/>
      <c r="O89" s="152"/>
      <c r="P89" s="152"/>
    </row>
    <row r="90" spans="1:16">
      <c r="B90" s="55"/>
      <c r="L90" s="152"/>
      <c r="M90" s="153"/>
      <c r="N90" s="152"/>
      <c r="O90" s="152"/>
      <c r="P90" s="152"/>
    </row>
    <row r="91" spans="1:16">
      <c r="B91" s="55"/>
      <c r="L91" s="152"/>
      <c r="M91" s="153"/>
      <c r="N91" s="152"/>
      <c r="O91" s="152"/>
      <c r="P91" s="152"/>
    </row>
    <row r="92" spans="1:16">
      <c r="B92" s="55"/>
      <c r="L92" s="152"/>
      <c r="M92" s="153"/>
      <c r="N92" s="152"/>
      <c r="O92" s="152"/>
      <c r="P92" s="152"/>
    </row>
    <row r="93" spans="1:16">
      <c r="B93" s="55"/>
      <c r="L93" s="152"/>
      <c r="M93" s="153"/>
      <c r="N93" s="152"/>
      <c r="O93" s="152"/>
      <c r="P93" s="152"/>
    </row>
    <row r="94" spans="1:16">
      <c r="A94" s="8"/>
      <c r="B94" s="95"/>
      <c r="L94" s="92"/>
      <c r="M94" s="93"/>
      <c r="N94" s="92"/>
      <c r="O94" s="92"/>
      <c r="P94" s="92"/>
    </row>
    <row r="95" spans="1:16">
      <c r="B95" s="55"/>
    </row>
    <row r="96" spans="1:16">
      <c r="A96" s="8"/>
      <c r="B96" s="95"/>
    </row>
    <row r="97" spans="1:13">
      <c r="A97" s="4"/>
      <c r="B97" s="55"/>
      <c r="I97" s="4"/>
      <c r="J97" s="4"/>
      <c r="K97" s="4"/>
      <c r="M97" s="4"/>
    </row>
  </sheetData>
  <sheetProtection formatColumns="0" formatRows="0"/>
  <conditionalFormatting sqref="L69 N69">
    <cfRule type="cellIs" dxfId="137" priority="9" operator="notEqual">
      <formula>0</formula>
    </cfRule>
    <cfRule type="cellIs" dxfId="136" priority="10" operator="equal">
      <formula>0</formula>
    </cfRule>
  </conditionalFormatting>
  <conditionalFormatting sqref="O69">
    <cfRule type="cellIs" dxfId="135" priority="3" operator="notEqual">
      <formula>0</formula>
    </cfRule>
    <cfRule type="cellIs" dxfId="134" priority="4" operator="equal">
      <formula>0</formula>
    </cfRule>
  </conditionalFormatting>
  <conditionalFormatting sqref="J69">
    <cfRule type="cellIs" dxfId="133" priority="1" operator="notEqual">
      <formula>0</formula>
    </cfRule>
    <cfRule type="cellIs" dxfId="132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P97"/>
  <sheetViews>
    <sheetView topLeftCell="C1" zoomScale="90" zoomScaleNormal="90" zoomScaleSheetLayoutView="70" workbookViewId="0">
      <selection activeCell="C1" sqref="C1"/>
    </sheetView>
  </sheetViews>
  <sheetFormatPr defaultColWidth="11.140625" defaultRowHeight="12.75"/>
  <cols>
    <col min="1" max="1" width="5.28515625" style="1" hidden="1" customWidth="1"/>
    <col min="2" max="2" width="6.5703125" style="15" hidden="1" customWidth="1"/>
    <col min="3" max="3" width="2" style="4" customWidth="1"/>
    <col min="4" max="4" width="9.140625" style="4" customWidth="1"/>
    <col min="5" max="5" width="14.5703125" style="4" customWidth="1"/>
    <col min="6" max="6" width="14" style="4" customWidth="1"/>
    <col min="7" max="7" width="13.5703125" style="4" customWidth="1"/>
    <col min="8" max="8" width="9.140625" style="4" hidden="1" customWidth="1"/>
    <col min="9" max="9" width="9.140625" style="7" hidden="1" customWidth="1"/>
    <col min="10" max="11" width="17.7109375" style="7" customWidth="1"/>
    <col min="12" max="12" width="17.7109375" style="4" customWidth="1"/>
    <col min="13" max="13" width="0.140625" style="7" customWidth="1"/>
    <col min="14" max="15" width="17.7109375" style="4" customWidth="1"/>
    <col min="16" max="16" width="11.28515625" style="4" customWidth="1"/>
    <col min="17" max="16384" width="11.140625" style="4"/>
  </cols>
  <sheetData>
    <row r="1" spans="1:16">
      <c r="B1" s="2"/>
      <c r="C1" s="161"/>
      <c r="D1" s="161"/>
      <c r="E1" s="161"/>
      <c r="F1" s="161"/>
      <c r="G1" s="161"/>
      <c r="H1" s="161"/>
      <c r="I1" s="161"/>
      <c r="J1" s="158" t="s">
        <v>104</v>
      </c>
      <c r="K1" s="161"/>
      <c r="L1" s="161"/>
      <c r="M1" s="161"/>
      <c r="N1" s="161"/>
      <c r="O1" s="161"/>
      <c r="P1" s="3"/>
    </row>
    <row r="2" spans="1:16">
      <c r="B2" s="2"/>
      <c r="C2" s="161"/>
      <c r="D2" s="161"/>
      <c r="E2" s="161"/>
      <c r="F2" s="161"/>
      <c r="G2" s="161"/>
      <c r="H2" s="161"/>
      <c r="I2" s="161"/>
      <c r="J2" s="158" t="s">
        <v>0</v>
      </c>
      <c r="K2" s="161"/>
      <c r="L2" s="161"/>
      <c r="M2" s="161"/>
      <c r="N2" s="161"/>
      <c r="O2" s="161"/>
      <c r="P2" s="5"/>
    </row>
    <row r="3" spans="1:16" ht="12.75" customHeight="1">
      <c r="B3" s="2"/>
      <c r="C3" s="68"/>
      <c r="D3" s="68"/>
      <c r="E3" s="68"/>
      <c r="F3" s="68"/>
      <c r="G3" s="68"/>
      <c r="H3" s="68"/>
      <c r="I3" s="68"/>
      <c r="J3" s="159" t="s">
        <v>1</v>
      </c>
      <c r="K3" s="68"/>
      <c r="L3" s="68"/>
      <c r="M3" s="68"/>
      <c r="N3" s="68"/>
      <c r="O3" s="173"/>
      <c r="P3" s="4" t="s">
        <v>2</v>
      </c>
    </row>
    <row r="4" spans="1:16">
      <c r="B4" s="2"/>
      <c r="C4" s="162"/>
      <c r="D4" s="163"/>
      <c r="E4" s="163"/>
      <c r="F4" s="163"/>
      <c r="G4" s="163"/>
      <c r="H4" s="163"/>
      <c r="I4" s="163"/>
      <c r="J4" s="164" t="s">
        <v>323</v>
      </c>
      <c r="K4" s="163"/>
      <c r="L4" s="163"/>
      <c r="M4" s="163"/>
      <c r="N4" s="163"/>
      <c r="O4" s="174"/>
      <c r="P4" s="4" t="s">
        <v>324</v>
      </c>
    </row>
    <row r="5" spans="1:16">
      <c r="A5" s="8"/>
      <c r="B5" s="9"/>
      <c r="C5" s="10"/>
      <c r="D5" s="10"/>
      <c r="E5" s="10"/>
      <c r="F5" s="10"/>
      <c r="G5" s="10"/>
      <c r="H5" s="10"/>
      <c r="I5" s="11"/>
      <c r="J5" s="29"/>
      <c r="K5" s="46"/>
      <c r="L5" s="12"/>
      <c r="M5" s="13"/>
      <c r="N5" s="12"/>
      <c r="O5" s="12"/>
      <c r="P5" s="14"/>
    </row>
    <row r="6" spans="1:16">
      <c r="C6" s="10"/>
      <c r="D6" s="10"/>
      <c r="E6" s="10"/>
      <c r="F6" s="10"/>
      <c r="G6" s="10"/>
      <c r="H6" s="10"/>
      <c r="I6" s="11"/>
      <c r="J6" s="108" t="s">
        <v>3</v>
      </c>
      <c r="K6" s="157"/>
      <c r="L6" s="160" t="s">
        <v>3</v>
      </c>
      <c r="M6" s="16"/>
      <c r="N6" s="17" t="s">
        <v>4</v>
      </c>
      <c r="O6" s="17" t="s">
        <v>5</v>
      </c>
      <c r="P6" s="18"/>
    </row>
    <row r="7" spans="1:16">
      <c r="C7" s="10"/>
      <c r="D7" s="10"/>
      <c r="E7" s="10"/>
      <c r="F7" s="10"/>
      <c r="G7" s="10"/>
      <c r="H7" s="10"/>
      <c r="I7" s="11"/>
      <c r="J7" s="21" t="s">
        <v>291</v>
      </c>
      <c r="K7" s="112" t="s">
        <v>292</v>
      </c>
      <c r="L7" s="19"/>
      <c r="M7" s="20"/>
      <c r="N7" s="21" t="s">
        <v>127</v>
      </c>
      <c r="O7" s="21"/>
      <c r="P7" s="22"/>
    </row>
    <row r="8" spans="1:16">
      <c r="C8" s="23" t="s">
        <v>6</v>
      </c>
      <c r="D8" s="10"/>
      <c r="E8" s="10"/>
      <c r="F8" s="10"/>
      <c r="G8" s="10"/>
      <c r="H8" s="10"/>
      <c r="I8" s="11"/>
      <c r="L8" s="20"/>
      <c r="M8" s="20"/>
      <c r="N8" s="20"/>
      <c r="O8" s="20"/>
      <c r="P8" s="24"/>
    </row>
    <row r="9" spans="1:16">
      <c r="A9" s="25" t="s">
        <v>7</v>
      </c>
      <c r="B9" s="26" t="s">
        <v>8</v>
      </c>
      <c r="C9" s="10" t="s">
        <v>9</v>
      </c>
      <c r="D9" s="10"/>
      <c r="E9" s="10"/>
      <c r="F9" s="10"/>
      <c r="G9" s="10"/>
      <c r="H9" s="10"/>
      <c r="I9" s="11"/>
      <c r="J9" s="11"/>
      <c r="K9" s="11"/>
      <c r="L9" s="13"/>
      <c r="M9" s="13"/>
      <c r="N9" s="13"/>
      <c r="O9" s="13"/>
      <c r="P9" s="14"/>
    </row>
    <row r="10" spans="1:16" s="31" customFormat="1">
      <c r="A10" s="1"/>
      <c r="B10" s="27"/>
      <c r="C10" s="28"/>
      <c r="D10" s="29" t="s">
        <v>325</v>
      </c>
      <c r="E10" s="10"/>
      <c r="F10" s="10"/>
      <c r="G10" s="10"/>
      <c r="H10" s="10"/>
      <c r="I10" s="28"/>
      <c r="J10" s="28"/>
      <c r="K10" s="28"/>
      <c r="L10" s="28"/>
      <c r="M10" s="13"/>
      <c r="N10" s="28"/>
      <c r="O10" s="28"/>
      <c r="P10" s="30"/>
    </row>
    <row r="11" spans="1:16" s="31" customFormat="1">
      <c r="A11" s="1" t="s">
        <v>11</v>
      </c>
      <c r="B11" s="27" t="s">
        <v>12</v>
      </c>
      <c r="C11" s="28"/>
      <c r="D11" s="32" t="s">
        <v>326</v>
      </c>
      <c r="E11" s="28"/>
      <c r="F11" s="166"/>
      <c r="G11" s="166">
        <v>14719438</v>
      </c>
      <c r="H11" s="33"/>
      <c r="I11" s="29"/>
      <c r="J11" s="143">
        <v>32291808.739999995</v>
      </c>
      <c r="K11" s="109">
        <v>1683503.82</v>
      </c>
      <c r="L11" s="113">
        <v>33975312.559999995</v>
      </c>
      <c r="M11" s="110"/>
      <c r="N11" s="109">
        <v>0</v>
      </c>
      <c r="O11" s="114">
        <v>33975313</v>
      </c>
      <c r="P11" s="34"/>
    </row>
    <row r="12" spans="1:16" s="31" customFormat="1">
      <c r="A12" s="1" t="s">
        <v>14</v>
      </c>
      <c r="B12" s="27" t="s">
        <v>15</v>
      </c>
      <c r="C12" s="28"/>
      <c r="D12" s="29" t="s">
        <v>327</v>
      </c>
      <c r="E12" s="10"/>
      <c r="F12" s="35"/>
      <c r="G12" s="36"/>
      <c r="H12" s="11"/>
      <c r="I12" s="28"/>
      <c r="J12" s="115">
        <v>0</v>
      </c>
      <c r="K12" s="37">
        <v>0</v>
      </c>
      <c r="L12" s="116">
        <v>0</v>
      </c>
      <c r="M12" s="111"/>
      <c r="N12" s="37"/>
      <c r="O12" s="117">
        <v>0</v>
      </c>
      <c r="P12" s="38"/>
    </row>
    <row r="13" spans="1:16" s="31" customFormat="1">
      <c r="A13" s="1" t="s">
        <v>17</v>
      </c>
      <c r="B13" s="27" t="s">
        <v>15</v>
      </c>
      <c r="C13" s="28"/>
      <c r="D13" s="29" t="s">
        <v>18</v>
      </c>
      <c r="E13" s="10"/>
      <c r="F13" s="35"/>
      <c r="G13" s="35"/>
      <c r="H13" s="10"/>
      <c r="I13" s="28"/>
      <c r="J13" s="115">
        <v>905438.06</v>
      </c>
      <c r="K13" s="37">
        <v>-0.06</v>
      </c>
      <c r="L13" s="116">
        <v>905438</v>
      </c>
      <c r="M13" s="111"/>
      <c r="N13" s="37"/>
      <c r="O13" s="117">
        <v>905438</v>
      </c>
      <c r="P13" s="38"/>
    </row>
    <row r="14" spans="1:16" s="31" customFormat="1">
      <c r="A14" s="1" t="s">
        <v>19</v>
      </c>
      <c r="B14" s="27" t="s">
        <v>15</v>
      </c>
      <c r="C14" s="28"/>
      <c r="D14" s="29" t="s">
        <v>20</v>
      </c>
      <c r="E14" s="10"/>
      <c r="F14" s="35"/>
      <c r="G14" s="35"/>
      <c r="H14" s="10"/>
      <c r="I14" s="28"/>
      <c r="J14" s="115">
        <v>249166.31</v>
      </c>
      <c r="K14" s="37">
        <v>-0.31</v>
      </c>
      <c r="L14" s="116">
        <v>249166</v>
      </c>
      <c r="M14" s="111"/>
      <c r="N14" s="37"/>
      <c r="O14" s="117">
        <v>249166</v>
      </c>
      <c r="P14" s="38"/>
    </row>
    <row r="15" spans="1:16" s="31" customFormat="1">
      <c r="A15" s="1" t="s">
        <v>21</v>
      </c>
      <c r="B15" s="27" t="s">
        <v>12</v>
      </c>
      <c r="C15" s="28"/>
      <c r="D15" s="29" t="s">
        <v>22</v>
      </c>
      <c r="E15" s="10"/>
      <c r="F15" s="35"/>
      <c r="G15" s="35"/>
      <c r="H15" s="28"/>
      <c r="I15" s="28"/>
      <c r="J15" s="115">
        <v>268623.55</v>
      </c>
      <c r="K15" s="37">
        <v>0.45</v>
      </c>
      <c r="L15" s="116">
        <v>268624</v>
      </c>
      <c r="M15" s="111"/>
      <c r="N15" s="37"/>
      <c r="O15" s="117">
        <v>268624</v>
      </c>
      <c r="P15" s="38"/>
    </row>
    <row r="16" spans="1:16" s="31" customFormat="1">
      <c r="A16" s="39"/>
      <c r="B16" s="40"/>
      <c r="C16" s="28"/>
      <c r="D16" s="29" t="s">
        <v>328</v>
      </c>
      <c r="E16" s="10"/>
      <c r="F16" s="41"/>
      <c r="G16" s="36"/>
      <c r="H16" s="42"/>
      <c r="I16" s="28"/>
      <c r="J16" s="144"/>
      <c r="K16" s="118">
        <v>0.25</v>
      </c>
      <c r="L16" s="119"/>
      <c r="M16" s="111"/>
      <c r="N16" s="28">
        <v>0</v>
      </c>
      <c r="O16" s="117"/>
      <c r="P16" s="30"/>
    </row>
    <row r="17" spans="1:16" s="31" customFormat="1">
      <c r="A17" s="39" t="s">
        <v>24</v>
      </c>
      <c r="B17" s="40" t="s">
        <v>12</v>
      </c>
      <c r="C17" s="28"/>
      <c r="D17" s="32" t="s">
        <v>329</v>
      </c>
      <c r="E17" s="28"/>
      <c r="F17" s="166"/>
      <c r="G17" s="166"/>
      <c r="H17" s="42"/>
      <c r="I17" s="28"/>
      <c r="J17" s="115">
        <v>1216211.83</v>
      </c>
      <c r="K17" s="37">
        <v>0.17</v>
      </c>
      <c r="L17" s="116">
        <v>1216212</v>
      </c>
      <c r="M17" s="111"/>
      <c r="N17" s="37">
        <v>396481</v>
      </c>
      <c r="O17" s="117">
        <v>1612693</v>
      </c>
      <c r="P17" s="38"/>
    </row>
    <row r="18" spans="1:16" s="31" customFormat="1">
      <c r="A18" s="39" t="s">
        <v>25</v>
      </c>
      <c r="B18" s="43" t="s">
        <v>26</v>
      </c>
      <c r="C18" s="28"/>
      <c r="D18" s="44" t="s">
        <v>27</v>
      </c>
      <c r="E18" s="10"/>
      <c r="F18" s="10"/>
      <c r="G18" s="10"/>
      <c r="H18" s="10"/>
      <c r="I18" s="29"/>
      <c r="J18" s="120">
        <v>621825.46000000008</v>
      </c>
      <c r="K18" s="45"/>
      <c r="L18" s="121">
        <v>621825.46000000008</v>
      </c>
      <c r="M18" s="111"/>
      <c r="N18" s="45">
        <v>3000</v>
      </c>
      <c r="O18" s="122">
        <v>624825</v>
      </c>
      <c r="P18" s="38"/>
    </row>
    <row r="19" spans="1:16" s="49" customFormat="1">
      <c r="A19" s="39"/>
      <c r="B19" s="43"/>
      <c r="C19" s="29"/>
      <c r="D19" s="29"/>
      <c r="E19" s="29"/>
      <c r="F19" s="29"/>
      <c r="G19" s="29"/>
      <c r="H19" s="46"/>
      <c r="I19" s="46"/>
      <c r="J19" s="46"/>
      <c r="K19" s="46"/>
      <c r="L19" s="51"/>
      <c r="M19" s="47"/>
      <c r="N19" s="47"/>
      <c r="O19" s="123"/>
      <c r="P19" s="48"/>
    </row>
    <row r="20" spans="1:16" s="31" customFormat="1" ht="13.5" thickBot="1">
      <c r="A20" s="39" t="s">
        <v>28</v>
      </c>
      <c r="B20" s="43"/>
      <c r="C20" s="28"/>
      <c r="D20" s="50" t="s">
        <v>29</v>
      </c>
      <c r="E20" s="28"/>
      <c r="F20" s="10"/>
      <c r="G20" s="10"/>
      <c r="H20" s="10"/>
      <c r="I20" s="11"/>
      <c r="J20" s="145">
        <v>35553073.949999988</v>
      </c>
      <c r="K20" s="124">
        <v>1683504</v>
      </c>
      <c r="L20" s="125">
        <v>37236578</v>
      </c>
      <c r="M20" s="51"/>
      <c r="N20" s="124">
        <v>399481</v>
      </c>
      <c r="O20" s="126">
        <v>37636059</v>
      </c>
      <c r="P20" s="52"/>
    </row>
    <row r="21" spans="1:16" s="31" customFormat="1" ht="13.5" thickTop="1">
      <c r="A21" s="39"/>
      <c r="B21" s="43"/>
      <c r="C21" s="10"/>
      <c r="D21" s="10"/>
      <c r="E21" s="10"/>
      <c r="F21" s="10"/>
      <c r="G21" s="10"/>
      <c r="H21" s="10"/>
      <c r="I21" s="11"/>
      <c r="J21" s="127"/>
      <c r="K21" s="11"/>
      <c r="L21" s="127"/>
      <c r="M21" s="13"/>
      <c r="N21" s="13"/>
      <c r="O21" s="110"/>
      <c r="P21" s="14"/>
    </row>
    <row r="22" spans="1:16" s="31" customFormat="1">
      <c r="A22" s="53"/>
      <c r="B22" s="54"/>
      <c r="C22" s="23" t="s">
        <v>30</v>
      </c>
      <c r="D22" s="10"/>
      <c r="E22" s="10"/>
      <c r="F22" s="10"/>
      <c r="G22" s="10"/>
      <c r="H22" s="10"/>
      <c r="I22" s="11"/>
      <c r="J22" s="128"/>
      <c r="K22" s="11"/>
      <c r="L22" s="128"/>
      <c r="M22" s="13"/>
      <c r="N22" s="12"/>
      <c r="O22" s="129"/>
      <c r="P22" s="14"/>
    </row>
    <row r="23" spans="1:16" s="31" customFormat="1">
      <c r="A23" s="39"/>
      <c r="B23" s="40"/>
      <c r="C23" s="10" t="s">
        <v>31</v>
      </c>
      <c r="D23" s="10"/>
      <c r="E23" s="10"/>
      <c r="F23" s="10"/>
      <c r="G23" s="28"/>
      <c r="H23" s="10"/>
      <c r="I23" s="11"/>
      <c r="J23" s="128"/>
      <c r="K23" s="11"/>
      <c r="L23" s="128"/>
      <c r="M23" s="13"/>
      <c r="N23" s="12"/>
      <c r="O23" s="129"/>
      <c r="P23" s="14"/>
    </row>
    <row r="24" spans="1:16" s="31" customFormat="1">
      <c r="A24" s="8" t="s">
        <v>32</v>
      </c>
      <c r="B24" s="55" t="s">
        <v>33</v>
      </c>
      <c r="C24" s="32"/>
      <c r="D24" s="29" t="s">
        <v>34</v>
      </c>
      <c r="E24" s="10"/>
      <c r="F24" s="10"/>
      <c r="G24" s="28"/>
      <c r="H24" s="10"/>
      <c r="I24" s="11"/>
      <c r="J24" s="146">
        <v>107823994.97999996</v>
      </c>
      <c r="K24" s="109">
        <v>0.3</v>
      </c>
      <c r="L24" s="130">
        <v>107823995.27999996</v>
      </c>
      <c r="M24" s="111"/>
      <c r="N24" s="109">
        <v>1470779</v>
      </c>
      <c r="O24" s="114">
        <v>109294774</v>
      </c>
      <c r="P24" s="38"/>
    </row>
    <row r="25" spans="1:16" s="31" customFormat="1">
      <c r="A25" s="1" t="s">
        <v>35</v>
      </c>
      <c r="B25" s="55" t="s">
        <v>33</v>
      </c>
      <c r="C25" s="32"/>
      <c r="D25" s="29" t="s">
        <v>36</v>
      </c>
      <c r="E25" s="10"/>
      <c r="F25" s="10"/>
      <c r="G25" s="28"/>
      <c r="H25" s="10"/>
      <c r="I25" s="11"/>
      <c r="J25" s="115">
        <v>58075421.810000002</v>
      </c>
      <c r="K25" s="37">
        <v>0.19</v>
      </c>
      <c r="L25" s="116">
        <v>58075422</v>
      </c>
      <c r="M25" s="111"/>
      <c r="N25" s="37">
        <v>791323</v>
      </c>
      <c r="O25" s="117">
        <v>58866745</v>
      </c>
      <c r="P25" s="38"/>
    </row>
    <row r="26" spans="1:16" s="31" customFormat="1">
      <c r="A26" s="8" t="s">
        <v>37</v>
      </c>
      <c r="B26" s="27" t="s">
        <v>33</v>
      </c>
      <c r="C26" s="32"/>
      <c r="D26" s="29" t="s">
        <v>38</v>
      </c>
      <c r="E26" s="10"/>
      <c r="F26" s="10"/>
      <c r="G26" s="28"/>
      <c r="H26" s="10"/>
      <c r="I26" s="11"/>
      <c r="J26" s="115">
        <v>3622224.8</v>
      </c>
      <c r="K26" s="37">
        <v>0.2</v>
      </c>
      <c r="L26" s="116">
        <v>3622225</v>
      </c>
      <c r="M26" s="111"/>
      <c r="N26" s="37">
        <v>0</v>
      </c>
      <c r="O26" s="117">
        <v>3622225</v>
      </c>
      <c r="P26" s="38"/>
    </row>
    <row r="27" spans="1:16" s="31" customFormat="1">
      <c r="A27" s="1" t="s">
        <v>39</v>
      </c>
      <c r="B27" s="55" t="s">
        <v>33</v>
      </c>
      <c r="C27" s="32"/>
      <c r="D27" s="156" t="s">
        <v>40</v>
      </c>
      <c r="E27" s="167"/>
      <c r="F27" s="10"/>
      <c r="G27" s="28"/>
      <c r="H27" s="10"/>
      <c r="I27" s="11"/>
      <c r="J27" s="115">
        <v>11723647.590000002</v>
      </c>
      <c r="K27" s="37">
        <v>0.41</v>
      </c>
      <c r="L27" s="116">
        <v>11723648.000000002</v>
      </c>
      <c r="M27" s="111"/>
      <c r="N27" s="37">
        <v>1254335</v>
      </c>
      <c r="O27" s="117">
        <v>12977983</v>
      </c>
      <c r="P27" s="38"/>
    </row>
    <row r="28" spans="1:16" s="31" customFormat="1">
      <c r="A28" s="8" t="s">
        <v>41</v>
      </c>
      <c r="B28" s="27" t="s">
        <v>33</v>
      </c>
      <c r="C28" s="32"/>
      <c r="D28" s="29" t="s">
        <v>42</v>
      </c>
      <c r="E28" s="10"/>
      <c r="F28" s="10"/>
      <c r="G28" s="28"/>
      <c r="H28" s="10"/>
      <c r="I28" s="11"/>
      <c r="J28" s="115">
        <v>3339224.3300000005</v>
      </c>
      <c r="K28" s="37">
        <v>0.44999999999999996</v>
      </c>
      <c r="L28" s="116">
        <v>3339224.7800000007</v>
      </c>
      <c r="M28" s="111"/>
      <c r="N28" s="37">
        <v>1078100</v>
      </c>
      <c r="O28" s="117">
        <v>4417325</v>
      </c>
      <c r="P28" s="38"/>
    </row>
    <row r="29" spans="1:16" s="31" customFormat="1">
      <c r="A29" s="1" t="s">
        <v>43</v>
      </c>
      <c r="B29" s="27" t="s">
        <v>33</v>
      </c>
      <c r="C29" s="32"/>
      <c r="D29" s="29" t="s">
        <v>44</v>
      </c>
      <c r="E29" s="10"/>
      <c r="F29" s="10"/>
      <c r="G29" s="28"/>
      <c r="H29" s="10"/>
      <c r="I29" s="11"/>
      <c r="J29" s="115">
        <v>17300194.889999997</v>
      </c>
      <c r="K29" s="37">
        <v>0.21</v>
      </c>
      <c r="L29" s="116">
        <v>17300195.099999998</v>
      </c>
      <c r="M29" s="111"/>
      <c r="N29" s="37">
        <v>581412</v>
      </c>
      <c r="O29" s="117">
        <v>17881607</v>
      </c>
      <c r="P29" s="38"/>
    </row>
    <row r="30" spans="1:16" s="31" customFormat="1">
      <c r="A30" s="8" t="s">
        <v>45</v>
      </c>
      <c r="B30" s="55" t="s">
        <v>46</v>
      </c>
      <c r="C30" s="32"/>
      <c r="D30" s="29" t="s">
        <v>47</v>
      </c>
      <c r="E30" s="10"/>
      <c r="F30" s="10"/>
      <c r="G30" s="28"/>
      <c r="H30" s="10"/>
      <c r="I30" s="11"/>
      <c r="J30" s="120">
        <v>13530763.140000001</v>
      </c>
      <c r="K30" s="45">
        <v>0</v>
      </c>
      <c r="L30" s="121">
        <v>13530763.140000001</v>
      </c>
      <c r="M30" s="111"/>
      <c r="N30" s="45">
        <v>0</v>
      </c>
      <c r="O30" s="122">
        <v>13530763</v>
      </c>
      <c r="P30" s="38"/>
    </row>
    <row r="31" spans="1:16" s="31" customFormat="1">
      <c r="A31" s="1"/>
      <c r="B31" s="55"/>
      <c r="C31" s="32"/>
      <c r="D31" s="29"/>
      <c r="E31" s="10"/>
      <c r="F31" s="10"/>
      <c r="G31" s="28"/>
      <c r="H31" s="10"/>
      <c r="I31" s="11"/>
      <c r="J31" s="147"/>
      <c r="K31" s="11"/>
      <c r="L31" s="127"/>
      <c r="M31" s="56"/>
      <c r="N31" s="56"/>
      <c r="O31" s="110"/>
      <c r="P31" s="57"/>
    </row>
    <row r="32" spans="1:16" s="31" customFormat="1" ht="13.5" thickBot="1">
      <c r="A32" s="1" t="s">
        <v>48</v>
      </c>
      <c r="B32" s="55"/>
      <c r="C32" s="10"/>
      <c r="D32" s="50" t="s">
        <v>49</v>
      </c>
      <c r="E32" s="28"/>
      <c r="F32" s="10"/>
      <c r="G32" s="10"/>
      <c r="H32" s="10"/>
      <c r="I32" s="11"/>
      <c r="J32" s="145">
        <v>215415471.53999996</v>
      </c>
      <c r="K32" s="124">
        <v>1.7599999999999998</v>
      </c>
      <c r="L32" s="125">
        <v>215415473</v>
      </c>
      <c r="M32" s="131"/>
      <c r="N32" s="124">
        <v>5175949</v>
      </c>
      <c r="O32" s="126">
        <v>220591422</v>
      </c>
      <c r="P32" s="52"/>
    </row>
    <row r="33" spans="1:16" s="31" customFormat="1" ht="13.5" thickTop="1">
      <c r="A33" s="8"/>
      <c r="B33" s="55"/>
      <c r="C33" s="32"/>
      <c r="D33" s="58"/>
      <c r="E33" s="10"/>
      <c r="F33" s="10"/>
      <c r="G33" s="28"/>
      <c r="H33" s="10"/>
      <c r="I33" s="11"/>
      <c r="J33" s="46"/>
      <c r="K33" s="11"/>
      <c r="L33" s="51"/>
      <c r="M33" s="46"/>
      <c r="N33" s="46"/>
      <c r="O33" s="107"/>
      <c r="P33" s="59"/>
    </row>
    <row r="34" spans="1:16" s="31" customFormat="1">
      <c r="A34" s="1"/>
      <c r="B34" s="55"/>
      <c r="C34" s="10"/>
      <c r="D34" s="50" t="s">
        <v>308</v>
      </c>
      <c r="E34" s="28"/>
      <c r="F34" s="10"/>
      <c r="G34" s="10"/>
      <c r="H34" s="10"/>
      <c r="I34" s="11"/>
      <c r="J34" s="148">
        <v>-179862397.58999997</v>
      </c>
      <c r="K34" s="132">
        <v>1683502.24</v>
      </c>
      <c r="L34" s="133">
        <v>-178178895</v>
      </c>
      <c r="M34" s="51"/>
      <c r="N34" s="132">
        <v>-4776468</v>
      </c>
      <c r="O34" s="134">
        <v>-182955363</v>
      </c>
      <c r="P34" s="52"/>
    </row>
    <row r="35" spans="1:16" s="31" customFormat="1">
      <c r="A35" s="8"/>
      <c r="B35" s="55"/>
      <c r="C35" s="10"/>
      <c r="D35" s="10"/>
      <c r="E35" s="10"/>
      <c r="F35" s="10"/>
      <c r="G35" s="10"/>
      <c r="H35" s="10"/>
      <c r="I35" s="11"/>
      <c r="J35" s="127"/>
      <c r="K35" s="11"/>
      <c r="L35" s="127"/>
      <c r="M35" s="60"/>
      <c r="N35" s="60"/>
      <c r="O35" s="110"/>
      <c r="P35" s="61"/>
    </row>
    <row r="36" spans="1:16" s="31" customFormat="1">
      <c r="A36" s="1"/>
      <c r="B36" s="55"/>
      <c r="C36" s="23" t="s">
        <v>50</v>
      </c>
      <c r="D36" s="28"/>
      <c r="E36" s="10"/>
      <c r="F36" s="10"/>
      <c r="G36" s="10"/>
      <c r="H36" s="10"/>
      <c r="I36" s="11"/>
      <c r="J36" s="128"/>
      <c r="K36" s="11"/>
      <c r="L36" s="128"/>
      <c r="M36" s="13"/>
      <c r="N36" s="12"/>
      <c r="O36" s="129"/>
      <c r="P36" s="14"/>
    </row>
    <row r="37" spans="1:16" s="31" customFormat="1">
      <c r="A37" s="8" t="s">
        <v>51</v>
      </c>
      <c r="B37" s="55" t="s">
        <v>52</v>
      </c>
      <c r="C37" s="29" t="s">
        <v>53</v>
      </c>
      <c r="D37" s="28"/>
      <c r="E37" s="10"/>
      <c r="F37" s="10"/>
      <c r="G37" s="28"/>
      <c r="H37" s="10"/>
      <c r="I37" s="11"/>
      <c r="J37" s="143">
        <v>81045071.299999997</v>
      </c>
      <c r="K37" s="109">
        <v>-0.3</v>
      </c>
      <c r="L37" s="113">
        <v>81045071</v>
      </c>
      <c r="M37" s="36"/>
      <c r="N37" s="109"/>
      <c r="O37" s="114">
        <v>81045071</v>
      </c>
      <c r="P37" s="63"/>
    </row>
    <row r="38" spans="1:16" s="31" customFormat="1">
      <c r="A38" s="1" t="s">
        <v>54</v>
      </c>
      <c r="B38" s="55" t="s">
        <v>15</v>
      </c>
      <c r="C38" s="29" t="s">
        <v>55</v>
      </c>
      <c r="D38" s="28"/>
      <c r="E38" s="10"/>
      <c r="F38" s="10"/>
      <c r="G38" s="28"/>
      <c r="H38" s="10"/>
      <c r="I38" s="11"/>
      <c r="J38" s="115">
        <v>70058448.269999996</v>
      </c>
      <c r="K38" s="37">
        <v>0.33</v>
      </c>
      <c r="L38" s="116">
        <v>70058448.599999994</v>
      </c>
      <c r="M38" s="36"/>
      <c r="N38" s="62"/>
      <c r="O38" s="117">
        <v>70058449</v>
      </c>
      <c r="P38" s="63"/>
    </row>
    <row r="39" spans="1:16" s="31" customFormat="1">
      <c r="A39" s="8" t="s">
        <v>56</v>
      </c>
      <c r="B39" s="55" t="s">
        <v>15</v>
      </c>
      <c r="C39" s="29" t="s">
        <v>57</v>
      </c>
      <c r="D39" s="28"/>
      <c r="E39" s="10"/>
      <c r="F39" s="10"/>
      <c r="G39" s="28"/>
      <c r="H39" s="10"/>
      <c r="I39" s="11"/>
      <c r="J39" s="115">
        <v>40748809.329999998</v>
      </c>
      <c r="K39" s="37">
        <v>0.26999999999999996</v>
      </c>
      <c r="L39" s="116">
        <v>40748809.600000001</v>
      </c>
      <c r="M39" s="36"/>
      <c r="N39" s="62">
        <v>6493488</v>
      </c>
      <c r="O39" s="117">
        <v>47242298</v>
      </c>
      <c r="P39" s="63"/>
    </row>
    <row r="40" spans="1:16" s="31" customFormat="1">
      <c r="A40" s="1" t="s">
        <v>58</v>
      </c>
      <c r="B40" s="55" t="s">
        <v>59</v>
      </c>
      <c r="C40" s="29" t="s">
        <v>60</v>
      </c>
      <c r="D40" s="28"/>
      <c r="E40" s="10"/>
      <c r="F40" s="10"/>
      <c r="G40" s="28"/>
      <c r="H40" s="10"/>
      <c r="I40" s="11"/>
      <c r="J40" s="115">
        <v>1166992.7</v>
      </c>
      <c r="K40" s="37">
        <v>0.37</v>
      </c>
      <c r="L40" s="116">
        <v>1166993.07</v>
      </c>
      <c r="M40" s="36"/>
      <c r="N40" s="62">
        <v>-117901</v>
      </c>
      <c r="O40" s="117">
        <v>1049092</v>
      </c>
      <c r="P40" s="63"/>
    </row>
    <row r="41" spans="1:16" s="31" customFormat="1">
      <c r="A41" s="8" t="s">
        <v>61</v>
      </c>
      <c r="B41" s="55" t="s">
        <v>59</v>
      </c>
      <c r="C41" s="135" t="s">
        <v>309</v>
      </c>
      <c r="D41" s="136"/>
      <c r="E41" s="137"/>
      <c r="F41" s="137"/>
      <c r="G41" s="28"/>
      <c r="H41" s="10"/>
      <c r="I41" s="11"/>
      <c r="J41" s="115">
        <v>-3262848.6799999997</v>
      </c>
      <c r="K41" s="37">
        <v>1</v>
      </c>
      <c r="L41" s="116">
        <v>-3262847.6799999997</v>
      </c>
      <c r="M41" s="36"/>
      <c r="N41" s="62">
        <v>16142827</v>
      </c>
      <c r="O41" s="117">
        <v>12879979</v>
      </c>
      <c r="P41" s="63"/>
    </row>
    <row r="42" spans="1:16" s="31" customFormat="1">
      <c r="A42" s="1" t="s">
        <v>62</v>
      </c>
      <c r="B42" s="55" t="s">
        <v>26</v>
      </c>
      <c r="C42" s="29" t="s">
        <v>63</v>
      </c>
      <c r="D42" s="28"/>
      <c r="E42" s="10"/>
      <c r="F42" s="10"/>
      <c r="G42" s="28"/>
      <c r="H42" s="10"/>
      <c r="I42" s="11"/>
      <c r="J42" s="115">
        <v>36678.32</v>
      </c>
      <c r="K42" s="37">
        <v>-0.32</v>
      </c>
      <c r="L42" s="116">
        <v>36678</v>
      </c>
      <c r="M42" s="36"/>
      <c r="N42" s="62"/>
      <c r="O42" s="117">
        <v>36678</v>
      </c>
      <c r="P42" s="63"/>
    </row>
    <row r="43" spans="1:16" s="31" customFormat="1">
      <c r="A43" s="8" t="s">
        <v>64</v>
      </c>
      <c r="B43" s="55" t="s">
        <v>65</v>
      </c>
      <c r="C43" s="29" t="s">
        <v>313</v>
      </c>
      <c r="D43" s="28"/>
      <c r="E43" s="10"/>
      <c r="F43" s="10"/>
      <c r="G43" s="28"/>
      <c r="H43" s="10"/>
      <c r="I43" s="11"/>
      <c r="J43" s="115">
        <v>-4426.0600000000004</v>
      </c>
      <c r="K43" s="37">
        <v>0.46</v>
      </c>
      <c r="L43" s="116">
        <v>-4425.6000000000004</v>
      </c>
      <c r="M43" s="36"/>
      <c r="N43" s="62">
        <v>0</v>
      </c>
      <c r="O43" s="117">
        <v>-4426</v>
      </c>
      <c r="P43" s="63"/>
    </row>
    <row r="44" spans="1:16" s="31" customFormat="1">
      <c r="A44" s="1" t="s">
        <v>66</v>
      </c>
      <c r="B44" s="55" t="s">
        <v>33</v>
      </c>
      <c r="C44" s="29" t="s">
        <v>67</v>
      </c>
      <c r="D44" s="28"/>
      <c r="E44" s="28"/>
      <c r="F44" s="28"/>
      <c r="G44" s="28"/>
      <c r="H44" s="28"/>
      <c r="I44" s="28"/>
      <c r="J44" s="115">
        <v>-664653.63</v>
      </c>
      <c r="K44" s="37">
        <v>-0.37</v>
      </c>
      <c r="L44" s="116">
        <v>-664654</v>
      </c>
      <c r="M44" s="36"/>
      <c r="N44" s="62">
        <v>0</v>
      </c>
      <c r="O44" s="117">
        <v>-664654</v>
      </c>
      <c r="P44" s="63"/>
    </row>
    <row r="45" spans="1:16" s="31" customFormat="1">
      <c r="A45" s="8" t="s">
        <v>68</v>
      </c>
      <c r="B45" s="55" t="s">
        <v>33</v>
      </c>
      <c r="C45" s="29" t="s">
        <v>69</v>
      </c>
      <c r="D45" s="28"/>
      <c r="E45" s="10"/>
      <c r="F45" s="10"/>
      <c r="G45" s="28"/>
      <c r="H45" s="10"/>
      <c r="I45" s="11"/>
      <c r="J45" s="120">
        <v>0</v>
      </c>
      <c r="K45" s="45"/>
      <c r="L45" s="121">
        <v>0</v>
      </c>
      <c r="M45" s="36"/>
      <c r="N45" s="64">
        <v>0</v>
      </c>
      <c r="O45" s="122">
        <v>0</v>
      </c>
      <c r="P45" s="63"/>
    </row>
    <row r="46" spans="1:16" s="31" customFormat="1">
      <c r="A46" s="1"/>
      <c r="B46" s="55"/>
      <c r="C46" s="28"/>
      <c r="D46" s="28"/>
      <c r="E46" s="28"/>
      <c r="F46" s="28"/>
      <c r="G46" s="28"/>
      <c r="H46" s="28"/>
      <c r="I46" s="28"/>
      <c r="J46" s="115"/>
      <c r="K46" s="28"/>
      <c r="L46" s="116"/>
      <c r="M46" s="66"/>
      <c r="N46" s="65"/>
      <c r="O46" s="117"/>
      <c r="P46" s="67"/>
    </row>
    <row r="47" spans="1:16" s="31" customFormat="1">
      <c r="A47" s="39" t="s">
        <v>70</v>
      </c>
      <c r="B47" s="40"/>
      <c r="C47" s="23" t="s">
        <v>71</v>
      </c>
      <c r="D47" s="28"/>
      <c r="E47" s="10"/>
      <c r="F47" s="10"/>
      <c r="G47" s="10"/>
      <c r="H47" s="10"/>
      <c r="I47" s="11"/>
      <c r="J47" s="148">
        <v>189124071.54999995</v>
      </c>
      <c r="K47" s="132">
        <v>1.44</v>
      </c>
      <c r="L47" s="133">
        <v>189124073</v>
      </c>
      <c r="M47" s="46"/>
      <c r="N47" s="132">
        <v>22518414</v>
      </c>
      <c r="O47" s="134">
        <v>211642487</v>
      </c>
      <c r="P47" s="52"/>
    </row>
    <row r="48" spans="1:16" s="30" customFormat="1">
      <c r="A48" s="39"/>
      <c r="B48" s="40"/>
      <c r="C48" s="68"/>
      <c r="D48" s="69"/>
      <c r="E48" s="11"/>
      <c r="F48" s="11"/>
      <c r="G48" s="11"/>
      <c r="H48" s="11"/>
      <c r="I48" s="11"/>
      <c r="J48" s="46"/>
      <c r="K48" s="46"/>
      <c r="L48" s="51"/>
      <c r="M48" s="46"/>
      <c r="N48" s="46"/>
      <c r="O48" s="107"/>
      <c r="P48" s="59"/>
    </row>
    <row r="49" spans="1:16" s="31" customFormat="1">
      <c r="A49" s="39"/>
      <c r="B49" s="40"/>
      <c r="C49" s="50" t="s">
        <v>322</v>
      </c>
      <c r="D49" s="28"/>
      <c r="E49" s="28"/>
      <c r="F49" s="10"/>
      <c r="G49" s="10"/>
      <c r="H49" s="10"/>
      <c r="I49" s="11"/>
      <c r="J49" s="115"/>
      <c r="K49" s="28"/>
      <c r="L49" s="116"/>
      <c r="M49" s="28"/>
      <c r="N49" s="28"/>
      <c r="O49" s="117"/>
      <c r="P49" s="30"/>
    </row>
    <row r="50" spans="1:16" s="31" customFormat="1">
      <c r="A50" s="39"/>
      <c r="B50" s="40"/>
      <c r="C50" s="10"/>
      <c r="D50" s="23" t="s">
        <v>72</v>
      </c>
      <c r="E50" s="10"/>
      <c r="F50" s="10"/>
      <c r="G50" s="10"/>
      <c r="H50" s="10"/>
      <c r="I50" s="11"/>
      <c r="J50" s="148">
        <v>9261673.9599999785</v>
      </c>
      <c r="K50" s="132">
        <v>1683503.68</v>
      </c>
      <c r="L50" s="133">
        <v>10945178</v>
      </c>
      <c r="M50" s="46"/>
      <c r="N50" s="132">
        <v>17741946</v>
      </c>
      <c r="O50" s="134">
        <v>28687124</v>
      </c>
      <c r="P50" s="52"/>
    </row>
    <row r="51" spans="1:16" s="31" customFormat="1">
      <c r="A51" s="39"/>
      <c r="B51" s="40"/>
      <c r="C51" s="10"/>
      <c r="D51" s="23"/>
      <c r="E51" s="10"/>
      <c r="F51" s="10"/>
      <c r="G51" s="10"/>
      <c r="H51" s="10"/>
      <c r="I51" s="11"/>
      <c r="J51" s="127"/>
      <c r="K51" s="11"/>
      <c r="L51" s="127"/>
      <c r="M51" s="13"/>
      <c r="N51" s="13"/>
      <c r="O51" s="110"/>
      <c r="P51" s="14"/>
    </row>
    <row r="52" spans="1:16" s="31" customFormat="1">
      <c r="A52" s="39" t="s">
        <v>73</v>
      </c>
      <c r="B52" s="40" t="s">
        <v>52</v>
      </c>
      <c r="C52" s="29" t="s">
        <v>74</v>
      </c>
      <c r="D52" s="28"/>
      <c r="E52" s="10"/>
      <c r="F52" s="10"/>
      <c r="G52" s="10"/>
      <c r="H52" s="28"/>
      <c r="I52" s="11"/>
      <c r="J52" s="143">
        <v>590800</v>
      </c>
      <c r="K52" s="109"/>
      <c r="L52" s="113">
        <v>590800</v>
      </c>
      <c r="M52" s="36"/>
      <c r="N52" s="109">
        <v>0</v>
      </c>
      <c r="O52" s="114">
        <v>590800</v>
      </c>
      <c r="P52" s="63"/>
    </row>
    <row r="53" spans="1:16" s="31" customFormat="1">
      <c r="A53" s="39" t="s">
        <v>75</v>
      </c>
      <c r="B53" s="40" t="s">
        <v>76</v>
      </c>
      <c r="C53" s="29" t="s">
        <v>77</v>
      </c>
      <c r="D53" s="28"/>
      <c r="E53" s="10"/>
      <c r="F53" s="10"/>
      <c r="G53" s="10"/>
      <c r="H53" s="28"/>
      <c r="I53" s="11"/>
      <c r="J53" s="115">
        <v>3788702.98</v>
      </c>
      <c r="K53" s="37"/>
      <c r="L53" s="116">
        <v>3788702.98</v>
      </c>
      <c r="M53" s="111"/>
      <c r="N53" s="37">
        <v>0</v>
      </c>
      <c r="O53" s="117">
        <v>3788703</v>
      </c>
      <c r="P53" s="38"/>
    </row>
    <row r="54" spans="1:16">
      <c r="A54" s="39" t="s">
        <v>78</v>
      </c>
      <c r="B54" s="40" t="s">
        <v>79</v>
      </c>
      <c r="C54" s="10" t="s">
        <v>80</v>
      </c>
      <c r="D54" s="28"/>
      <c r="E54" s="10"/>
      <c r="F54" s="10"/>
      <c r="G54" s="10"/>
      <c r="H54" s="28"/>
      <c r="I54" s="11"/>
      <c r="J54" s="115">
        <v>0</v>
      </c>
      <c r="K54" s="37"/>
      <c r="L54" s="116">
        <v>0</v>
      </c>
      <c r="M54" s="111"/>
      <c r="N54" s="70">
        <v>144480</v>
      </c>
      <c r="O54" s="117">
        <v>144480</v>
      </c>
      <c r="P54" s="38"/>
    </row>
    <row r="55" spans="1:16">
      <c r="A55" s="39" t="s">
        <v>81</v>
      </c>
      <c r="B55" s="40" t="s">
        <v>79</v>
      </c>
      <c r="C55" s="58" t="s">
        <v>311</v>
      </c>
      <c r="D55" s="28"/>
      <c r="E55" s="10"/>
      <c r="F55" s="10"/>
      <c r="G55" s="10"/>
      <c r="H55" s="28"/>
      <c r="I55" s="11"/>
      <c r="J55" s="120">
        <v>0</v>
      </c>
      <c r="K55" s="45">
        <v>0</v>
      </c>
      <c r="L55" s="121">
        <v>0</v>
      </c>
      <c r="M55" s="111"/>
      <c r="N55" s="45">
        <v>0</v>
      </c>
      <c r="O55" s="122">
        <v>0</v>
      </c>
      <c r="P55" s="38"/>
    </row>
    <row r="56" spans="1:16">
      <c r="A56" s="39"/>
      <c r="B56" s="40"/>
      <c r="C56" s="28"/>
      <c r="D56" s="28"/>
      <c r="E56" s="10"/>
      <c r="F56" s="10"/>
      <c r="G56" s="10"/>
      <c r="H56" s="10"/>
      <c r="I56" s="11"/>
      <c r="J56" s="65"/>
      <c r="K56" s="11">
        <v>0</v>
      </c>
      <c r="L56" s="65"/>
      <c r="M56" s="66"/>
      <c r="N56" s="65"/>
      <c r="O56" s="117"/>
      <c r="P56" s="67"/>
    </row>
    <row r="57" spans="1:16" ht="13.5" thickBot="1">
      <c r="A57" s="53" t="s">
        <v>82</v>
      </c>
      <c r="B57" s="40"/>
      <c r="C57" s="23" t="s">
        <v>83</v>
      </c>
      <c r="D57" s="28"/>
      <c r="E57" s="28"/>
      <c r="F57" s="10"/>
      <c r="G57" s="10"/>
      <c r="H57" s="10"/>
      <c r="I57" s="11"/>
      <c r="J57" s="141">
        <v>4379502.9800000004</v>
      </c>
      <c r="K57" s="124">
        <v>0</v>
      </c>
      <c r="L57" s="126">
        <v>4379503</v>
      </c>
      <c r="M57" s="131"/>
      <c r="N57" s="124">
        <v>144480</v>
      </c>
      <c r="O57" s="126">
        <v>4523983</v>
      </c>
      <c r="P57" s="72"/>
    </row>
    <row r="58" spans="1:16" ht="13.5" thickTop="1">
      <c r="A58" s="39"/>
      <c r="B58" s="40"/>
      <c r="C58" s="23"/>
      <c r="D58" s="28"/>
      <c r="E58" s="28"/>
      <c r="F58" s="10"/>
      <c r="G58" s="10"/>
      <c r="H58" s="10"/>
      <c r="I58" s="11"/>
      <c r="J58" s="140"/>
      <c r="K58" s="46"/>
      <c r="L58" s="107"/>
      <c r="M58" s="46"/>
      <c r="N58" s="46"/>
      <c r="O58" s="107"/>
      <c r="P58" s="59"/>
    </row>
    <row r="59" spans="1:16">
      <c r="A59" s="53"/>
      <c r="B59" s="40"/>
      <c r="C59" s="50" t="s">
        <v>316</v>
      </c>
      <c r="D59" s="28"/>
      <c r="E59" s="28"/>
      <c r="F59" s="10"/>
      <c r="G59" s="10"/>
      <c r="H59" s="10"/>
      <c r="I59" s="11"/>
      <c r="J59" s="142">
        <v>13641176.939999979</v>
      </c>
      <c r="K59" s="132">
        <v>1683503.68</v>
      </c>
      <c r="L59" s="134">
        <v>15324681</v>
      </c>
      <c r="M59" s="73"/>
      <c r="N59" s="132">
        <v>17886426</v>
      </c>
      <c r="O59" s="134">
        <v>33211107</v>
      </c>
      <c r="P59" s="72"/>
    </row>
    <row r="60" spans="1:16">
      <c r="A60" s="39"/>
      <c r="B60" s="40"/>
      <c r="C60" s="74"/>
      <c r="D60" s="28"/>
      <c r="E60" s="28"/>
      <c r="F60" s="10"/>
      <c r="G60" s="10"/>
      <c r="H60" s="10"/>
      <c r="I60" s="11"/>
      <c r="J60" s="75"/>
      <c r="K60" s="11"/>
      <c r="L60" s="75"/>
      <c r="M60" s="75"/>
      <c r="N60" s="75"/>
      <c r="O60" s="75"/>
      <c r="P60" s="76"/>
    </row>
    <row r="61" spans="1:16">
      <c r="A61" s="39" t="s">
        <v>84</v>
      </c>
      <c r="B61" s="40"/>
      <c r="C61" s="10" t="s">
        <v>85</v>
      </c>
      <c r="D61" s="28"/>
      <c r="E61" s="10"/>
      <c r="F61" s="10"/>
      <c r="G61" s="10"/>
      <c r="H61" s="10"/>
      <c r="I61" s="11"/>
      <c r="J61" s="77"/>
      <c r="K61" s="11"/>
      <c r="L61" s="77">
        <v>180266674</v>
      </c>
      <c r="M61" s="36"/>
      <c r="N61" s="77">
        <v>57996316</v>
      </c>
      <c r="O61" s="116">
        <v>238262990</v>
      </c>
      <c r="P61" s="78"/>
    </row>
    <row r="62" spans="1:16">
      <c r="A62" s="39" t="s">
        <v>86</v>
      </c>
      <c r="B62" s="40" t="s">
        <v>87</v>
      </c>
      <c r="C62" s="10" t="s">
        <v>88</v>
      </c>
      <c r="D62" s="28"/>
      <c r="E62" s="10"/>
      <c r="F62" s="10"/>
      <c r="G62" s="10"/>
      <c r="H62" s="10"/>
      <c r="I62" s="11"/>
      <c r="J62" s="149"/>
      <c r="K62" s="11"/>
      <c r="L62" s="151">
        <v>0</v>
      </c>
      <c r="M62" s="36"/>
      <c r="N62" s="64"/>
      <c r="O62" s="121">
        <v>0</v>
      </c>
      <c r="P62" s="63"/>
    </row>
    <row r="63" spans="1:16" s="49" customFormat="1">
      <c r="A63" s="39"/>
      <c r="B63" s="40"/>
      <c r="C63" s="29"/>
      <c r="D63" s="29"/>
      <c r="E63" s="29"/>
      <c r="F63" s="29"/>
      <c r="G63" s="29"/>
      <c r="H63" s="79"/>
      <c r="I63" s="29"/>
      <c r="J63" s="106"/>
      <c r="K63" s="29"/>
      <c r="L63" s="73"/>
      <c r="M63" s="80"/>
      <c r="N63" s="80"/>
      <c r="O63" s="80"/>
      <c r="P63" s="81"/>
    </row>
    <row r="64" spans="1:16" s="49" customFormat="1">
      <c r="A64" s="53"/>
      <c r="B64" s="40"/>
      <c r="C64" s="82" t="s">
        <v>89</v>
      </c>
      <c r="D64" s="29"/>
      <c r="E64" s="29"/>
      <c r="F64" s="29"/>
      <c r="G64" s="29"/>
      <c r="H64" s="47"/>
      <c r="I64" s="47"/>
      <c r="J64" s="139"/>
      <c r="K64" s="47"/>
      <c r="L64" s="71">
        <v>180266674</v>
      </c>
      <c r="M64" s="73"/>
      <c r="N64" s="71">
        <v>57996316</v>
      </c>
      <c r="O64" s="71">
        <v>238262990</v>
      </c>
      <c r="P64" s="72"/>
    </row>
    <row r="65" spans="1:16" s="49" customFormat="1">
      <c r="A65" s="39"/>
      <c r="B65" s="40"/>
      <c r="C65" s="29"/>
      <c r="D65" s="29"/>
      <c r="E65" s="29"/>
      <c r="F65" s="29"/>
      <c r="G65" s="29"/>
      <c r="H65" s="83"/>
      <c r="I65" s="29"/>
      <c r="J65" s="83"/>
      <c r="K65" s="29"/>
      <c r="L65" s="83"/>
      <c r="M65" s="47"/>
      <c r="N65" s="47"/>
      <c r="O65" s="47"/>
      <c r="P65" s="48"/>
    </row>
    <row r="66" spans="1:16">
      <c r="A66" s="39"/>
      <c r="B66" s="40"/>
      <c r="C66" s="23" t="s">
        <v>90</v>
      </c>
      <c r="D66" s="28"/>
      <c r="E66" s="10"/>
      <c r="F66" s="10"/>
      <c r="G66" s="10"/>
      <c r="H66" s="10"/>
      <c r="I66" s="84"/>
      <c r="J66" s="150"/>
      <c r="K66" s="84"/>
      <c r="L66" s="71">
        <v>195591355</v>
      </c>
      <c r="M66" s="73"/>
      <c r="N66" s="71">
        <v>75882742</v>
      </c>
      <c r="O66" s="71">
        <v>271474097</v>
      </c>
      <c r="P66" s="34"/>
    </row>
    <row r="67" spans="1:16">
      <c r="A67" s="53"/>
      <c r="B67" s="40"/>
      <c r="C67" s="10"/>
      <c r="D67" s="10"/>
      <c r="E67" s="10"/>
      <c r="F67" s="10"/>
      <c r="G67" s="10"/>
      <c r="H67" s="10"/>
      <c r="I67" s="11"/>
      <c r="J67" s="85"/>
      <c r="K67" s="11"/>
      <c r="L67" s="85"/>
      <c r="M67" s="11"/>
      <c r="N67" s="85"/>
      <c r="O67" s="85"/>
      <c r="P67" s="86"/>
    </row>
    <row r="68" spans="1:16">
      <c r="A68" s="39"/>
      <c r="B68" s="40"/>
      <c r="C68" s="28" t="s">
        <v>91</v>
      </c>
      <c r="D68" s="28"/>
      <c r="E68" s="28"/>
      <c r="F68" s="28"/>
      <c r="G68" s="28"/>
      <c r="H68" s="28"/>
      <c r="I68" s="69"/>
      <c r="J68" s="28"/>
      <c r="K68" s="69"/>
      <c r="L68" s="28"/>
      <c r="M68" s="69"/>
      <c r="N68" s="28"/>
      <c r="O68" s="28"/>
      <c r="P68" s="30"/>
    </row>
    <row r="69" spans="1:16">
      <c r="B69" s="55"/>
      <c r="I69" s="4"/>
      <c r="J69" s="87"/>
      <c r="K69" s="4"/>
      <c r="L69" s="87">
        <v>0</v>
      </c>
      <c r="M69" s="88"/>
      <c r="N69" s="89">
        <v>0</v>
      </c>
      <c r="O69" s="89">
        <v>1</v>
      </c>
      <c r="P69" s="90"/>
    </row>
    <row r="70" spans="1:16">
      <c r="B70" s="55"/>
      <c r="I70" s="91" t="s">
        <v>92</v>
      </c>
      <c r="J70" s="91"/>
      <c r="K70" s="91"/>
      <c r="L70" s="152"/>
      <c r="M70" s="153"/>
      <c r="N70" s="152">
        <v>0</v>
      </c>
      <c r="O70" s="152"/>
      <c r="P70" s="152"/>
    </row>
    <row r="71" spans="1:16">
      <c r="B71" s="55"/>
      <c r="L71" s="152">
        <v>9.9992752075195313E-4</v>
      </c>
      <c r="M71" s="153"/>
      <c r="N71" s="152"/>
      <c r="O71" s="152"/>
      <c r="P71" s="152"/>
    </row>
    <row r="72" spans="1:16">
      <c r="B72" s="55"/>
      <c r="L72" s="152"/>
      <c r="M72" s="153"/>
      <c r="N72" s="154"/>
      <c r="O72" s="154"/>
      <c r="P72" s="154"/>
    </row>
    <row r="73" spans="1:16">
      <c r="B73" s="55"/>
      <c r="L73" s="152"/>
      <c r="M73" s="153"/>
      <c r="N73" s="152"/>
      <c r="O73" s="152"/>
      <c r="P73" s="152"/>
    </row>
    <row r="74" spans="1:16">
      <c r="B74" s="55"/>
      <c r="L74" s="152"/>
      <c r="M74" s="153"/>
      <c r="N74" s="152"/>
      <c r="O74" s="152"/>
      <c r="P74" s="152"/>
    </row>
    <row r="75" spans="1:16">
      <c r="B75" s="55"/>
      <c r="L75" s="152"/>
      <c r="M75" s="153"/>
      <c r="N75" s="152"/>
      <c r="O75" s="152"/>
      <c r="P75" s="152"/>
    </row>
    <row r="76" spans="1:16">
      <c r="A76" s="8"/>
      <c r="B76" s="95"/>
      <c r="L76" s="152"/>
      <c r="M76" s="153"/>
      <c r="N76" s="152"/>
      <c r="O76" s="152"/>
      <c r="P76" s="152"/>
    </row>
    <row r="77" spans="1:16">
      <c r="B77" s="55"/>
      <c r="L77" s="152"/>
      <c r="M77" s="153"/>
      <c r="N77" s="152"/>
      <c r="O77" s="152"/>
      <c r="P77" s="152"/>
    </row>
    <row r="78" spans="1:16">
      <c r="A78" s="8"/>
      <c r="B78" s="95"/>
      <c r="L78" s="152"/>
      <c r="M78" s="153"/>
      <c r="N78" s="152"/>
      <c r="O78" s="152"/>
      <c r="P78" s="152"/>
    </row>
    <row r="79" spans="1:16">
      <c r="B79" s="55"/>
      <c r="L79" s="152"/>
      <c r="M79" s="153"/>
      <c r="N79" s="152"/>
      <c r="O79" s="152"/>
      <c r="P79" s="152"/>
    </row>
    <row r="80" spans="1:16">
      <c r="A80" s="8"/>
      <c r="B80" s="95"/>
      <c r="L80" s="152"/>
      <c r="M80" s="153"/>
      <c r="N80" s="152"/>
      <c r="O80" s="152"/>
      <c r="P80" s="152"/>
    </row>
    <row r="81" spans="1:16">
      <c r="B81" s="55"/>
      <c r="L81" s="152"/>
      <c r="M81" s="153"/>
      <c r="N81" s="152"/>
      <c r="O81" s="152"/>
      <c r="P81" s="152"/>
    </row>
    <row r="82" spans="1:16">
      <c r="B82" s="55"/>
      <c r="L82" s="152"/>
      <c r="M82" s="153"/>
      <c r="N82" s="152"/>
      <c r="O82" s="152"/>
      <c r="P82" s="152"/>
    </row>
    <row r="83" spans="1:16">
      <c r="B83" s="55"/>
      <c r="L83" s="152"/>
      <c r="M83" s="153"/>
      <c r="N83" s="152"/>
      <c r="O83" s="152"/>
      <c r="P83" s="152"/>
    </row>
    <row r="84" spans="1:16">
      <c r="B84" s="55"/>
      <c r="L84" s="152"/>
      <c r="M84" s="153"/>
      <c r="N84" s="152"/>
      <c r="O84" s="152"/>
      <c r="P84" s="152"/>
    </row>
    <row r="85" spans="1:16">
      <c r="B85" s="55"/>
      <c r="L85" s="152"/>
      <c r="M85" s="153"/>
      <c r="N85" s="152"/>
      <c r="O85" s="152"/>
      <c r="P85" s="152"/>
    </row>
    <row r="86" spans="1:16">
      <c r="B86" s="55"/>
      <c r="L86" s="152"/>
      <c r="M86" s="153"/>
      <c r="N86" s="152"/>
      <c r="O86" s="152"/>
      <c r="P86" s="152"/>
    </row>
    <row r="87" spans="1:16">
      <c r="B87" s="55"/>
      <c r="L87" s="152"/>
      <c r="M87" s="153"/>
      <c r="N87" s="152"/>
      <c r="O87" s="152"/>
      <c r="P87" s="152"/>
    </row>
    <row r="88" spans="1:16">
      <c r="B88" s="55"/>
      <c r="L88" s="152"/>
      <c r="M88" s="153"/>
      <c r="N88" s="152"/>
      <c r="O88" s="152"/>
      <c r="P88" s="152"/>
    </row>
    <row r="89" spans="1:16">
      <c r="B89" s="55"/>
      <c r="L89" s="152"/>
      <c r="M89" s="153"/>
      <c r="N89" s="152"/>
      <c r="O89" s="152"/>
      <c r="P89" s="152"/>
    </row>
    <row r="90" spans="1:16">
      <c r="B90" s="55"/>
      <c r="L90" s="152"/>
      <c r="M90" s="153"/>
      <c r="N90" s="152"/>
      <c r="O90" s="152"/>
      <c r="P90" s="152"/>
    </row>
    <row r="91" spans="1:16">
      <c r="B91" s="55"/>
      <c r="L91" s="152"/>
      <c r="M91" s="153"/>
      <c r="N91" s="152"/>
      <c r="O91" s="152"/>
      <c r="P91" s="152"/>
    </row>
    <row r="92" spans="1:16">
      <c r="B92" s="55"/>
      <c r="L92" s="152"/>
      <c r="M92" s="153"/>
      <c r="N92" s="152"/>
      <c r="O92" s="152"/>
      <c r="P92" s="152"/>
    </row>
    <row r="93" spans="1:16">
      <c r="B93" s="55"/>
      <c r="L93" s="152"/>
      <c r="M93" s="153"/>
      <c r="N93" s="152"/>
      <c r="O93" s="152"/>
      <c r="P93" s="152"/>
    </row>
    <row r="94" spans="1:16">
      <c r="A94" s="8"/>
      <c r="B94" s="95"/>
      <c r="L94" s="92"/>
      <c r="M94" s="93"/>
      <c r="N94" s="92"/>
      <c r="O94" s="92"/>
      <c r="P94" s="92"/>
    </row>
    <row r="95" spans="1:16">
      <c r="B95" s="55"/>
    </row>
    <row r="96" spans="1:16">
      <c r="A96" s="8"/>
      <c r="B96" s="95"/>
    </row>
    <row r="97" spans="1:13">
      <c r="A97" s="4"/>
      <c r="B97" s="55"/>
      <c r="I97" s="4"/>
      <c r="J97" s="4"/>
      <c r="K97" s="4"/>
      <c r="M97" s="4"/>
    </row>
  </sheetData>
  <sheetProtection formatColumns="0" formatRows="0"/>
  <conditionalFormatting sqref="L69 N69">
    <cfRule type="cellIs" dxfId="131" priority="9" operator="notEqual">
      <formula>0</formula>
    </cfRule>
    <cfRule type="cellIs" dxfId="130" priority="10" operator="equal">
      <formula>0</formula>
    </cfRule>
  </conditionalFormatting>
  <conditionalFormatting sqref="O69">
    <cfRule type="cellIs" dxfId="129" priority="3" operator="notEqual">
      <formula>0</formula>
    </cfRule>
    <cfRule type="cellIs" dxfId="128" priority="4" operator="equal">
      <formula>0</formula>
    </cfRule>
  </conditionalFormatting>
  <conditionalFormatting sqref="J69">
    <cfRule type="cellIs" dxfId="127" priority="1" operator="notEqual">
      <formula>0</formula>
    </cfRule>
    <cfRule type="cellIs" dxfId="126" priority="2" operator="equal">
      <formula>0</formula>
    </cfRule>
  </conditionalFormatting>
  <printOptions horizontalCentered="1"/>
  <pageMargins left="0.7" right="0.7" top="0.75" bottom="0.75" header="0.5" footer="0.5"/>
  <pageSetup scale="59" orientation="portrait" r:id="rId1"/>
  <headerFooter>
    <oddHeader>&amp;L&amp;"Arial,Regular"&amp;8&amp;F&amp;R&amp;"Arial,Regular"&amp;8&amp;A</oddHeader>
    <oddFooter>&amp;L&amp;"Arial,Regular"&amp;8&amp;D&amp;R&amp;"Arial,Regular"&amp;8&amp;P of &amp;N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9A2FEA-CA0E-4FD5-910D-B3F11F174F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CB593C-56DF-4F57-A1B5-F039CA5CAE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15055BC-7E21-43A1-8111-BBCFEB7E5595}">
  <ds:schemaRefs>
    <ds:schemaRef ds:uri="http://schemas.microsoft.com/office/2006/documentManagement/types"/>
    <ds:schemaRef ds:uri="2c7317a0-2a0a-4464-9f4b-630f7a7e8d0f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ee822479-6e51-4d14-b6b0-2c589e913e6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1</vt:i4>
      </vt:variant>
    </vt:vector>
  </HeadingPairs>
  <TitlesOfParts>
    <vt:vector size="31" baseType="lpstr">
      <vt:lpstr>FCS SNP</vt:lpstr>
      <vt:lpstr> FSC SRECNP Summary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MANATEE</vt:lpstr>
      <vt:lpstr>MIAMIDADE</vt:lpstr>
      <vt:lpstr>NORTHFL</vt:lpstr>
      <vt:lpstr>NORTHWEST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SOUTHFLORIDA</vt:lpstr>
      <vt:lpstr>TALLAHASSEE</vt:lpstr>
      <vt:lpstr>VALENCIA</vt:lpstr>
      <vt:lpstr>' FSC SRECNP Summary'!Print_Area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Hart, Yolanda</cp:lastModifiedBy>
  <cp:lastPrinted>2020-10-14T13:18:44Z</cp:lastPrinted>
  <dcterms:created xsi:type="dcterms:W3CDTF">2014-12-18T21:45:41Z</dcterms:created>
  <dcterms:modified xsi:type="dcterms:W3CDTF">2022-10-26T20:05:12Z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